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149158\Devpolicy Dropbox\Amita Monterola\Resources\blog\Drafts\2024\Wood - Budget Support\"/>
    </mc:Choice>
  </mc:AlternateContent>
  <xr:revisionPtr revIDLastSave="0" documentId="8_{B0922908-CF97-4383-9448-0F57CC5B03BA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about" sheetId="2" r:id="rId1"/>
    <sheet name="data" sheetId="1" r:id="rId2"/>
    <sheet name="chart" sheetId="3" r:id="rId3"/>
    <sheet name="different calc" sheetId="4" state="hidden" r:id="rId4"/>
  </sheet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2" i="1"/>
</calcChain>
</file>

<file path=xl/sharedStrings.xml><?xml version="1.0" encoding="utf-8"?>
<sst xmlns="http://schemas.openxmlformats.org/spreadsheetml/2006/main" count="231" uniqueCount="68">
  <si>
    <t>Dataset: Total flows by donor (ODA+OOF+Private) [DAC1]</t>
  </si>
  <si>
    <t>1 : Part I - Developing Countries</t>
  </si>
  <si>
    <t>Current Prices</t>
  </si>
  <si>
    <t>Net Disbursements</t>
  </si>
  <si>
    <t>Aid type</t>
  </si>
  <si>
    <t>1010: I. Official Development Assistance (ODA) (I.A + I.B)</t>
  </si>
  <si>
    <t>1100: I.A.1. Budget support</t>
  </si>
  <si>
    <t>Unit</t>
  </si>
  <si>
    <t>US Dollar, Millions</t>
  </si>
  <si>
    <t>Donor</t>
  </si>
  <si>
    <t>Year</t>
  </si>
  <si>
    <t>DAC Countries, Total</t>
  </si>
  <si>
    <t>Multilaterals, Total</t>
  </si>
  <si>
    <t>Data extracted on 09 Jan 2024 21:02 UTC (GMT) from OECD.Stat</t>
  </si>
  <si>
    <t>https://stats.oecd.org/Index.aspx?datasetcode=TABLE1#</t>
  </si>
  <si>
    <t>Total ODA</t>
  </si>
  <si>
    <t>Budget support</t>
  </si>
  <si>
    <t>Australia</t>
  </si>
  <si>
    <t>Austria</t>
  </si>
  <si>
    <t>Belgium</t>
  </si>
  <si>
    <t>Canada</t>
  </si>
  <si>
    <t>Czechia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</si>
  <si>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</si>
  <si>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</si>
  <si>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</si>
  <si>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</si>
  <si>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</si>
  <si>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</si>
  <si>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</si>
  <si>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</si>
  <si>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</si>
  <si>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</si>
  <si>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</si>
  <si>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Lithuania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</si>
  <si>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</si>
  <si>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</si>
  <si>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</si>
  <si>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</si>
  <si>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</si>
  <si>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</si>
  <si>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</si>
  <si>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</si>
  <si>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</si>
  <si>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</si>
  <si>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</si>
  <si>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</si>
  <si>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</si>
  <si>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EU Institutions</t>
  </si>
  <si>
    <t>Budget support as share of total</t>
  </si>
  <si>
    <t>Budget support % of total aid (mean)</t>
  </si>
  <si>
    <t>(All)</t>
  </si>
  <si>
    <t>Multilats</t>
  </si>
  <si>
    <t>EU</t>
  </si>
  <si>
    <t>DAC total</t>
  </si>
  <si>
    <t>USA</t>
  </si>
  <si>
    <t>UK</t>
  </si>
  <si>
    <t>Slovak</t>
  </si>
  <si>
    <t>Share</t>
  </si>
  <si>
    <t>ODA</t>
  </si>
  <si>
    <t>Bud sup</t>
  </si>
  <si>
    <t>This sheet calculates the totals over the 4 years for budget support and ODA then takes the %</t>
  </si>
  <si>
    <t>Spreadsheet created by terence.wood@anu.edu.au on 11 1 24.</t>
  </si>
  <si>
    <t>Data source:</t>
  </si>
  <si>
    <t>Filters applied:</t>
  </si>
  <si>
    <t>Please note that the numbers provided in the sheet "Chart" are:</t>
  </si>
  <si>
    <t>across each year from 2019 to 2022.</t>
  </si>
  <si>
    <t xml:space="preserve">the simple unweighted means for each country averaged </t>
  </si>
  <si>
    <t>Different approaches yeild similar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</si>
</sst>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8" fillId="0" borderId="0" xfId="0" applyFo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[Case_For_Budget_Support_2024_Figure_1.xlsx]chart!PivotTable1</c:name>
    <c:fmtId val="0"/>
  </c:pivotSource>
  <c:chart>
    <c:autoTitleDeleted val="1"/>
    <c:pivotFmts>
      <c:pivotFmt>
        <c:idx val="0"/>
        <c:spPr>
          <a:solidFill>
            <a:schemeClr val="accent1">
              <a:lumMod val="20000"/>
              <a:lumOff val="80000"/>
            </a:schemeClr>
          </a:solidFill>
          <a:ln>
            <a:solidFill>
              <a:schemeClr val="accent1">
                <a:lumMod val="75000"/>
              </a:schemeClr>
            </a:solidFill>
          </a:ln>
          <a:effectLst/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>
            <a:solidFill>
              <a:schemeClr val="accent1">
                <a:lumMod val="75000"/>
              </a:schemeClr>
            </a:solidFill>
          </a:ln>
          <a:effectLst/>
        </c:spPr>
      </c:pivotFmt>
      <c:pivotFmt>
        <c:idx val="2"/>
        <c:spPr>
          <a:solidFill>
            <a:srgbClr val="FF0000"/>
          </a:solidFill>
          <a:ln>
            <a:solidFill>
              <a:schemeClr val="accent1">
                <a:lumMod val="75000"/>
              </a:schemeClr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CD8-4F73-A973-85A944141F5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D8-4F73-A973-85A944141F5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chart!$A$4:$A$35</c:f>
              <c:strCache>
                <c:ptCount val="32"/>
                <c:pt idx="0">
                  <c:v>Multilats</c:v>
                </c:pt>
                <c:pt idx="1">
                  <c:v>EU</c:v>
                </c:pt>
                <c:pt idx="2">
                  <c:v>New Zealand</c:v>
                </c:pt>
                <c:pt idx="3">
                  <c:v>Korea</c:v>
                </c:pt>
                <c:pt idx="4">
                  <c:v>Iceland</c:v>
                </c:pt>
                <c:pt idx="5">
                  <c:v>Japan</c:v>
                </c:pt>
                <c:pt idx="6">
                  <c:v>Germany</c:v>
                </c:pt>
                <c:pt idx="7">
                  <c:v>Luxembourg</c:v>
                </c:pt>
                <c:pt idx="8">
                  <c:v>France</c:v>
                </c:pt>
                <c:pt idx="9">
                  <c:v>Australia</c:v>
                </c:pt>
                <c:pt idx="10">
                  <c:v>Lithuania</c:v>
                </c:pt>
                <c:pt idx="11">
                  <c:v>USA</c:v>
                </c:pt>
                <c:pt idx="12">
                  <c:v>Portugal</c:v>
                </c:pt>
                <c:pt idx="13">
                  <c:v>Finland</c:v>
                </c:pt>
                <c:pt idx="14">
                  <c:v>Canada</c:v>
                </c:pt>
                <c:pt idx="15">
                  <c:v>Switzerland</c:v>
                </c:pt>
                <c:pt idx="16">
                  <c:v>Italy</c:v>
                </c:pt>
                <c:pt idx="17">
                  <c:v>Norway</c:v>
                </c:pt>
                <c:pt idx="18">
                  <c:v>Denmark</c:v>
                </c:pt>
                <c:pt idx="19">
                  <c:v>Austria</c:v>
                </c:pt>
                <c:pt idx="20">
                  <c:v>Poland</c:v>
                </c:pt>
                <c:pt idx="21">
                  <c:v>UK</c:v>
                </c:pt>
                <c:pt idx="22">
                  <c:v>Sweden</c:v>
                </c:pt>
                <c:pt idx="23">
                  <c:v>Belgium</c:v>
                </c:pt>
                <c:pt idx="24">
                  <c:v>Czechia</c:v>
                </c:pt>
                <c:pt idx="25">
                  <c:v>Greece</c:v>
                </c:pt>
                <c:pt idx="26">
                  <c:v>Spain</c:v>
                </c:pt>
                <c:pt idx="27">
                  <c:v>Hungary</c:v>
                </c:pt>
                <c:pt idx="28">
                  <c:v>Slovak</c:v>
                </c:pt>
                <c:pt idx="29">
                  <c:v>Ireland</c:v>
                </c:pt>
                <c:pt idx="30">
                  <c:v>Netherlands</c:v>
                </c:pt>
                <c:pt idx="31">
                  <c:v>Slovenia</c:v>
                </c:pt>
              </c:strCache>
            </c:strRef>
          </c:cat>
          <c:val>
            <c:numRef>
              <c:f>chart!$B$4:$B$35</c:f>
              <c:numCache>
                <c:formatCode>0.00%</c:formatCode>
                <c:ptCount val="32"/>
                <c:pt idx="0">
                  <c:v>0.22546316495665419</c:v>
                </c:pt>
                <c:pt idx="1">
                  <c:v>0.22546316495665419</c:v>
                </c:pt>
                <c:pt idx="2">
                  <c:v>0.11907455998600454</c:v>
                </c:pt>
                <c:pt idx="3">
                  <c:v>0.10000529527619012</c:v>
                </c:pt>
                <c:pt idx="4">
                  <c:v>9.9848373881217034E-2</c:v>
                </c:pt>
                <c:pt idx="5">
                  <c:v>9.5132587674530755E-2</c:v>
                </c:pt>
                <c:pt idx="6">
                  <c:v>4.7973352267160541E-2</c:v>
                </c:pt>
                <c:pt idx="7">
                  <c:v>4.5064139368842661E-2</c:v>
                </c:pt>
                <c:pt idx="8">
                  <c:v>4.283471698136964E-2</c:v>
                </c:pt>
                <c:pt idx="9">
                  <c:v>4.0928014253852785E-2</c:v>
                </c:pt>
                <c:pt idx="10">
                  <c:v>2.3289900312906012E-2</c:v>
                </c:pt>
                <c:pt idx="11">
                  <c:v>1.6155317074768121E-2</c:v>
                </c:pt>
                <c:pt idx="12">
                  <c:v>1.4202793089500784E-2</c:v>
                </c:pt>
                <c:pt idx="13">
                  <c:v>1.151954992332477E-2</c:v>
                </c:pt>
                <c:pt idx="14">
                  <c:v>9.500786309793275E-3</c:v>
                </c:pt>
                <c:pt idx="15">
                  <c:v>6.5421210440317259E-3</c:v>
                </c:pt>
                <c:pt idx="16">
                  <c:v>6.4364491879177589E-3</c:v>
                </c:pt>
                <c:pt idx="17">
                  <c:v>4.1193238060200929E-3</c:v>
                </c:pt>
                <c:pt idx="18">
                  <c:v>2.1821008093483025E-3</c:v>
                </c:pt>
                <c:pt idx="19">
                  <c:v>1.5707552989269989E-3</c:v>
                </c:pt>
                <c:pt idx="20">
                  <c:v>1.5102203787112785E-3</c:v>
                </c:pt>
                <c:pt idx="21">
                  <c:v>1.0900338011455607E-3</c:v>
                </c:pt>
                <c:pt idx="22">
                  <c:v>1.0701000099757284E-3</c:v>
                </c:pt>
                <c:pt idx="23">
                  <c:v>9.6820706647948523E-4</c:v>
                </c:pt>
                <c:pt idx="24">
                  <c:v>9.1459997894721256E-4</c:v>
                </c:pt>
                <c:pt idx="25">
                  <c:v>8.8517409010977356E-4</c:v>
                </c:pt>
                <c:pt idx="26">
                  <c:v>4.1064274507553221E-4</c:v>
                </c:pt>
                <c:pt idx="27">
                  <c:v>1.8557556691242108E-4</c:v>
                </c:pt>
                <c:pt idx="28">
                  <c:v>6.4783622700181396E-5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8-4F73-A973-85A94414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-27"/>
        <c:axId val="1924674112"/>
        <c:axId val="2022916272"/>
      </c:barChart>
      <c:catAx>
        <c:axId val="19246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916272"/>
        <c:crosses val="autoZero"/>
        <c:auto val="1"/>
        <c:lblAlgn val="ctr"/>
        <c:lblOffset val="100"/>
        <c:noMultiLvlLbl val="0"/>
      </c:catAx>
      <c:valAx>
        <c:axId val="20229162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67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</xdr:colOff>
      <xdr:row>1</xdr:row>
      <xdr:rowOff>15240</xdr:rowOff>
    </xdr:from>
    <xdr:to>
      <xdr:col>11</xdr:col>
      <xdr:colOff>274320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5F0763-61D8-2607-346C-A5871F30B3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rence Wood" refreshedDate="45301.421725347223" createdVersion="8" refreshedVersion="8" minRefreshableVersion="3" recordCount="132" xr:uid="{00000000-000A-0000-FFFF-FFFF03000000}">
  <cacheSource type="worksheet">
    <worksheetSource ref="A1:E133" sheet="data"/>
  </cacheSource>
  <cacheFields count="5">
    <cacheField name="Donor" numFmtId="0">
      <sharedItems count="33">
        <s v="DAC Countries, Total"/>
        <s v="Australia"/>
        <s v="Austria"/>
        <s v="Belgium"/>
        <s v="Canada"/>
        <s v="Czechia"/>
        <s v="Denmark"/>
        <s v="Finland"/>
        <s v="France"/>
        <s v="Germany"/>
        <s v="Greece"/>
        <s v="Hungary"/>
        <s v="Iceland"/>
        <s v="Ireland"/>
        <s v="Italy"/>
        <s v="Japan"/>
        <s v="Korea"/>
        <s v="Lithuania"/>
        <s v="Luxembourg"/>
        <s v="Netherlands"/>
        <s v="New Zealand"/>
        <s v="Norway"/>
        <s v="Poland"/>
        <s v="Portugal"/>
        <s v="Slovak Republic"/>
        <s v="Slovenia"/>
        <s v="Spain"/>
        <s v="Sweden"/>
        <s v="Switzerland"/>
        <s v="United Kingdom"/>
        <s v="United States"/>
        <s v="Multilaterals, Total"/>
        <s v="EU Institutions"/>
      </sharedItems>
    </cacheField>
    <cacheField name="Year" numFmtId="0">
      <sharedItems containsSemiMixedTypes="0" containsString="0" containsNumber="1" containsInteger="1" minValue="2019" maxValue="2022" count="4">
        <n v="2019"/>
        <n v="2020"/>
        <n v="2021"/>
        <n v="2022"/>
      </sharedItems>
    </cacheField>
    <cacheField name="Total ODA" numFmtId="0">
      <sharedItems containsSemiMixedTypes="0" containsString="0" containsNumber="1" minValue="57.9" maxValue="213355.86"/>
    </cacheField>
    <cacheField name="Budget support" numFmtId="0">
      <sharedItems containsSemiMixedTypes="0" containsString="0" containsNumber="1" minValue="-482.86" maxValue="10028.379999999999"/>
    </cacheField>
    <cacheField name="Budget support as share of total" numFmtId="10">
      <sharedItems containsSemiMixedTypes="0" containsString="0" containsNumber="1" minValue="-4.1198990801343663E-2" maxValue="0.369153647573223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x v="0"/>
    <n v="146591.19"/>
    <n v="2499.4899999999998"/>
    <n v="1.705075182212519E-2"/>
  </r>
  <r>
    <x v="0"/>
    <x v="1"/>
    <n v="162679.20000000001"/>
    <n v="6796.61"/>
    <n v="4.1779219469975259E-2"/>
  </r>
  <r>
    <x v="0"/>
    <x v="2"/>
    <n v="184948.37"/>
    <n v="5444.83"/>
    <n v="2.9439729585072849E-2"/>
  </r>
  <r>
    <x v="0"/>
    <x v="3"/>
    <n v="213355.86"/>
    <n v="4792.58"/>
    <n v="2.2462846813769258E-2"/>
  </r>
  <r>
    <x v="1"/>
    <x v="0"/>
    <n v="2888.43"/>
    <n v="34.51"/>
    <n v="1.194766707173101E-2"/>
  </r>
  <r>
    <x v="1"/>
    <x v="1"/>
    <n v="2868.76"/>
    <n v="37.47"/>
    <n v="1.3061392378588657E-2"/>
  </r>
  <r>
    <x v="1"/>
    <x v="2"/>
    <n v="3546.44"/>
    <n v="325.05"/>
    <n v="9.1655293759375603E-2"/>
  </r>
  <r>
    <x v="1"/>
    <x v="3"/>
    <n v="3078.79"/>
    <n v="144.85"/>
    <n v="4.7047703805715879E-2"/>
  </r>
  <r>
    <x v="2"/>
    <x v="0"/>
    <n v="1227.07"/>
    <n v="2.2400000000000002"/>
    <n v="1.8254867285484937E-3"/>
  </r>
  <r>
    <x v="2"/>
    <x v="1"/>
    <n v="1321.38"/>
    <n v="2.2799999999999998"/>
    <n v="1.725468828043409E-3"/>
  </r>
  <r>
    <x v="2"/>
    <x v="2"/>
    <n v="1492.15"/>
    <n v="2.37"/>
    <n v="1.5883121670073384E-3"/>
  </r>
  <r>
    <x v="2"/>
    <x v="3"/>
    <n v="1836.06"/>
    <n v="2.1"/>
    <n v="1.1437534721087546E-3"/>
  </r>
  <r>
    <x v="3"/>
    <x v="0"/>
    <n v="2207.66"/>
    <n v="2.2400000000000002"/>
    <n v="1.0146489948633397E-3"/>
  </r>
  <r>
    <x v="3"/>
    <x v="1"/>
    <n v="2376.38"/>
    <n v="2.2799999999999998"/>
    <n v="9.5944251340273853E-4"/>
  </r>
  <r>
    <x v="3"/>
    <x v="2"/>
    <n v="2649.18"/>
    <n v="2.96"/>
    <n v="1.1173268709562959E-3"/>
  </r>
  <r>
    <x v="3"/>
    <x v="3"/>
    <n v="2687.45"/>
    <n v="2.1"/>
    <n v="7.8140988669556653E-4"/>
  </r>
  <r>
    <x v="4"/>
    <x v="0"/>
    <n v="4534.51"/>
    <n v="63.44"/>
    <n v="1.3990486292896034E-2"/>
  </r>
  <r>
    <x v="4"/>
    <x v="1"/>
    <n v="4870.8500000000004"/>
    <n v="61.34"/>
    <n v="1.2593284539659402E-2"/>
  </r>
  <r>
    <x v="4"/>
    <x v="2"/>
    <n v="6257.69"/>
    <n v="49.28"/>
    <n v="7.8751104640849903E-3"/>
  </r>
  <r>
    <x v="4"/>
    <x v="3"/>
    <n v="9274.14"/>
    <n v="32.869999999999997"/>
    <n v="3.5442639425326767E-3"/>
  </r>
  <r>
    <x v="5"/>
    <x v="0"/>
    <n v="309.2"/>
    <n v="1.0900000000000001"/>
    <n v="3.5252263906856408E-3"/>
  </r>
  <r>
    <x v="5"/>
    <x v="1"/>
    <n v="299.14"/>
    <n v="0"/>
    <n v="0"/>
  </r>
  <r>
    <x v="5"/>
    <x v="2"/>
    <n v="366.11"/>
    <n v="0"/>
    <n v="0"/>
  </r>
  <r>
    <x v="5"/>
    <x v="3"/>
    <n v="1051.26"/>
    <n v="0.14000000000000001"/>
    <n v="1.331735251032095E-4"/>
  </r>
  <r>
    <x v="6"/>
    <x v="0"/>
    <n v="2541.37"/>
    <n v="0.18"/>
    <n v="7.0827939261107196E-5"/>
  </r>
  <r>
    <x v="6"/>
    <x v="1"/>
    <n v="2640.86"/>
    <n v="22.8"/>
    <n v="8.6335511916572627E-3"/>
  </r>
  <r>
    <x v="6"/>
    <x v="2"/>
    <n v="2913.74"/>
    <n v="7.0000000000000007E-2"/>
    <n v="2.40241064748399E-5"/>
  </r>
  <r>
    <x v="6"/>
    <x v="3"/>
    <n v="2764.33"/>
    <n v="0"/>
    <n v="0"/>
  </r>
  <r>
    <x v="7"/>
    <x v="0"/>
    <n v="1149.3"/>
    <n v="14.57"/>
    <n v="1.2677281823718786E-2"/>
  </r>
  <r>
    <x v="7"/>
    <x v="1"/>
    <n v="1277.8900000000001"/>
    <n v="17.09"/>
    <n v="1.3373608057031512E-2"/>
  </r>
  <r>
    <x v="7"/>
    <x v="2"/>
    <n v="1497.6"/>
    <n v="15.37"/>
    <n v="1.0263087606837607E-2"/>
  </r>
  <r>
    <x v="7"/>
    <x v="3"/>
    <n v="1615.08"/>
    <n v="15.77"/>
    <n v="9.7642222057111715E-3"/>
  </r>
  <r>
    <x v="8"/>
    <x v="0"/>
    <n v="11984.15"/>
    <n v="1162.04"/>
    <n v="9.6964740928643253E-2"/>
  </r>
  <r>
    <x v="8"/>
    <x v="1"/>
    <n v="16013.14"/>
    <n v="709.07"/>
    <n v="4.4280509631465161E-2"/>
  </r>
  <r>
    <x v="8"/>
    <x v="2"/>
    <n v="16721.919999999998"/>
    <n v="351.65"/>
    <n v="2.1029283718616044E-2"/>
  </r>
  <r>
    <x v="8"/>
    <x v="3"/>
    <n v="17558.93"/>
    <n v="159.16"/>
    <n v="9.0643336467541007E-3"/>
  </r>
  <r>
    <x v="9"/>
    <x v="0"/>
    <n v="24122.38"/>
    <n v="564.34"/>
    <n v="2.3394872313594266E-2"/>
  </r>
  <r>
    <x v="9"/>
    <x v="1"/>
    <n v="29320.38"/>
    <n v="2453.9899999999998"/>
    <n v="8.3695709264341042E-2"/>
  </r>
  <r>
    <x v="9"/>
    <x v="2"/>
    <n v="32455.57"/>
    <n v="1512.75"/>
    <n v="4.6609873128094809E-2"/>
  </r>
  <r>
    <x v="9"/>
    <x v="3"/>
    <n v="36444.68"/>
    <n v="1391.93"/>
    <n v="3.8192954362612046E-2"/>
  </r>
  <r>
    <x v="10"/>
    <x v="0"/>
    <n v="367.74"/>
    <n v="0"/>
    <n v="0"/>
  </r>
  <r>
    <x v="10"/>
    <x v="1"/>
    <n v="325.67"/>
    <n v="0"/>
    <n v="0"/>
  </r>
  <r>
    <x v="10"/>
    <x v="2"/>
    <n v="340.85"/>
    <n v="0.63"/>
    <n v="1.8483203755317588E-3"/>
  </r>
  <r>
    <x v="10"/>
    <x v="3"/>
    <n v="360.44"/>
    <n v="0.61"/>
    <n v="1.6923759849073355E-3"/>
  </r>
  <r>
    <x v="11"/>
    <x v="0"/>
    <n v="312.06"/>
    <n v="0"/>
    <n v="0"/>
  </r>
  <r>
    <x v="11"/>
    <x v="1"/>
    <n v="417.88"/>
    <n v="0"/>
    <n v="0"/>
  </r>
  <r>
    <x v="11"/>
    <x v="2"/>
    <n v="435.06"/>
    <n v="0.03"/>
    <n v="6.8956006068128525E-5"/>
  </r>
  <r>
    <x v="11"/>
    <x v="3"/>
    <n v="371.28"/>
    <n v="0.25"/>
    <n v="6.733462615815558E-4"/>
  </r>
  <r>
    <x v="12"/>
    <x v="0"/>
    <n v="61.42"/>
    <n v="1.5"/>
    <n v="2.4422012373819604E-2"/>
  </r>
  <r>
    <x v="12"/>
    <x v="1"/>
    <n v="57.9"/>
    <n v="9.42"/>
    <n v="0.16269430051813472"/>
  </r>
  <r>
    <x v="12"/>
    <x v="2"/>
    <n v="70.84"/>
    <n v="8.32"/>
    <n v="0.11744776962168266"/>
  </r>
  <r>
    <x v="12"/>
    <x v="3"/>
    <n v="94.38"/>
    <n v="8.9499999999999993"/>
    <n v="9.4829413011231184E-2"/>
  </r>
  <r>
    <x v="13"/>
    <x v="0"/>
    <n v="973.4"/>
    <n v="0"/>
    <n v="0"/>
  </r>
  <r>
    <x v="13"/>
    <x v="1"/>
    <n v="987.79"/>
    <n v="0"/>
    <n v="0"/>
  </r>
  <r>
    <x v="13"/>
    <x v="2"/>
    <n v="1154.8900000000001"/>
    <n v="0"/>
    <n v="0"/>
  </r>
  <r>
    <x v="13"/>
    <x v="3"/>
    <n v="2410.23"/>
    <n v="0"/>
    <n v="0"/>
  </r>
  <r>
    <x v="14"/>
    <x v="0"/>
    <n v="4298.17"/>
    <n v="15.61"/>
    <n v="3.6317781753630032E-3"/>
  </r>
  <r>
    <x v="14"/>
    <x v="1"/>
    <n v="4395.87"/>
    <n v="8.0299999999999994"/>
    <n v="1.82671462076904E-3"/>
  </r>
  <r>
    <x v="14"/>
    <x v="2"/>
    <n v="6271.76"/>
    <n v="13.2"/>
    <n v="2.1046723726673212E-3"/>
  </r>
  <r>
    <x v="14"/>
    <x v="3"/>
    <n v="6705.85"/>
    <n v="121.93"/>
    <n v="1.8182631582871672E-2"/>
  </r>
  <r>
    <x v="15"/>
    <x v="0"/>
    <n v="11720.19"/>
    <n v="-482.86"/>
    <n v="-4.1198990801343663E-2"/>
  </r>
  <r>
    <x v="15"/>
    <x v="1"/>
    <n v="13660.18"/>
    <n v="1907.96"/>
    <n v="0.13967312290174799"/>
  </r>
  <r>
    <x v="15"/>
    <x v="2"/>
    <n v="15767"/>
    <n v="2322.94"/>
    <n v="0.14732923194012812"/>
  </r>
  <r>
    <x v="15"/>
    <x v="3"/>
    <n v="16747.349999999999"/>
    <n v="2256.3200000000002"/>
    <n v="0.13472698665759061"/>
  </r>
  <r>
    <x v="16"/>
    <x v="0"/>
    <n v="2517.13"/>
    <n v="130"/>
    <n v="5.1646120780412613E-2"/>
  </r>
  <r>
    <x v="16"/>
    <x v="1"/>
    <n v="2292.7800000000002"/>
    <n v="330"/>
    <n v="0.14393007615209483"/>
  </r>
  <r>
    <x v="16"/>
    <x v="2"/>
    <n v="2997.85"/>
    <n v="380"/>
    <n v="0.12675750954850976"/>
  </r>
  <r>
    <x v="16"/>
    <x v="3"/>
    <n v="2906.26"/>
    <n v="225.78"/>
    <n v="7.768747462374323E-2"/>
  </r>
  <r>
    <x v="17"/>
    <x v="0"/>
    <n v="67.67"/>
    <n v="0.06"/>
    <n v="8.8665582976208063E-4"/>
  </r>
  <r>
    <x v="17"/>
    <x v="1"/>
    <n v="72.02"/>
    <n v="0"/>
    <n v="0"/>
  </r>
  <r>
    <x v="17"/>
    <x v="2"/>
    <n v="86.39"/>
    <n v="0.02"/>
    <n v="2.3150827642088204E-4"/>
  </r>
  <r>
    <x v="17"/>
    <x v="3"/>
    <n v="243.26"/>
    <n v="22.39"/>
    <n v="9.2041437145441093E-2"/>
  </r>
  <r>
    <x v="18"/>
    <x v="0"/>
    <n v="471.57"/>
    <n v="29.01"/>
    <n v="6.1517908263884473E-2"/>
  </r>
  <r>
    <x v="18"/>
    <x v="1"/>
    <n v="452.34"/>
    <n v="17.82"/>
    <n v="3.9395145244727418E-2"/>
  </r>
  <r>
    <x v="18"/>
    <x v="2"/>
    <n v="539.37"/>
    <n v="28.48"/>
    <n v="5.280234347479467E-2"/>
  </r>
  <r>
    <x v="18"/>
    <x v="3"/>
    <n v="530.12"/>
    <n v="14.07"/>
    <n v="2.6541160491964085E-2"/>
  </r>
  <r>
    <x v="19"/>
    <x v="0"/>
    <n v="5256.34"/>
    <n v="0"/>
    <n v="0"/>
  </r>
  <r>
    <x v="19"/>
    <x v="1"/>
    <n v="5329.97"/>
    <n v="0"/>
    <n v="0"/>
  </r>
  <r>
    <x v="19"/>
    <x v="2"/>
    <n v="5265.88"/>
    <n v="0"/>
    <n v="0"/>
  </r>
  <r>
    <x v="19"/>
    <x v="3"/>
    <n v="6450.17"/>
    <n v="0"/>
    <n v="0"/>
  </r>
  <r>
    <x v="20"/>
    <x v="0"/>
    <n v="554.76"/>
    <n v="48.3"/>
    <n v="8.7064676616915415E-2"/>
  </r>
  <r>
    <x v="20"/>
    <x v="1"/>
    <n v="529.74"/>
    <n v="64.86"/>
    <n v="0.12243742213161173"/>
  </r>
  <r>
    <x v="20"/>
    <x v="2"/>
    <n v="685.26"/>
    <n v="128.72"/>
    <n v="0.18784111140297113"/>
  </r>
  <r>
    <x v="20"/>
    <x v="3"/>
    <n v="515.23"/>
    <n v="40.68"/>
    <n v="7.8955029792519837E-2"/>
  </r>
  <r>
    <x v="21"/>
    <x v="0"/>
    <n v="4297.83"/>
    <n v="11.86"/>
    <n v="2.7595321359849038E-3"/>
  </r>
  <r>
    <x v="21"/>
    <x v="1"/>
    <n v="4195.6899999999996"/>
    <n v="12"/>
    <n v="2.8600778417852608E-3"/>
  </r>
  <r>
    <x v="21"/>
    <x v="2"/>
    <n v="4672.97"/>
    <n v="29.17"/>
    <n v="6.2422827452348296E-3"/>
  </r>
  <r>
    <x v="21"/>
    <x v="3"/>
    <n v="5160.9799999999996"/>
    <n v="23.82"/>
    <n v="4.6154025010753776E-3"/>
  </r>
  <r>
    <x v="22"/>
    <x v="0"/>
    <n v="761.03"/>
    <n v="0"/>
    <n v="0"/>
  </r>
  <r>
    <x v="22"/>
    <x v="1"/>
    <n v="811.95"/>
    <n v="0"/>
    <n v="0"/>
  </r>
  <r>
    <x v="22"/>
    <x v="2"/>
    <n v="971.22"/>
    <n v="0"/>
    <n v="0"/>
  </r>
  <r>
    <x v="22"/>
    <x v="3"/>
    <n v="3481.28"/>
    <n v="21.03"/>
    <n v="6.0408815148451141E-3"/>
  </r>
  <r>
    <x v="23"/>
    <x v="0"/>
    <n v="381.63"/>
    <n v="0.84"/>
    <n v="2.2010848203757568E-3"/>
  </r>
  <r>
    <x v="23"/>
    <x v="1"/>
    <n v="420.5"/>
    <n v="1.1399999999999999"/>
    <n v="2.7110582639714624E-3"/>
  </r>
  <r>
    <x v="23"/>
    <x v="2"/>
    <n v="446.98"/>
    <n v="1.01"/>
    <n v="2.2596089310483688E-3"/>
  </r>
  <r>
    <x v="23"/>
    <x v="3"/>
    <n v="439.57"/>
    <n v="21.82"/>
    <n v="4.963942034260755E-2"/>
  </r>
  <r>
    <x v="24"/>
    <x v="0"/>
    <n v="115.77"/>
    <n v="0.03"/>
    <n v="2.5913449080072558E-4"/>
  </r>
  <r>
    <x v="24"/>
    <x v="1"/>
    <n v="141.19999999999999"/>
    <n v="0"/>
    <n v="0"/>
  </r>
  <r>
    <x v="24"/>
    <x v="2"/>
    <n v="155.28"/>
    <n v="0"/>
    <n v="0"/>
  </r>
  <r>
    <x v="24"/>
    <x v="3"/>
    <n v="171.88"/>
    <n v="0"/>
    <n v="0"/>
  </r>
  <r>
    <x v="25"/>
    <x v="0"/>
    <n v="87.74"/>
    <n v="0"/>
    <n v="0"/>
  </r>
  <r>
    <x v="25"/>
    <x v="1"/>
    <n v="90.73"/>
    <n v="0"/>
    <n v="0"/>
  </r>
  <r>
    <x v="25"/>
    <x v="2"/>
    <n v="116.19"/>
    <n v="0"/>
    <n v="0"/>
  </r>
  <r>
    <x v="25"/>
    <x v="3"/>
    <n v="168.7"/>
    <n v="0"/>
    <n v="0"/>
  </r>
  <r>
    <x v="26"/>
    <x v="0"/>
    <n v="2708.7"/>
    <n v="2.2400000000000002"/>
    <n v="8.2696496474323486E-4"/>
  </r>
  <r>
    <x v="26"/>
    <x v="1"/>
    <n v="2739.27"/>
    <n v="1.1399999999999999"/>
    <n v="4.161692713752204E-4"/>
  </r>
  <r>
    <x v="26"/>
    <x v="2"/>
    <n v="3358.48"/>
    <n v="0.76"/>
    <n v="2.262928467640123E-4"/>
  </r>
  <r>
    <x v="26"/>
    <x v="3"/>
    <n v="4042.88"/>
    <n v="0.7"/>
    <n v="1.7314389741966121E-4"/>
  </r>
  <r>
    <x v="27"/>
    <x v="0"/>
    <n v="5204.71"/>
    <n v="0"/>
    <n v="0"/>
  </r>
  <r>
    <x v="27"/>
    <x v="1"/>
    <n v="6348.35"/>
    <n v="14.6"/>
    <n v="2.2998101868989579E-3"/>
  </r>
  <r>
    <x v="27"/>
    <x v="2"/>
    <n v="5934.17"/>
    <n v="0"/>
    <n v="0"/>
  </r>
  <r>
    <x v="27"/>
    <x v="3"/>
    <n v="5457.97"/>
    <n v="10.81"/>
    <n v="1.9805898530039557E-3"/>
  </r>
  <r>
    <x v="28"/>
    <x v="0"/>
    <n v="3095.45"/>
    <n v="23.07"/>
    <n v="7.4528743801385907E-3"/>
  </r>
  <r>
    <x v="28"/>
    <x v="1"/>
    <n v="3720.82"/>
    <n v="35.380000000000003"/>
    <n v="9.5086566939545595E-3"/>
  </r>
  <r>
    <x v="28"/>
    <x v="2"/>
    <n v="3911.36"/>
    <n v="23.32"/>
    <n v="5.9621205923259431E-3"/>
  </r>
  <r>
    <x v="28"/>
    <x v="3"/>
    <n v="4496.38"/>
    <n v="14.59"/>
    <n v="3.2448325097078094E-3"/>
  </r>
  <r>
    <x v="29"/>
    <x v="0"/>
    <n v="19344.599999999999"/>
    <n v="38.97"/>
    <n v="2.0145156787940823E-3"/>
  </r>
  <r>
    <x v="29"/>
    <x v="1"/>
    <n v="19253.43"/>
    <n v="22.06"/>
    <n v="1.1457698706152618E-3"/>
  </r>
  <r>
    <x v="29"/>
    <x v="2"/>
    <n v="16277.78"/>
    <n v="14.46"/>
    <n v="8.8832752377781242E-4"/>
  </r>
  <r>
    <x v="29"/>
    <x v="3"/>
    <n v="15761.32"/>
    <n v="4.91"/>
    <n v="3.1152213139508622E-4"/>
  </r>
  <r>
    <x v="30"/>
    <x v="0"/>
    <n v="32980.720000000001"/>
    <n v="836.21"/>
    <n v="2.5354510150172586E-2"/>
  </r>
  <r>
    <x v="30"/>
    <x v="1"/>
    <n v="35396.410000000003"/>
    <n v="1065.8800000000001"/>
    <n v="3.0112658317609047E-2"/>
  </r>
  <r>
    <x v="30"/>
    <x v="2"/>
    <n v="47528.160000000003"/>
    <n v="234.27"/>
    <n v="4.9290778351192216E-3"/>
  </r>
  <r>
    <x v="30"/>
    <x v="3"/>
    <n v="60328.68"/>
    <n v="254.89"/>
    <n v="4.225021996171638E-3"/>
  </r>
  <r>
    <x v="31"/>
    <x v="0"/>
    <n v="15266.61"/>
    <n v="1771.1"/>
    <n v="0.11601134764037332"/>
  </r>
  <r>
    <x v="31"/>
    <x v="1"/>
    <n v="21055.89"/>
    <n v="5206.76"/>
    <n v="0.24728282680048197"/>
  </r>
  <r>
    <x v="31"/>
    <x v="2"/>
    <n v="20639.080000000002"/>
    <n v="3496.36"/>
    <n v="0.16940483781253815"/>
  </r>
  <r>
    <x v="31"/>
    <x v="3"/>
    <n v="27165.87"/>
    <n v="10028.379999999999"/>
    <n v="0.36915364757322328"/>
  </r>
  <r>
    <x v="32"/>
    <x v="0"/>
    <n v="15266.61"/>
    <n v="1771.1"/>
    <n v="0.11601134764037332"/>
  </r>
  <r>
    <x v="32"/>
    <x v="1"/>
    <n v="21055.89"/>
    <n v="5206.76"/>
    <n v="0.24728282680048197"/>
  </r>
  <r>
    <x v="32"/>
    <x v="2"/>
    <n v="20639.080000000002"/>
    <n v="3496.36"/>
    <n v="0.16940483781253815"/>
  </r>
  <r>
    <x v="32"/>
    <x v="3"/>
    <n v="27165.87"/>
    <n v="10028.379999999999"/>
    <n v="0.369153647573223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chartFormat="4" rowHeaderCaption="Donor">
  <location ref="A3:B35" firstHeaderRow="1" firstDataRow="1" firstDataCol="1" rowPageCount="1" colPageCount="1"/>
  <pivotFields count="5">
    <pivotField axis="axisRow" showAll="0" sortType="descending">
      <items count="34">
        <item x="1"/>
        <item x="2"/>
        <item x="3"/>
        <item x="4"/>
        <item x="5"/>
        <item n="DAC total" h="1" x="0"/>
        <item x="6"/>
        <item n="EU" x="32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n="Multilats" x="31"/>
        <item x="19"/>
        <item x="20"/>
        <item x="21"/>
        <item x="22"/>
        <item x="23"/>
        <item n="Slovak" x="24"/>
        <item x="25"/>
        <item x="26"/>
        <item x="27"/>
        <item x="28"/>
        <item n="UK" x="29"/>
        <item n="USA" x="3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dataField="1" numFmtId="10" showAll="0"/>
  </pivotFields>
  <rowFields count="1">
    <field x="0"/>
  </rowFields>
  <rowItems count="32">
    <i>
      <x v="20"/>
    </i>
    <i>
      <x v="7"/>
    </i>
    <i>
      <x v="22"/>
    </i>
    <i>
      <x v="17"/>
    </i>
    <i>
      <x v="13"/>
    </i>
    <i>
      <x v="16"/>
    </i>
    <i>
      <x v="10"/>
    </i>
    <i>
      <x v="19"/>
    </i>
    <i>
      <x v="9"/>
    </i>
    <i>
      <x/>
    </i>
    <i>
      <x v="18"/>
    </i>
    <i>
      <x v="32"/>
    </i>
    <i>
      <x v="25"/>
    </i>
    <i>
      <x v="8"/>
    </i>
    <i>
      <x v="3"/>
    </i>
    <i>
      <x v="30"/>
    </i>
    <i>
      <x v="15"/>
    </i>
    <i>
      <x v="23"/>
    </i>
    <i>
      <x v="6"/>
    </i>
    <i>
      <x v="1"/>
    </i>
    <i>
      <x v="24"/>
    </i>
    <i>
      <x v="31"/>
    </i>
    <i>
      <x v="29"/>
    </i>
    <i>
      <x v="2"/>
    </i>
    <i>
      <x v="4"/>
    </i>
    <i>
      <x v="11"/>
    </i>
    <i>
      <x v="28"/>
    </i>
    <i>
      <x v="12"/>
    </i>
    <i>
      <x v="26"/>
    </i>
    <i>
      <x v="14"/>
    </i>
    <i>
      <x v="21"/>
    </i>
    <i>
      <x v="27"/>
    </i>
  </rowItems>
  <colItems count="1">
    <i/>
  </colItems>
  <pageFields count="1">
    <pageField fld="1" hier="-1"/>
  </pageFields>
  <dataFields count="1">
    <dataField name="Budget support % of total aid (mean)" fld="4" subtotal="average" baseField="0" baseItem="0" numFmtId="10"/>
  </dataFields>
  <formats count="1">
    <format dxfId="0">
      <pivotArea outline="0" collapsedLevelsAreSubtotals="1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showGridLines="0" workbookViewId="0"/>
  </sheetViews>
  <sheetFormatPr defaultRowHeight="12.75" x14ac:dyDescent="0.2"/>
  <cols>
    <col min="1" max="2" width="49.28515625" bestFit="1" customWidth="1"/>
    <col min="3" max="3" width="23.7109375" bestFit="1" customWidth="1"/>
  </cols>
  <sheetData>
    <row r="1" spans="1:2" x14ac:dyDescent="0.2">
      <c r="A1" t="s">
        <v>61</v>
      </c>
    </row>
    <row r="3" spans="1:2" x14ac:dyDescent="0.2">
      <c r="A3" s="5" t="s">
        <v>62</v>
      </c>
    </row>
    <row r="4" spans="1:2" x14ac:dyDescent="0.2">
      <c r="A4" t="s">
        <v>0</v>
      </c>
    </row>
    <row r="5" spans="1:2" x14ac:dyDescent="0.2">
      <c r="A5" t="s">
        <v>14</v>
      </c>
    </row>
    <row r="6" spans="1:2" x14ac:dyDescent="0.2">
      <c r="A6" t="s">
        <v>13</v>
      </c>
    </row>
    <row r="8" spans="1:2" x14ac:dyDescent="0.2">
      <c r="A8" s="5" t="s">
        <v>63</v>
      </c>
    </row>
    <row r="9" spans="1:2" x14ac:dyDescent="0.2">
      <c r="A9" t="s">
        <v>1</v>
      </c>
    </row>
    <row r="10" spans="1:2" x14ac:dyDescent="0.2">
      <c r="A10" t="s">
        <v>2</v>
      </c>
    </row>
    <row r="11" spans="1:2" x14ac:dyDescent="0.2">
      <c r="A11" t="s">
        <v>3</v>
      </c>
    </row>
    <row r="12" spans="1:2" x14ac:dyDescent="0.2">
      <c r="A12" t="s">
        <v>4</v>
      </c>
      <c r="B12" t="s">
        <v>5</v>
      </c>
    </row>
    <row r="13" spans="1:2" x14ac:dyDescent="0.2">
      <c r="B13" t="s">
        <v>6</v>
      </c>
    </row>
    <row r="14" spans="1:2" x14ac:dyDescent="0.2">
      <c r="A14" t="s">
        <v>7</v>
      </c>
      <c r="B14" t="s">
        <v>8</v>
      </c>
    </row>
    <row r="16" spans="1:2" x14ac:dyDescent="0.2">
      <c r="A16" t="s">
        <v>64</v>
      </c>
    </row>
    <row r="17" spans="1:1" x14ac:dyDescent="0.2">
      <c r="A17" t="s">
        <v>66</v>
      </c>
    </row>
    <row r="18" spans="1:1" x14ac:dyDescent="0.2">
      <c r="A18" t="s">
        <v>65</v>
      </c>
    </row>
    <row r="20" spans="1:1" x14ac:dyDescent="0.2">
      <c r="A20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3"/>
  <sheetViews>
    <sheetView showGridLines="0" workbookViewId="0">
      <pane ySplit="1" topLeftCell="A2" activePane="bottomLeft" state="frozen"/>
      <selection pane="bottomLeft" activeCell="E7" sqref="E7"/>
    </sheetView>
  </sheetViews>
  <sheetFormatPr defaultRowHeight="12.75" x14ac:dyDescent="0.2"/>
  <cols>
    <col min="1" max="1" width="18.28515625" bestFit="1" customWidth="1"/>
    <col min="2" max="2" width="5" bestFit="1" customWidth="1"/>
    <col min="3" max="3" width="12" bestFit="1" customWidth="1"/>
    <col min="4" max="4" width="13.28515625" bestFit="1" customWidth="1"/>
    <col min="5" max="5" width="27.140625" bestFit="1" customWidth="1"/>
  </cols>
  <sheetData>
    <row r="1" spans="1:5" x14ac:dyDescent="0.2">
      <c r="A1" t="s">
        <v>9</v>
      </c>
      <c r="B1" t="s">
        <v>10</v>
      </c>
      <c r="C1" t="s">
        <v>15</v>
      </c>
      <c r="D1" t="s">
        <v>16</v>
      </c>
      <c r="E1" t="s">
        <v>48</v>
      </c>
    </row>
    <row r="2" spans="1:5" x14ac:dyDescent="0.2">
      <c r="A2" t="s">
        <v>11</v>
      </c>
      <c r="B2">
        <v>2019</v>
      </c>
      <c r="C2">
        <v>146591.19</v>
      </c>
      <c r="D2">
        <v>2499.4899999999998</v>
      </c>
      <c r="E2" s="1">
        <f>D2/C2</f>
        <v>1.705075182212519E-2</v>
      </c>
    </row>
    <row r="3" spans="1:5" x14ac:dyDescent="0.2">
      <c r="A3" t="s">
        <v>11</v>
      </c>
      <c r="B3">
        <v>2020</v>
      </c>
      <c r="C3">
        <v>162679.20000000001</v>
      </c>
      <c r="D3">
        <v>6796.61</v>
      </c>
      <c r="E3" s="1">
        <f t="shared" ref="E3:E66" si="0">D3/C3</f>
        <v>4.1779219469975259E-2</v>
      </c>
    </row>
    <row r="4" spans="1:5" x14ac:dyDescent="0.2">
      <c r="A4" t="s">
        <v>11</v>
      </c>
      <c r="B4">
        <v>2021</v>
      </c>
      <c r="C4">
        <v>184948.37</v>
      </c>
      <c r="D4">
        <v>5444.83</v>
      </c>
      <c r="E4" s="1">
        <f t="shared" si="0"/>
        <v>2.9439729585072849E-2</v>
      </c>
    </row>
    <row r="5" spans="1:5" x14ac:dyDescent="0.2">
      <c r="A5" t="s">
        <v>11</v>
      </c>
      <c r="B5">
        <v>2022</v>
      </c>
      <c r="C5">
        <v>213355.86</v>
      </c>
      <c r="D5">
        <v>4792.58</v>
      </c>
      <c r="E5" s="1">
        <f t="shared" si="0"/>
        <v>2.2462846813769258E-2</v>
      </c>
    </row>
    <row r="6" spans="1:5" x14ac:dyDescent="0.2">
      <c r="A6" t="s">
        <v>17</v>
      </c>
      <c r="B6">
        <v>2019</v>
      </c>
      <c r="C6">
        <v>2888.43</v>
      </c>
      <c r="D6">
        <v>34.51</v>
      </c>
      <c r="E6" s="1">
        <f t="shared" si="0"/>
        <v>1.194766707173101E-2</v>
      </c>
    </row>
    <row r="7" spans="1:5" x14ac:dyDescent="0.2">
      <c r="A7" t="s">
        <v>17</v>
      </c>
      <c r="B7">
        <v>2020</v>
      </c>
      <c r="C7">
        <v>2868.76</v>
      </c>
      <c r="D7">
        <v>37.47</v>
      </c>
      <c r="E7" s="1">
        <f t="shared" si="0"/>
        <v>1.3061392378588657E-2</v>
      </c>
    </row>
    <row r="8" spans="1:5" x14ac:dyDescent="0.2">
      <c r="A8" t="s">
        <v>17</v>
      </c>
      <c r="B8">
        <v>2021</v>
      </c>
      <c r="C8">
        <v>3546.44</v>
      </c>
      <c r="D8">
        <v>325.05</v>
      </c>
      <c r="E8" s="1">
        <f t="shared" si="0"/>
        <v>9.1655293759375603E-2</v>
      </c>
    </row>
    <row r="9" spans="1:5" x14ac:dyDescent="0.2">
      <c r="A9" t="s">
        <v>17</v>
      </c>
      <c r="B9">
        <v>2022</v>
      </c>
      <c r="C9">
        <v>3078.79</v>
      </c>
      <c r="D9">
        <v>144.85</v>
      </c>
      <c r="E9" s="1">
        <f t="shared" si="0"/>
        <v>4.7047703805715879E-2</v>
      </c>
    </row>
    <row r="10" spans="1:5" x14ac:dyDescent="0.2">
      <c r="A10" t="s">
        <v>18</v>
      </c>
      <c r="B10">
        <v>2019</v>
      </c>
      <c r="C10">
        <v>1227.07</v>
      </c>
      <c r="D10">
        <v>2.2400000000000002</v>
      </c>
      <c r="E10" s="1">
        <f t="shared" si="0"/>
        <v>1.8254867285484937E-3</v>
      </c>
    </row>
    <row r="11" spans="1:5" x14ac:dyDescent="0.2">
      <c r="A11" t="s">
        <v>18</v>
      </c>
      <c r="B11">
        <v>2020</v>
      </c>
      <c r="C11">
        <v>1321.38</v>
      </c>
      <c r="D11">
        <v>2.2799999999999998</v>
      </c>
      <c r="E11" s="1">
        <f t="shared" si="0"/>
        <v>1.725468828043409E-3</v>
      </c>
    </row>
    <row r="12" spans="1:5" x14ac:dyDescent="0.2">
      <c r="A12" t="s">
        <v>18</v>
      </c>
      <c r="B12">
        <v>2021</v>
      </c>
      <c r="C12">
        <v>1492.15</v>
      </c>
      <c r="D12">
        <v>2.37</v>
      </c>
      <c r="E12" s="1">
        <f t="shared" si="0"/>
        <v>1.5883121670073384E-3</v>
      </c>
    </row>
    <row r="13" spans="1:5" x14ac:dyDescent="0.2">
      <c r="A13" t="s">
        <v>18</v>
      </c>
      <c r="B13">
        <v>2022</v>
      </c>
      <c r="C13">
        <v>1836.06</v>
      </c>
      <c r="D13">
        <v>2.1</v>
      </c>
      <c r="E13" s="1">
        <f t="shared" si="0"/>
        <v>1.1437534721087546E-3</v>
      </c>
    </row>
    <row r="14" spans="1:5" x14ac:dyDescent="0.2">
      <c r="A14" t="s">
        <v>19</v>
      </c>
      <c r="B14">
        <v>2019</v>
      </c>
      <c r="C14">
        <v>2207.66</v>
      </c>
      <c r="D14">
        <v>2.2400000000000002</v>
      </c>
      <c r="E14" s="1">
        <f t="shared" si="0"/>
        <v>1.0146489948633397E-3</v>
      </c>
    </row>
    <row r="15" spans="1:5" x14ac:dyDescent="0.2">
      <c r="A15" t="s">
        <v>19</v>
      </c>
      <c r="B15">
        <v>2020</v>
      </c>
      <c r="C15">
        <v>2376.38</v>
      </c>
      <c r="D15">
        <v>2.2799999999999998</v>
      </c>
      <c r="E15" s="1">
        <f t="shared" si="0"/>
        <v>9.5944251340273853E-4</v>
      </c>
    </row>
    <row r="16" spans="1:5" x14ac:dyDescent="0.2">
      <c r="A16" t="s">
        <v>19</v>
      </c>
      <c r="B16">
        <v>2021</v>
      </c>
      <c r="C16">
        <v>2649.18</v>
      </c>
      <c r="D16">
        <v>2.96</v>
      </c>
      <c r="E16" s="1">
        <f t="shared" si="0"/>
        <v>1.1173268709562959E-3</v>
      </c>
    </row>
    <row r="17" spans="1:5" x14ac:dyDescent="0.2">
      <c r="A17" t="s">
        <v>19</v>
      </c>
      <c r="B17">
        <v>2022</v>
      </c>
      <c r="C17">
        <v>2687.45</v>
      </c>
      <c r="D17">
        <v>2.1</v>
      </c>
      <c r="E17" s="1">
        <f t="shared" si="0"/>
        <v>7.8140988669556653E-4</v>
      </c>
    </row>
    <row r="18" spans="1:5" x14ac:dyDescent="0.2">
      <c r="A18" t="s">
        <v>20</v>
      </c>
      <c r="B18">
        <v>2019</v>
      </c>
      <c r="C18">
        <v>4534.51</v>
      </c>
      <c r="D18">
        <v>63.44</v>
      </c>
      <c r="E18" s="1">
        <f t="shared" si="0"/>
        <v>1.3990486292896034E-2</v>
      </c>
    </row>
    <row r="19" spans="1:5" x14ac:dyDescent="0.2">
      <c r="A19" t="s">
        <v>20</v>
      </c>
      <c r="B19">
        <v>2020</v>
      </c>
      <c r="C19">
        <v>4870.8500000000004</v>
      </c>
      <c r="D19">
        <v>61.34</v>
      </c>
      <c r="E19" s="1">
        <f t="shared" si="0"/>
        <v>1.2593284539659402E-2</v>
      </c>
    </row>
    <row r="20" spans="1:5" x14ac:dyDescent="0.2">
      <c r="A20" t="s">
        <v>20</v>
      </c>
      <c r="B20">
        <v>2021</v>
      </c>
      <c r="C20">
        <v>6257.69</v>
      </c>
      <c r="D20">
        <v>49.28</v>
      </c>
      <c r="E20" s="1">
        <f t="shared" si="0"/>
        <v>7.8751104640849903E-3</v>
      </c>
    </row>
    <row r="21" spans="1:5" x14ac:dyDescent="0.2">
      <c r="A21" t="s">
        <v>20</v>
      </c>
      <c r="B21">
        <v>2022</v>
      </c>
      <c r="C21">
        <v>9274.14</v>
      </c>
      <c r="D21">
        <v>32.869999999999997</v>
      </c>
      <c r="E21" s="1">
        <f t="shared" si="0"/>
        <v>3.5442639425326767E-3</v>
      </c>
    </row>
    <row r="22" spans="1:5" x14ac:dyDescent="0.2">
      <c r="A22" t="s">
        <v>21</v>
      </c>
      <c r="B22">
        <v>2019</v>
      </c>
      <c r="C22">
        <v>309.2</v>
      </c>
      <c r="D22">
        <v>1.0900000000000001</v>
      </c>
      <c r="E22" s="1">
        <f t="shared" si="0"/>
        <v>3.5252263906856408E-3</v>
      </c>
    </row>
    <row r="23" spans="1:5" x14ac:dyDescent="0.2">
      <c r="A23" t="s">
        <v>21</v>
      </c>
      <c r="B23">
        <v>2020</v>
      </c>
      <c r="C23">
        <v>299.14</v>
      </c>
      <c r="D23">
        <v>0</v>
      </c>
      <c r="E23" s="1">
        <f t="shared" si="0"/>
        <v>0</v>
      </c>
    </row>
    <row r="24" spans="1:5" x14ac:dyDescent="0.2">
      <c r="A24" t="s">
        <v>21</v>
      </c>
      <c r="B24">
        <v>2021</v>
      </c>
      <c r="C24">
        <v>366.11</v>
      </c>
      <c r="D24">
        <v>0</v>
      </c>
      <c r="E24" s="1">
        <f t="shared" si="0"/>
        <v>0</v>
      </c>
    </row>
    <row r="25" spans="1:5" x14ac:dyDescent="0.2">
      <c r="A25" t="s">
        <v>21</v>
      </c>
      <c r="B25">
        <v>2022</v>
      </c>
      <c r="C25">
        <v>1051.26</v>
      </c>
      <c r="D25">
        <v>0.14000000000000001</v>
      </c>
      <c r="E25" s="1">
        <f t="shared" si="0"/>
        <v>1.331735251032095E-4</v>
      </c>
    </row>
    <row r="26" spans="1:5" x14ac:dyDescent="0.2">
      <c r="A26" t="s">
        <v>22</v>
      </c>
      <c r="B26">
        <v>2019</v>
      </c>
      <c r="C26">
        <v>2541.37</v>
      </c>
      <c r="D26">
        <v>0.18</v>
      </c>
      <c r="E26" s="1">
        <f t="shared" si="0"/>
        <v>7.0827939261107196E-5</v>
      </c>
    </row>
    <row r="27" spans="1:5" x14ac:dyDescent="0.2">
      <c r="A27" t="s">
        <v>22</v>
      </c>
      <c r="B27">
        <v>2020</v>
      </c>
      <c r="C27">
        <v>2640.86</v>
      </c>
      <c r="D27">
        <v>22.8</v>
      </c>
      <c r="E27" s="1">
        <f t="shared" si="0"/>
        <v>8.6335511916572627E-3</v>
      </c>
    </row>
    <row r="28" spans="1:5" x14ac:dyDescent="0.2">
      <c r="A28" t="s">
        <v>22</v>
      </c>
      <c r="B28">
        <v>2021</v>
      </c>
      <c r="C28">
        <v>2913.74</v>
      </c>
      <c r="D28">
        <v>7.0000000000000007E-2</v>
      </c>
      <c r="E28" s="1">
        <f t="shared" si="0"/>
        <v>2.40241064748399E-5</v>
      </c>
    </row>
    <row r="29" spans="1:5" x14ac:dyDescent="0.2">
      <c r="A29" t="s">
        <v>22</v>
      </c>
      <c r="B29">
        <v>2022</v>
      </c>
      <c r="C29">
        <v>2764.33</v>
      </c>
      <c r="D29">
        <v>0</v>
      </c>
      <c r="E29" s="1">
        <f t="shared" si="0"/>
        <v>0</v>
      </c>
    </row>
    <row r="30" spans="1:5" x14ac:dyDescent="0.2">
      <c r="A30" t="s">
        <v>23</v>
      </c>
      <c r="B30">
        <v>2019</v>
      </c>
      <c r="C30">
        <v>1149.3</v>
      </c>
      <c r="D30">
        <v>14.57</v>
      </c>
      <c r="E30" s="1">
        <f t="shared" si="0"/>
        <v>1.2677281823718786E-2</v>
      </c>
    </row>
    <row r="31" spans="1:5" x14ac:dyDescent="0.2">
      <c r="A31" t="s">
        <v>23</v>
      </c>
      <c r="B31">
        <v>2020</v>
      </c>
      <c r="C31">
        <v>1277.8900000000001</v>
      </c>
      <c r="D31">
        <v>17.09</v>
      </c>
      <c r="E31" s="1">
        <f t="shared" si="0"/>
        <v>1.3373608057031512E-2</v>
      </c>
    </row>
    <row r="32" spans="1:5" x14ac:dyDescent="0.2">
      <c r="A32" t="s">
        <v>23</v>
      </c>
      <c r="B32">
        <v>2021</v>
      </c>
      <c r="C32">
        <v>1497.6</v>
      </c>
      <c r="D32">
        <v>15.37</v>
      </c>
      <c r="E32" s="1">
        <f t="shared" si="0"/>
        <v>1.0263087606837607E-2</v>
      </c>
    </row>
    <row r="33" spans="1:5" x14ac:dyDescent="0.2">
      <c r="A33" t="s">
        <v>23</v>
      </c>
      <c r="B33">
        <v>2022</v>
      </c>
      <c r="C33">
        <v>1615.08</v>
      </c>
      <c r="D33">
        <v>15.77</v>
      </c>
      <c r="E33" s="1">
        <f t="shared" si="0"/>
        <v>9.7642222057111715E-3</v>
      </c>
    </row>
    <row r="34" spans="1:5" x14ac:dyDescent="0.2">
      <c r="A34" t="s">
        <v>24</v>
      </c>
      <c r="B34">
        <v>2019</v>
      </c>
      <c r="C34">
        <v>11984.15</v>
      </c>
      <c r="D34">
        <v>1162.04</v>
      </c>
      <c r="E34" s="1">
        <f t="shared" si="0"/>
        <v>9.6964740928643253E-2</v>
      </c>
    </row>
    <row r="35" spans="1:5" x14ac:dyDescent="0.2">
      <c r="A35" t="s">
        <v>24</v>
      </c>
      <c r="B35">
        <v>2020</v>
      </c>
      <c r="C35">
        <v>16013.14</v>
      </c>
      <c r="D35">
        <v>709.07</v>
      </c>
      <c r="E35" s="1">
        <f t="shared" si="0"/>
        <v>4.4280509631465161E-2</v>
      </c>
    </row>
    <row r="36" spans="1:5" x14ac:dyDescent="0.2">
      <c r="A36" t="s">
        <v>24</v>
      </c>
      <c r="B36">
        <v>2021</v>
      </c>
      <c r="C36">
        <v>16721.919999999998</v>
      </c>
      <c r="D36">
        <v>351.65</v>
      </c>
      <c r="E36" s="1">
        <f t="shared" si="0"/>
        <v>2.1029283718616044E-2</v>
      </c>
    </row>
    <row r="37" spans="1:5" x14ac:dyDescent="0.2">
      <c r="A37" t="s">
        <v>24</v>
      </c>
      <c r="B37">
        <v>2022</v>
      </c>
      <c r="C37">
        <v>17558.93</v>
      </c>
      <c r="D37">
        <v>159.16</v>
      </c>
      <c r="E37" s="1">
        <f t="shared" si="0"/>
        <v>9.0643336467541007E-3</v>
      </c>
    </row>
    <row r="38" spans="1:5" x14ac:dyDescent="0.2">
      <c r="A38" t="s">
        <v>25</v>
      </c>
      <c r="B38">
        <v>2019</v>
      </c>
      <c r="C38">
        <v>24122.38</v>
      </c>
      <c r="D38">
        <v>564.34</v>
      </c>
      <c r="E38" s="1">
        <f t="shared" si="0"/>
        <v>2.3394872313594266E-2</v>
      </c>
    </row>
    <row r="39" spans="1:5" x14ac:dyDescent="0.2">
      <c r="A39" t="s">
        <v>25</v>
      </c>
      <c r="B39">
        <v>2020</v>
      </c>
      <c r="C39">
        <v>29320.38</v>
      </c>
      <c r="D39">
        <v>2453.9899999999998</v>
      </c>
      <c r="E39" s="1">
        <f t="shared" si="0"/>
        <v>8.3695709264341042E-2</v>
      </c>
    </row>
    <row r="40" spans="1:5" x14ac:dyDescent="0.2">
      <c r="A40" t="s">
        <v>25</v>
      </c>
      <c r="B40">
        <v>2021</v>
      </c>
      <c r="C40">
        <v>32455.57</v>
      </c>
      <c r="D40">
        <v>1512.75</v>
      </c>
      <c r="E40" s="1">
        <f t="shared" si="0"/>
        <v>4.6609873128094809E-2</v>
      </c>
    </row>
    <row r="41" spans="1:5" x14ac:dyDescent="0.2">
      <c r="A41" t="s">
        <v>25</v>
      </c>
      <c r="B41">
        <v>2022</v>
      </c>
      <c r="C41">
        <v>36444.68</v>
      </c>
      <c r="D41">
        <v>1391.93</v>
      </c>
      <c r="E41" s="1">
        <f t="shared" si="0"/>
        <v>3.8192954362612046E-2</v>
      </c>
    </row>
    <row r="42" spans="1:5" x14ac:dyDescent="0.2">
      <c r="A42" t="s">
        <v>26</v>
      </c>
      <c r="B42">
        <v>2019</v>
      </c>
      <c r="C42">
        <v>367.74</v>
      </c>
      <c r="D42">
        <v>0</v>
      </c>
      <c r="E42" s="1">
        <f t="shared" si="0"/>
        <v>0</v>
      </c>
    </row>
    <row r="43" spans="1:5" x14ac:dyDescent="0.2">
      <c r="A43" t="s">
        <v>26</v>
      </c>
      <c r="B43">
        <v>2020</v>
      </c>
      <c r="C43">
        <v>325.67</v>
      </c>
      <c r="D43">
        <v>0</v>
      </c>
      <c r="E43" s="1">
        <f t="shared" si="0"/>
        <v>0</v>
      </c>
    </row>
    <row r="44" spans="1:5" x14ac:dyDescent="0.2">
      <c r="A44" t="s">
        <v>26</v>
      </c>
      <c r="B44">
        <v>2021</v>
      </c>
      <c r="C44">
        <v>340.85</v>
      </c>
      <c r="D44">
        <v>0.63</v>
      </c>
      <c r="E44" s="1">
        <f t="shared" si="0"/>
        <v>1.8483203755317588E-3</v>
      </c>
    </row>
    <row r="45" spans="1:5" x14ac:dyDescent="0.2">
      <c r="A45" t="s">
        <v>26</v>
      </c>
      <c r="B45">
        <v>2022</v>
      </c>
      <c r="C45">
        <v>360.44</v>
      </c>
      <c r="D45">
        <v>0.61</v>
      </c>
      <c r="E45" s="1">
        <f t="shared" si="0"/>
        <v>1.6923759849073355E-3</v>
      </c>
    </row>
    <row r="46" spans="1:5" x14ac:dyDescent="0.2">
      <c r="A46" t="s">
        <v>27</v>
      </c>
      <c r="B46">
        <v>2019</v>
      </c>
      <c r="C46">
        <v>312.06</v>
      </c>
      <c r="D46">
        <v>0</v>
      </c>
      <c r="E46" s="1">
        <f t="shared" si="0"/>
        <v>0</v>
      </c>
    </row>
    <row r="47" spans="1:5" x14ac:dyDescent="0.2">
      <c r="A47" t="s">
        <v>27</v>
      </c>
      <c r="B47">
        <v>2020</v>
      </c>
      <c r="C47">
        <v>417.88</v>
      </c>
      <c r="D47">
        <v>0</v>
      </c>
      <c r="E47" s="1">
        <f t="shared" si="0"/>
        <v>0</v>
      </c>
    </row>
    <row r="48" spans="1:5" x14ac:dyDescent="0.2">
      <c r="A48" t="s">
        <v>27</v>
      </c>
      <c r="B48">
        <v>2021</v>
      </c>
      <c r="C48">
        <v>435.06</v>
      </c>
      <c r="D48">
        <v>0.03</v>
      </c>
      <c r="E48" s="1">
        <f t="shared" si="0"/>
        <v>6.8956006068128525E-5</v>
      </c>
    </row>
    <row r="49" spans="1:5" x14ac:dyDescent="0.2">
      <c r="A49" t="s">
        <v>27</v>
      </c>
      <c r="B49">
        <v>2022</v>
      </c>
      <c r="C49">
        <v>371.28</v>
      </c>
      <c r="D49">
        <v>0.25</v>
      </c>
      <c r="E49" s="1">
        <f t="shared" si="0"/>
        <v>6.733462615815558E-4</v>
      </c>
    </row>
    <row r="50" spans="1:5" x14ac:dyDescent="0.2">
      <c r="A50" t="s">
        <v>28</v>
      </c>
      <c r="B50">
        <v>2019</v>
      </c>
      <c r="C50">
        <v>61.42</v>
      </c>
      <c r="D50">
        <v>1.5</v>
      </c>
      <c r="E50" s="1">
        <f t="shared" si="0"/>
        <v>2.4422012373819604E-2</v>
      </c>
    </row>
    <row r="51" spans="1:5" x14ac:dyDescent="0.2">
      <c r="A51" t="s">
        <v>28</v>
      </c>
      <c r="B51">
        <v>2020</v>
      </c>
      <c r="C51">
        <v>57.9</v>
      </c>
      <c r="D51">
        <v>9.42</v>
      </c>
      <c r="E51" s="1">
        <f t="shared" si="0"/>
        <v>0.16269430051813472</v>
      </c>
    </row>
    <row r="52" spans="1:5" x14ac:dyDescent="0.2">
      <c r="A52" t="s">
        <v>28</v>
      </c>
      <c r="B52">
        <v>2021</v>
      </c>
      <c r="C52">
        <v>70.84</v>
      </c>
      <c r="D52">
        <v>8.32</v>
      </c>
      <c r="E52" s="1">
        <f t="shared" si="0"/>
        <v>0.11744776962168266</v>
      </c>
    </row>
    <row r="53" spans="1:5" x14ac:dyDescent="0.2">
      <c r="A53" t="s">
        <v>28</v>
      </c>
      <c r="B53">
        <v>2022</v>
      </c>
      <c r="C53">
        <v>94.38</v>
      </c>
      <c r="D53">
        <v>8.9499999999999993</v>
      </c>
      <c r="E53" s="1">
        <f t="shared" si="0"/>
        <v>9.4829413011231184E-2</v>
      </c>
    </row>
    <row r="54" spans="1:5" x14ac:dyDescent="0.2">
      <c r="A54" t="s">
        <v>29</v>
      </c>
      <c r="B54">
        <v>2019</v>
      </c>
      <c r="C54">
        <v>973.4</v>
      </c>
      <c r="D54">
        <v>0</v>
      </c>
      <c r="E54" s="1">
        <f t="shared" si="0"/>
        <v>0</v>
      </c>
    </row>
    <row r="55" spans="1:5" x14ac:dyDescent="0.2">
      <c r="A55" t="s">
        <v>29</v>
      </c>
      <c r="B55">
        <v>2020</v>
      </c>
      <c r="C55">
        <v>987.79</v>
      </c>
      <c r="D55">
        <v>0</v>
      </c>
      <c r="E55" s="1">
        <f t="shared" si="0"/>
        <v>0</v>
      </c>
    </row>
    <row r="56" spans="1:5" x14ac:dyDescent="0.2">
      <c r="A56" t="s">
        <v>29</v>
      </c>
      <c r="B56">
        <v>2021</v>
      </c>
      <c r="C56">
        <v>1154.8900000000001</v>
      </c>
      <c r="D56">
        <v>0</v>
      </c>
      <c r="E56" s="1">
        <f t="shared" si="0"/>
        <v>0</v>
      </c>
    </row>
    <row r="57" spans="1:5" x14ac:dyDescent="0.2">
      <c r="A57" t="s">
        <v>29</v>
      </c>
      <c r="B57">
        <v>2022</v>
      </c>
      <c r="C57">
        <v>2410.23</v>
      </c>
      <c r="D57">
        <v>0</v>
      </c>
      <c r="E57" s="1">
        <f t="shared" si="0"/>
        <v>0</v>
      </c>
    </row>
    <row r="58" spans="1:5" x14ac:dyDescent="0.2">
      <c r="A58" t="s">
        <v>30</v>
      </c>
      <c r="B58">
        <v>2019</v>
      </c>
      <c r="C58">
        <v>4298.17</v>
      </c>
      <c r="D58">
        <v>15.61</v>
      </c>
      <c r="E58" s="1">
        <f t="shared" si="0"/>
        <v>3.6317781753630032E-3</v>
      </c>
    </row>
    <row r="59" spans="1:5" x14ac:dyDescent="0.2">
      <c r="A59" t="s">
        <v>30</v>
      </c>
      <c r="B59">
        <v>2020</v>
      </c>
      <c r="C59">
        <v>4395.87</v>
      </c>
      <c r="D59">
        <v>8.0299999999999994</v>
      </c>
      <c r="E59" s="1">
        <f t="shared" si="0"/>
        <v>1.82671462076904E-3</v>
      </c>
    </row>
    <row r="60" spans="1:5" x14ac:dyDescent="0.2">
      <c r="A60" t="s">
        <v>30</v>
      </c>
      <c r="B60">
        <v>2021</v>
      </c>
      <c r="C60">
        <v>6271.76</v>
      </c>
      <c r="D60">
        <v>13.2</v>
      </c>
      <c r="E60" s="1">
        <f t="shared" si="0"/>
        <v>2.1046723726673212E-3</v>
      </c>
    </row>
    <row r="61" spans="1:5" x14ac:dyDescent="0.2">
      <c r="A61" t="s">
        <v>30</v>
      </c>
      <c r="B61">
        <v>2022</v>
      </c>
      <c r="C61">
        <v>6705.85</v>
      </c>
      <c r="D61">
        <v>121.93</v>
      </c>
      <c r="E61" s="1">
        <f t="shared" si="0"/>
        <v>1.8182631582871672E-2</v>
      </c>
    </row>
    <row r="62" spans="1:5" x14ac:dyDescent="0.2">
      <c r="A62" t="s">
        <v>31</v>
      </c>
      <c r="B62">
        <v>2019</v>
      </c>
      <c r="C62">
        <v>11720.19</v>
      </c>
      <c r="D62">
        <v>-482.86</v>
      </c>
      <c r="E62" s="1">
        <f t="shared" si="0"/>
        <v>-4.1198990801343663E-2</v>
      </c>
    </row>
    <row r="63" spans="1:5" x14ac:dyDescent="0.2">
      <c r="A63" t="s">
        <v>31</v>
      </c>
      <c r="B63">
        <v>2020</v>
      </c>
      <c r="C63">
        <v>13660.18</v>
      </c>
      <c r="D63">
        <v>1907.96</v>
      </c>
      <c r="E63" s="1">
        <f t="shared" si="0"/>
        <v>0.13967312290174799</v>
      </c>
    </row>
    <row r="64" spans="1:5" x14ac:dyDescent="0.2">
      <c r="A64" t="s">
        <v>31</v>
      </c>
      <c r="B64">
        <v>2021</v>
      </c>
      <c r="C64">
        <v>15767</v>
      </c>
      <c r="D64">
        <v>2322.94</v>
      </c>
      <c r="E64" s="1">
        <f t="shared" si="0"/>
        <v>0.14732923194012812</v>
      </c>
    </row>
    <row r="65" spans="1:5" x14ac:dyDescent="0.2">
      <c r="A65" t="s">
        <v>31</v>
      </c>
      <c r="B65">
        <v>2022</v>
      </c>
      <c r="C65">
        <v>16747.349999999999</v>
      </c>
      <c r="D65">
        <v>2256.3200000000002</v>
      </c>
      <c r="E65" s="1">
        <f t="shared" si="0"/>
        <v>0.13472698665759061</v>
      </c>
    </row>
    <row r="66" spans="1:5" x14ac:dyDescent="0.2">
      <c r="A66" t="s">
        <v>32</v>
      </c>
      <c r="B66">
        <v>2019</v>
      </c>
      <c r="C66">
        <v>2517.13</v>
      </c>
      <c r="D66">
        <v>130</v>
      </c>
      <c r="E66" s="1">
        <f t="shared" si="0"/>
        <v>5.1646120780412613E-2</v>
      </c>
    </row>
    <row r="67" spans="1:5" x14ac:dyDescent="0.2">
      <c r="A67" t="s">
        <v>32</v>
      </c>
      <c r="B67">
        <v>2020</v>
      </c>
      <c r="C67">
        <v>2292.7800000000002</v>
      </c>
      <c r="D67">
        <v>330</v>
      </c>
      <c r="E67" s="1">
        <f t="shared" ref="E67:E130" si="1">D67/C67</f>
        <v>0.14393007615209483</v>
      </c>
    </row>
    <row r="68" spans="1:5" x14ac:dyDescent="0.2">
      <c r="A68" t="s">
        <v>32</v>
      </c>
      <c r="B68">
        <v>2021</v>
      </c>
      <c r="C68">
        <v>2997.85</v>
      </c>
      <c r="D68">
        <v>380</v>
      </c>
      <c r="E68" s="1">
        <f t="shared" si="1"/>
        <v>0.12675750954850976</v>
      </c>
    </row>
    <row r="69" spans="1:5" x14ac:dyDescent="0.2">
      <c r="A69" t="s">
        <v>32</v>
      </c>
      <c r="B69">
        <v>2022</v>
      </c>
      <c r="C69">
        <v>2906.26</v>
      </c>
      <c r="D69">
        <v>225.78</v>
      </c>
      <c r="E69" s="1">
        <f t="shared" si="1"/>
        <v>7.768747462374323E-2</v>
      </c>
    </row>
    <row r="70" spans="1:5" x14ac:dyDescent="0.2">
      <c r="A70" t="s">
        <v>33</v>
      </c>
      <c r="B70">
        <v>2019</v>
      </c>
      <c r="C70">
        <v>67.67</v>
      </c>
      <c r="D70">
        <v>0.06</v>
      </c>
      <c r="E70" s="1">
        <f t="shared" si="1"/>
        <v>8.8665582976208063E-4</v>
      </c>
    </row>
    <row r="71" spans="1:5" x14ac:dyDescent="0.2">
      <c r="A71" t="s">
        <v>33</v>
      </c>
      <c r="B71">
        <v>2020</v>
      </c>
      <c r="C71">
        <v>72.02</v>
      </c>
      <c r="D71">
        <v>0</v>
      </c>
      <c r="E71" s="1">
        <f t="shared" si="1"/>
        <v>0</v>
      </c>
    </row>
    <row r="72" spans="1:5" x14ac:dyDescent="0.2">
      <c r="A72" t="s">
        <v>33</v>
      </c>
      <c r="B72">
        <v>2021</v>
      </c>
      <c r="C72">
        <v>86.39</v>
      </c>
      <c r="D72">
        <v>0.02</v>
      </c>
      <c r="E72" s="1">
        <f t="shared" si="1"/>
        <v>2.3150827642088204E-4</v>
      </c>
    </row>
    <row r="73" spans="1:5" x14ac:dyDescent="0.2">
      <c r="A73" t="s">
        <v>33</v>
      </c>
      <c r="B73">
        <v>2022</v>
      </c>
      <c r="C73">
        <v>243.26</v>
      </c>
      <c r="D73">
        <v>22.39</v>
      </c>
      <c r="E73" s="1">
        <f t="shared" si="1"/>
        <v>9.2041437145441093E-2</v>
      </c>
    </row>
    <row r="74" spans="1:5" x14ac:dyDescent="0.2">
      <c r="A74" t="s">
        <v>34</v>
      </c>
      <c r="B74">
        <v>2019</v>
      </c>
      <c r="C74">
        <v>471.57</v>
      </c>
      <c r="D74">
        <v>29.01</v>
      </c>
      <c r="E74" s="1">
        <f t="shared" si="1"/>
        <v>6.1517908263884473E-2</v>
      </c>
    </row>
    <row r="75" spans="1:5" x14ac:dyDescent="0.2">
      <c r="A75" t="s">
        <v>34</v>
      </c>
      <c r="B75">
        <v>2020</v>
      </c>
      <c r="C75">
        <v>452.34</v>
      </c>
      <c r="D75">
        <v>17.82</v>
      </c>
      <c r="E75" s="1">
        <f t="shared" si="1"/>
        <v>3.9395145244727418E-2</v>
      </c>
    </row>
    <row r="76" spans="1:5" x14ac:dyDescent="0.2">
      <c r="A76" t="s">
        <v>34</v>
      </c>
      <c r="B76">
        <v>2021</v>
      </c>
      <c r="C76">
        <v>539.37</v>
      </c>
      <c r="D76">
        <v>28.48</v>
      </c>
      <c r="E76" s="1">
        <f t="shared" si="1"/>
        <v>5.280234347479467E-2</v>
      </c>
    </row>
    <row r="77" spans="1:5" x14ac:dyDescent="0.2">
      <c r="A77" t="s">
        <v>34</v>
      </c>
      <c r="B77">
        <v>2022</v>
      </c>
      <c r="C77">
        <v>530.12</v>
      </c>
      <c r="D77">
        <v>14.07</v>
      </c>
      <c r="E77" s="1">
        <f t="shared" si="1"/>
        <v>2.6541160491964085E-2</v>
      </c>
    </row>
    <row r="78" spans="1:5" x14ac:dyDescent="0.2">
      <c r="A78" t="s">
        <v>35</v>
      </c>
      <c r="B78">
        <v>2019</v>
      </c>
      <c r="C78">
        <v>5256.34</v>
      </c>
      <c r="D78">
        <v>0</v>
      </c>
      <c r="E78" s="1">
        <f t="shared" si="1"/>
        <v>0</v>
      </c>
    </row>
    <row r="79" spans="1:5" x14ac:dyDescent="0.2">
      <c r="A79" t="s">
        <v>35</v>
      </c>
      <c r="B79">
        <v>2020</v>
      </c>
      <c r="C79">
        <v>5329.97</v>
      </c>
      <c r="D79">
        <v>0</v>
      </c>
      <c r="E79" s="1">
        <f t="shared" si="1"/>
        <v>0</v>
      </c>
    </row>
    <row r="80" spans="1:5" x14ac:dyDescent="0.2">
      <c r="A80" t="s">
        <v>35</v>
      </c>
      <c r="B80">
        <v>2021</v>
      </c>
      <c r="C80">
        <v>5265.88</v>
      </c>
      <c r="D80">
        <v>0</v>
      </c>
      <c r="E80" s="1">
        <f t="shared" si="1"/>
        <v>0</v>
      </c>
    </row>
    <row r="81" spans="1:5" x14ac:dyDescent="0.2">
      <c r="A81" t="s">
        <v>35</v>
      </c>
      <c r="B81">
        <v>2022</v>
      </c>
      <c r="C81">
        <v>6450.17</v>
      </c>
      <c r="D81">
        <v>0</v>
      </c>
      <c r="E81" s="1">
        <f t="shared" si="1"/>
        <v>0</v>
      </c>
    </row>
    <row r="82" spans="1:5" x14ac:dyDescent="0.2">
      <c r="A82" t="s">
        <v>36</v>
      </c>
      <c r="B82">
        <v>2019</v>
      </c>
      <c r="C82">
        <v>554.76</v>
      </c>
      <c r="D82">
        <v>48.3</v>
      </c>
      <c r="E82" s="1">
        <f t="shared" si="1"/>
        <v>8.7064676616915415E-2</v>
      </c>
    </row>
    <row r="83" spans="1:5" x14ac:dyDescent="0.2">
      <c r="A83" t="s">
        <v>36</v>
      </c>
      <c r="B83">
        <v>2020</v>
      </c>
      <c r="C83">
        <v>529.74</v>
      </c>
      <c r="D83">
        <v>64.86</v>
      </c>
      <c r="E83" s="1">
        <f t="shared" si="1"/>
        <v>0.12243742213161173</v>
      </c>
    </row>
    <row r="84" spans="1:5" x14ac:dyDescent="0.2">
      <c r="A84" t="s">
        <v>36</v>
      </c>
      <c r="B84">
        <v>2021</v>
      </c>
      <c r="C84">
        <v>685.26</v>
      </c>
      <c r="D84">
        <v>128.72</v>
      </c>
      <c r="E84" s="1">
        <f t="shared" si="1"/>
        <v>0.18784111140297113</v>
      </c>
    </row>
    <row r="85" spans="1:5" x14ac:dyDescent="0.2">
      <c r="A85" t="s">
        <v>36</v>
      </c>
      <c r="B85">
        <v>2022</v>
      </c>
      <c r="C85">
        <v>515.23</v>
      </c>
      <c r="D85">
        <v>40.68</v>
      </c>
      <c r="E85" s="1">
        <f t="shared" si="1"/>
        <v>7.8955029792519837E-2</v>
      </c>
    </row>
    <row r="86" spans="1:5" x14ac:dyDescent="0.2">
      <c r="A86" t="s">
        <v>37</v>
      </c>
      <c r="B86">
        <v>2019</v>
      </c>
      <c r="C86">
        <v>4297.83</v>
      </c>
      <c r="D86">
        <v>11.86</v>
      </c>
      <c r="E86" s="1">
        <f t="shared" si="1"/>
        <v>2.7595321359849038E-3</v>
      </c>
    </row>
    <row r="87" spans="1:5" x14ac:dyDescent="0.2">
      <c r="A87" t="s">
        <v>37</v>
      </c>
      <c r="B87">
        <v>2020</v>
      </c>
      <c r="C87">
        <v>4195.6899999999996</v>
      </c>
      <c r="D87">
        <v>12</v>
      </c>
      <c r="E87" s="1">
        <f t="shared" si="1"/>
        <v>2.8600778417852608E-3</v>
      </c>
    </row>
    <row r="88" spans="1:5" x14ac:dyDescent="0.2">
      <c r="A88" t="s">
        <v>37</v>
      </c>
      <c r="B88">
        <v>2021</v>
      </c>
      <c r="C88">
        <v>4672.97</v>
      </c>
      <c r="D88">
        <v>29.17</v>
      </c>
      <c r="E88" s="1">
        <f t="shared" si="1"/>
        <v>6.2422827452348296E-3</v>
      </c>
    </row>
    <row r="89" spans="1:5" x14ac:dyDescent="0.2">
      <c r="A89" t="s">
        <v>37</v>
      </c>
      <c r="B89">
        <v>2022</v>
      </c>
      <c r="C89">
        <v>5160.9799999999996</v>
      </c>
      <c r="D89">
        <v>23.82</v>
      </c>
      <c r="E89" s="1">
        <f t="shared" si="1"/>
        <v>4.6154025010753776E-3</v>
      </c>
    </row>
    <row r="90" spans="1:5" x14ac:dyDescent="0.2">
      <c r="A90" t="s">
        <v>38</v>
      </c>
      <c r="B90">
        <v>2019</v>
      </c>
      <c r="C90">
        <v>761.03</v>
      </c>
      <c r="D90">
        <v>0</v>
      </c>
      <c r="E90" s="1">
        <f t="shared" si="1"/>
        <v>0</v>
      </c>
    </row>
    <row r="91" spans="1:5" x14ac:dyDescent="0.2">
      <c r="A91" t="s">
        <v>38</v>
      </c>
      <c r="B91">
        <v>2020</v>
      </c>
      <c r="C91">
        <v>811.95</v>
      </c>
      <c r="D91">
        <v>0</v>
      </c>
      <c r="E91" s="1">
        <f t="shared" si="1"/>
        <v>0</v>
      </c>
    </row>
    <row r="92" spans="1:5" x14ac:dyDescent="0.2">
      <c r="A92" t="s">
        <v>38</v>
      </c>
      <c r="B92">
        <v>2021</v>
      </c>
      <c r="C92">
        <v>971.22</v>
      </c>
      <c r="D92">
        <v>0</v>
      </c>
      <c r="E92" s="1">
        <f t="shared" si="1"/>
        <v>0</v>
      </c>
    </row>
    <row r="93" spans="1:5" x14ac:dyDescent="0.2">
      <c r="A93" t="s">
        <v>38</v>
      </c>
      <c r="B93">
        <v>2022</v>
      </c>
      <c r="C93">
        <v>3481.28</v>
      </c>
      <c r="D93">
        <v>21.03</v>
      </c>
      <c r="E93" s="1">
        <f t="shared" si="1"/>
        <v>6.0408815148451141E-3</v>
      </c>
    </row>
    <row r="94" spans="1:5" x14ac:dyDescent="0.2">
      <c r="A94" t="s">
        <v>39</v>
      </c>
      <c r="B94">
        <v>2019</v>
      </c>
      <c r="C94">
        <v>381.63</v>
      </c>
      <c r="D94">
        <v>0.84</v>
      </c>
      <c r="E94" s="1">
        <f t="shared" si="1"/>
        <v>2.2010848203757568E-3</v>
      </c>
    </row>
    <row r="95" spans="1:5" x14ac:dyDescent="0.2">
      <c r="A95" t="s">
        <v>39</v>
      </c>
      <c r="B95">
        <v>2020</v>
      </c>
      <c r="C95">
        <v>420.5</v>
      </c>
      <c r="D95">
        <v>1.1399999999999999</v>
      </c>
      <c r="E95" s="1">
        <f t="shared" si="1"/>
        <v>2.7110582639714624E-3</v>
      </c>
    </row>
    <row r="96" spans="1:5" x14ac:dyDescent="0.2">
      <c r="A96" t="s">
        <v>39</v>
      </c>
      <c r="B96">
        <v>2021</v>
      </c>
      <c r="C96">
        <v>446.98</v>
      </c>
      <c r="D96">
        <v>1.01</v>
      </c>
      <c r="E96" s="1">
        <f t="shared" si="1"/>
        <v>2.2596089310483688E-3</v>
      </c>
    </row>
    <row r="97" spans="1:5" x14ac:dyDescent="0.2">
      <c r="A97" t="s">
        <v>39</v>
      </c>
      <c r="B97">
        <v>2022</v>
      </c>
      <c r="C97">
        <v>439.57</v>
      </c>
      <c r="D97">
        <v>21.82</v>
      </c>
      <c r="E97" s="1">
        <f t="shared" si="1"/>
        <v>4.963942034260755E-2</v>
      </c>
    </row>
    <row r="98" spans="1:5" x14ac:dyDescent="0.2">
      <c r="A98" t="s">
        <v>40</v>
      </c>
      <c r="B98">
        <v>2019</v>
      </c>
      <c r="C98">
        <v>115.77</v>
      </c>
      <c r="D98">
        <v>0.03</v>
      </c>
      <c r="E98" s="1">
        <f t="shared" si="1"/>
        <v>2.5913449080072558E-4</v>
      </c>
    </row>
    <row r="99" spans="1:5" x14ac:dyDescent="0.2">
      <c r="A99" t="s">
        <v>40</v>
      </c>
      <c r="B99">
        <v>2020</v>
      </c>
      <c r="C99">
        <v>141.19999999999999</v>
      </c>
      <c r="D99">
        <v>0</v>
      </c>
      <c r="E99" s="1">
        <f t="shared" si="1"/>
        <v>0</v>
      </c>
    </row>
    <row r="100" spans="1:5" x14ac:dyDescent="0.2">
      <c r="A100" t="s">
        <v>40</v>
      </c>
      <c r="B100">
        <v>2021</v>
      </c>
      <c r="C100">
        <v>155.28</v>
      </c>
      <c r="D100">
        <v>0</v>
      </c>
      <c r="E100" s="1">
        <f t="shared" si="1"/>
        <v>0</v>
      </c>
    </row>
    <row r="101" spans="1:5" x14ac:dyDescent="0.2">
      <c r="A101" t="s">
        <v>40</v>
      </c>
      <c r="B101">
        <v>2022</v>
      </c>
      <c r="C101">
        <v>171.88</v>
      </c>
      <c r="D101">
        <v>0</v>
      </c>
      <c r="E101" s="1">
        <f t="shared" si="1"/>
        <v>0</v>
      </c>
    </row>
    <row r="102" spans="1:5" x14ac:dyDescent="0.2">
      <c r="A102" t="s">
        <v>41</v>
      </c>
      <c r="B102">
        <v>2019</v>
      </c>
      <c r="C102">
        <v>87.74</v>
      </c>
      <c r="D102">
        <v>0</v>
      </c>
      <c r="E102" s="1">
        <f t="shared" si="1"/>
        <v>0</v>
      </c>
    </row>
    <row r="103" spans="1:5" x14ac:dyDescent="0.2">
      <c r="A103" t="s">
        <v>41</v>
      </c>
      <c r="B103">
        <v>2020</v>
      </c>
      <c r="C103">
        <v>90.73</v>
      </c>
      <c r="D103">
        <v>0</v>
      </c>
      <c r="E103" s="1">
        <f t="shared" si="1"/>
        <v>0</v>
      </c>
    </row>
    <row r="104" spans="1:5" x14ac:dyDescent="0.2">
      <c r="A104" t="s">
        <v>41</v>
      </c>
      <c r="B104">
        <v>2021</v>
      </c>
      <c r="C104">
        <v>116.19</v>
      </c>
      <c r="D104">
        <v>0</v>
      </c>
      <c r="E104" s="1">
        <f t="shared" si="1"/>
        <v>0</v>
      </c>
    </row>
    <row r="105" spans="1:5" x14ac:dyDescent="0.2">
      <c r="A105" t="s">
        <v>41</v>
      </c>
      <c r="B105">
        <v>2022</v>
      </c>
      <c r="C105">
        <v>168.7</v>
      </c>
      <c r="D105">
        <v>0</v>
      </c>
      <c r="E105" s="1">
        <f t="shared" si="1"/>
        <v>0</v>
      </c>
    </row>
    <row r="106" spans="1:5" x14ac:dyDescent="0.2">
      <c r="A106" t="s">
        <v>42</v>
      </c>
      <c r="B106">
        <v>2019</v>
      </c>
      <c r="C106">
        <v>2708.7</v>
      </c>
      <c r="D106">
        <v>2.2400000000000002</v>
      </c>
      <c r="E106" s="1">
        <f t="shared" si="1"/>
        <v>8.2696496474323486E-4</v>
      </c>
    </row>
    <row r="107" spans="1:5" x14ac:dyDescent="0.2">
      <c r="A107" t="s">
        <v>42</v>
      </c>
      <c r="B107">
        <v>2020</v>
      </c>
      <c r="C107">
        <v>2739.27</v>
      </c>
      <c r="D107">
        <v>1.1399999999999999</v>
      </c>
      <c r="E107" s="1">
        <f t="shared" si="1"/>
        <v>4.161692713752204E-4</v>
      </c>
    </row>
    <row r="108" spans="1:5" x14ac:dyDescent="0.2">
      <c r="A108" t="s">
        <v>42</v>
      </c>
      <c r="B108">
        <v>2021</v>
      </c>
      <c r="C108">
        <v>3358.48</v>
      </c>
      <c r="D108">
        <v>0.76</v>
      </c>
      <c r="E108" s="1">
        <f t="shared" si="1"/>
        <v>2.262928467640123E-4</v>
      </c>
    </row>
    <row r="109" spans="1:5" x14ac:dyDescent="0.2">
      <c r="A109" t="s">
        <v>42</v>
      </c>
      <c r="B109">
        <v>2022</v>
      </c>
      <c r="C109">
        <v>4042.88</v>
      </c>
      <c r="D109">
        <v>0.7</v>
      </c>
      <c r="E109" s="1">
        <f t="shared" si="1"/>
        <v>1.7314389741966121E-4</v>
      </c>
    </row>
    <row r="110" spans="1:5" x14ac:dyDescent="0.2">
      <c r="A110" t="s">
        <v>43</v>
      </c>
      <c r="B110">
        <v>2019</v>
      </c>
      <c r="C110">
        <v>5204.71</v>
      </c>
      <c r="D110">
        <v>0</v>
      </c>
      <c r="E110" s="1">
        <f t="shared" si="1"/>
        <v>0</v>
      </c>
    </row>
    <row r="111" spans="1:5" x14ac:dyDescent="0.2">
      <c r="A111" t="s">
        <v>43</v>
      </c>
      <c r="B111">
        <v>2020</v>
      </c>
      <c r="C111">
        <v>6348.35</v>
      </c>
      <c r="D111">
        <v>14.6</v>
      </c>
      <c r="E111" s="1">
        <f t="shared" si="1"/>
        <v>2.2998101868989579E-3</v>
      </c>
    </row>
    <row r="112" spans="1:5" x14ac:dyDescent="0.2">
      <c r="A112" t="s">
        <v>43</v>
      </c>
      <c r="B112">
        <v>2021</v>
      </c>
      <c r="C112">
        <v>5934.17</v>
      </c>
      <c r="D112">
        <v>0</v>
      </c>
      <c r="E112" s="1">
        <f t="shared" si="1"/>
        <v>0</v>
      </c>
    </row>
    <row r="113" spans="1:5" x14ac:dyDescent="0.2">
      <c r="A113" t="s">
        <v>43</v>
      </c>
      <c r="B113">
        <v>2022</v>
      </c>
      <c r="C113">
        <v>5457.97</v>
      </c>
      <c r="D113">
        <v>10.81</v>
      </c>
      <c r="E113" s="1">
        <f t="shared" si="1"/>
        <v>1.9805898530039557E-3</v>
      </c>
    </row>
    <row r="114" spans="1:5" x14ac:dyDescent="0.2">
      <c r="A114" t="s">
        <v>44</v>
      </c>
      <c r="B114">
        <v>2019</v>
      </c>
      <c r="C114">
        <v>3095.45</v>
      </c>
      <c r="D114">
        <v>23.07</v>
      </c>
      <c r="E114" s="1">
        <f t="shared" si="1"/>
        <v>7.4528743801385907E-3</v>
      </c>
    </row>
    <row r="115" spans="1:5" x14ac:dyDescent="0.2">
      <c r="A115" t="s">
        <v>44</v>
      </c>
      <c r="B115">
        <v>2020</v>
      </c>
      <c r="C115">
        <v>3720.82</v>
      </c>
      <c r="D115">
        <v>35.380000000000003</v>
      </c>
      <c r="E115" s="1">
        <f t="shared" si="1"/>
        <v>9.5086566939545595E-3</v>
      </c>
    </row>
    <row r="116" spans="1:5" x14ac:dyDescent="0.2">
      <c r="A116" t="s">
        <v>44</v>
      </c>
      <c r="B116">
        <v>2021</v>
      </c>
      <c r="C116">
        <v>3911.36</v>
      </c>
      <c r="D116">
        <v>23.32</v>
      </c>
      <c r="E116" s="1">
        <f t="shared" si="1"/>
        <v>5.9621205923259431E-3</v>
      </c>
    </row>
    <row r="117" spans="1:5" x14ac:dyDescent="0.2">
      <c r="A117" t="s">
        <v>44</v>
      </c>
      <c r="B117">
        <v>2022</v>
      </c>
      <c r="C117">
        <v>4496.38</v>
      </c>
      <c r="D117">
        <v>14.59</v>
      </c>
      <c r="E117" s="1">
        <f t="shared" si="1"/>
        <v>3.2448325097078094E-3</v>
      </c>
    </row>
    <row r="118" spans="1:5" x14ac:dyDescent="0.2">
      <c r="A118" t="s">
        <v>45</v>
      </c>
      <c r="B118">
        <v>2019</v>
      </c>
      <c r="C118">
        <v>19344.599999999999</v>
      </c>
      <c r="D118">
        <v>38.97</v>
      </c>
      <c r="E118" s="1">
        <f t="shared" si="1"/>
        <v>2.0145156787940823E-3</v>
      </c>
    </row>
    <row r="119" spans="1:5" x14ac:dyDescent="0.2">
      <c r="A119" t="s">
        <v>45</v>
      </c>
      <c r="B119">
        <v>2020</v>
      </c>
      <c r="C119">
        <v>19253.43</v>
      </c>
      <c r="D119">
        <v>22.06</v>
      </c>
      <c r="E119" s="1">
        <f t="shared" si="1"/>
        <v>1.1457698706152618E-3</v>
      </c>
    </row>
    <row r="120" spans="1:5" x14ac:dyDescent="0.2">
      <c r="A120" t="s">
        <v>45</v>
      </c>
      <c r="B120">
        <v>2021</v>
      </c>
      <c r="C120">
        <v>16277.78</v>
      </c>
      <c r="D120">
        <v>14.46</v>
      </c>
      <c r="E120" s="1">
        <f t="shared" si="1"/>
        <v>8.8832752377781242E-4</v>
      </c>
    </row>
    <row r="121" spans="1:5" x14ac:dyDescent="0.2">
      <c r="A121" t="s">
        <v>45</v>
      </c>
      <c r="B121">
        <v>2022</v>
      </c>
      <c r="C121">
        <v>15761.32</v>
      </c>
      <c r="D121">
        <v>4.91</v>
      </c>
      <c r="E121" s="1">
        <f t="shared" si="1"/>
        <v>3.1152213139508622E-4</v>
      </c>
    </row>
    <row r="122" spans="1:5" x14ac:dyDescent="0.2">
      <c r="A122" t="s">
        <v>46</v>
      </c>
      <c r="B122">
        <v>2019</v>
      </c>
      <c r="C122">
        <v>32980.720000000001</v>
      </c>
      <c r="D122">
        <v>836.21</v>
      </c>
      <c r="E122" s="1">
        <f t="shared" si="1"/>
        <v>2.5354510150172586E-2</v>
      </c>
    </row>
    <row r="123" spans="1:5" x14ac:dyDescent="0.2">
      <c r="A123" t="s">
        <v>46</v>
      </c>
      <c r="B123">
        <v>2020</v>
      </c>
      <c r="C123">
        <v>35396.410000000003</v>
      </c>
      <c r="D123">
        <v>1065.8800000000001</v>
      </c>
      <c r="E123" s="1">
        <f t="shared" si="1"/>
        <v>3.0112658317609047E-2</v>
      </c>
    </row>
    <row r="124" spans="1:5" x14ac:dyDescent="0.2">
      <c r="A124" t="s">
        <v>46</v>
      </c>
      <c r="B124">
        <v>2021</v>
      </c>
      <c r="C124">
        <v>47528.160000000003</v>
      </c>
      <c r="D124">
        <v>234.27</v>
      </c>
      <c r="E124" s="1">
        <f t="shared" si="1"/>
        <v>4.9290778351192216E-3</v>
      </c>
    </row>
    <row r="125" spans="1:5" x14ac:dyDescent="0.2">
      <c r="A125" t="s">
        <v>46</v>
      </c>
      <c r="B125">
        <v>2022</v>
      </c>
      <c r="C125">
        <v>60328.68</v>
      </c>
      <c r="D125">
        <v>254.89</v>
      </c>
      <c r="E125" s="1">
        <f t="shared" si="1"/>
        <v>4.225021996171638E-3</v>
      </c>
    </row>
    <row r="126" spans="1:5" x14ac:dyDescent="0.2">
      <c r="A126" t="s">
        <v>12</v>
      </c>
      <c r="B126">
        <v>2019</v>
      </c>
      <c r="C126">
        <v>15266.61</v>
      </c>
      <c r="D126">
        <v>1771.1</v>
      </c>
      <c r="E126" s="1">
        <f t="shared" si="1"/>
        <v>0.11601134764037332</v>
      </c>
    </row>
    <row r="127" spans="1:5" x14ac:dyDescent="0.2">
      <c r="A127" t="s">
        <v>12</v>
      </c>
      <c r="B127">
        <v>2020</v>
      </c>
      <c r="C127">
        <v>21055.89</v>
      </c>
      <c r="D127">
        <v>5206.76</v>
      </c>
      <c r="E127" s="1">
        <f t="shared" si="1"/>
        <v>0.24728282680048197</v>
      </c>
    </row>
    <row r="128" spans="1:5" x14ac:dyDescent="0.2">
      <c r="A128" t="s">
        <v>12</v>
      </c>
      <c r="B128">
        <v>2021</v>
      </c>
      <c r="C128">
        <v>20639.080000000002</v>
      </c>
      <c r="D128">
        <v>3496.36</v>
      </c>
      <c r="E128" s="1">
        <f t="shared" si="1"/>
        <v>0.16940483781253815</v>
      </c>
    </row>
    <row r="129" spans="1:5" x14ac:dyDescent="0.2">
      <c r="A129" t="s">
        <v>12</v>
      </c>
      <c r="B129">
        <v>2022</v>
      </c>
      <c r="C129">
        <v>27165.87</v>
      </c>
      <c r="D129">
        <v>10028.379999999999</v>
      </c>
      <c r="E129" s="1">
        <f t="shared" si="1"/>
        <v>0.36915364757322328</v>
      </c>
    </row>
    <row r="130" spans="1:5" x14ac:dyDescent="0.2">
      <c r="A130" t="s">
        <v>47</v>
      </c>
      <c r="B130">
        <v>2019</v>
      </c>
      <c r="C130">
        <v>15266.61</v>
      </c>
      <c r="D130">
        <v>1771.1</v>
      </c>
      <c r="E130" s="1">
        <f t="shared" si="1"/>
        <v>0.11601134764037332</v>
      </c>
    </row>
    <row r="131" spans="1:5" x14ac:dyDescent="0.2">
      <c r="A131" t="s">
        <v>47</v>
      </c>
      <c r="B131">
        <v>2020</v>
      </c>
      <c r="C131">
        <v>21055.89</v>
      </c>
      <c r="D131">
        <v>5206.76</v>
      </c>
      <c r="E131" s="1">
        <f t="shared" ref="E131:E133" si="2">D131/C131</f>
        <v>0.24728282680048197</v>
      </c>
    </row>
    <row r="132" spans="1:5" x14ac:dyDescent="0.2">
      <c r="A132" t="s">
        <v>47</v>
      </c>
      <c r="B132">
        <v>2021</v>
      </c>
      <c r="C132">
        <v>20639.080000000002</v>
      </c>
      <c r="D132">
        <v>3496.36</v>
      </c>
      <c r="E132" s="1">
        <f t="shared" si="2"/>
        <v>0.16940483781253815</v>
      </c>
    </row>
    <row r="133" spans="1:5" x14ac:dyDescent="0.2">
      <c r="A133" t="s">
        <v>47</v>
      </c>
      <c r="B133">
        <v>2022</v>
      </c>
      <c r="C133">
        <v>27165.87</v>
      </c>
      <c r="D133">
        <v>10028.379999999999</v>
      </c>
      <c r="E133" s="1">
        <f t="shared" si="2"/>
        <v>0.36915364757322328</v>
      </c>
    </row>
  </sheetData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5"/>
  <sheetViews>
    <sheetView tabSelected="1" workbookViewId="0">
      <selection activeCell="N6" sqref="N6"/>
    </sheetView>
  </sheetViews>
  <sheetFormatPr defaultRowHeight="12.75" x14ac:dyDescent="0.2"/>
  <cols>
    <col min="1" max="1" width="11.28515625" bestFit="1" customWidth="1"/>
    <col min="2" max="2" width="34.140625" bestFit="1" customWidth="1"/>
  </cols>
  <sheetData>
    <row r="1" spans="1:2" x14ac:dyDescent="0.2">
      <c r="A1" s="2" t="s">
        <v>10</v>
      </c>
      <c r="B1" t="s">
        <v>50</v>
      </c>
    </row>
    <row r="3" spans="1:2" x14ac:dyDescent="0.2">
      <c r="A3" s="2" t="s">
        <v>9</v>
      </c>
      <c r="B3" t="s">
        <v>49</v>
      </c>
    </row>
    <row r="4" spans="1:2" x14ac:dyDescent="0.2">
      <c r="A4" s="3" t="s">
        <v>51</v>
      </c>
      <c r="B4" s="1">
        <v>0.22546316495665419</v>
      </c>
    </row>
    <row r="5" spans="1:2" x14ac:dyDescent="0.2">
      <c r="A5" s="3" t="s">
        <v>52</v>
      </c>
      <c r="B5" s="1">
        <v>0.22546316495665419</v>
      </c>
    </row>
    <row r="6" spans="1:2" x14ac:dyDescent="0.2">
      <c r="A6" s="3" t="s">
        <v>36</v>
      </c>
      <c r="B6" s="1">
        <v>0.11907455998600454</v>
      </c>
    </row>
    <row r="7" spans="1:2" x14ac:dyDescent="0.2">
      <c r="A7" s="3" t="s">
        <v>32</v>
      </c>
      <c r="B7" s="1">
        <v>0.10000529527619012</v>
      </c>
    </row>
    <row r="8" spans="1:2" x14ac:dyDescent="0.2">
      <c r="A8" s="3" t="s">
        <v>28</v>
      </c>
      <c r="B8" s="1">
        <v>9.9848373881217034E-2</v>
      </c>
    </row>
    <row r="9" spans="1:2" x14ac:dyDescent="0.2">
      <c r="A9" s="3" t="s">
        <v>31</v>
      </c>
      <c r="B9" s="1">
        <v>9.5132587674530755E-2</v>
      </c>
    </row>
    <row r="10" spans="1:2" x14ac:dyDescent="0.2">
      <c r="A10" s="3" t="s">
        <v>25</v>
      </c>
      <c r="B10" s="1">
        <v>4.7973352267160541E-2</v>
      </c>
    </row>
    <row r="11" spans="1:2" x14ac:dyDescent="0.2">
      <c r="A11" s="3" t="s">
        <v>34</v>
      </c>
      <c r="B11" s="1">
        <v>4.5064139368842661E-2</v>
      </c>
    </row>
    <row r="12" spans="1:2" x14ac:dyDescent="0.2">
      <c r="A12" s="3" t="s">
        <v>24</v>
      </c>
      <c r="B12" s="1">
        <v>4.283471698136964E-2</v>
      </c>
    </row>
    <row r="13" spans="1:2" x14ac:dyDescent="0.2">
      <c r="A13" s="3" t="s">
        <v>17</v>
      </c>
      <c r="B13" s="1">
        <v>4.0928014253852785E-2</v>
      </c>
    </row>
    <row r="14" spans="1:2" x14ac:dyDescent="0.2">
      <c r="A14" s="3" t="s">
        <v>33</v>
      </c>
      <c r="B14" s="1">
        <v>2.3289900312906012E-2</v>
      </c>
    </row>
    <row r="15" spans="1:2" x14ac:dyDescent="0.2">
      <c r="A15" s="3" t="s">
        <v>54</v>
      </c>
      <c r="B15" s="1">
        <v>1.6155317074768121E-2</v>
      </c>
    </row>
    <row r="16" spans="1:2" x14ac:dyDescent="0.2">
      <c r="A16" s="3" t="s">
        <v>39</v>
      </c>
      <c r="B16" s="1">
        <v>1.4202793089500784E-2</v>
      </c>
    </row>
    <row r="17" spans="1:2" x14ac:dyDescent="0.2">
      <c r="A17" s="3" t="s">
        <v>23</v>
      </c>
      <c r="B17" s="1">
        <v>1.151954992332477E-2</v>
      </c>
    </row>
    <row r="18" spans="1:2" x14ac:dyDescent="0.2">
      <c r="A18" s="3" t="s">
        <v>20</v>
      </c>
      <c r="B18" s="1">
        <v>9.500786309793275E-3</v>
      </c>
    </row>
    <row r="19" spans="1:2" x14ac:dyDescent="0.2">
      <c r="A19" s="3" t="s">
        <v>44</v>
      </c>
      <c r="B19" s="1">
        <v>6.5421210440317259E-3</v>
      </c>
    </row>
    <row r="20" spans="1:2" x14ac:dyDescent="0.2">
      <c r="A20" s="3" t="s">
        <v>30</v>
      </c>
      <c r="B20" s="1">
        <v>6.4364491879177589E-3</v>
      </c>
    </row>
    <row r="21" spans="1:2" x14ac:dyDescent="0.2">
      <c r="A21" s="3" t="s">
        <v>37</v>
      </c>
      <c r="B21" s="1">
        <v>4.1193238060200929E-3</v>
      </c>
    </row>
    <row r="22" spans="1:2" x14ac:dyDescent="0.2">
      <c r="A22" s="3" t="s">
        <v>22</v>
      </c>
      <c r="B22" s="1">
        <v>2.1821008093483025E-3</v>
      </c>
    </row>
    <row r="23" spans="1:2" x14ac:dyDescent="0.2">
      <c r="A23" s="3" t="s">
        <v>18</v>
      </c>
      <c r="B23" s="1">
        <v>1.5707552989269989E-3</v>
      </c>
    </row>
    <row r="24" spans="1:2" x14ac:dyDescent="0.2">
      <c r="A24" s="3" t="s">
        <v>38</v>
      </c>
      <c r="B24" s="1">
        <v>1.5102203787112785E-3</v>
      </c>
    </row>
    <row r="25" spans="1:2" x14ac:dyDescent="0.2">
      <c r="A25" s="3" t="s">
        <v>55</v>
      </c>
      <c r="B25" s="1">
        <v>1.0900338011455607E-3</v>
      </c>
    </row>
    <row r="26" spans="1:2" x14ac:dyDescent="0.2">
      <c r="A26" s="3" t="s">
        <v>43</v>
      </c>
      <c r="B26" s="1">
        <v>1.0701000099757284E-3</v>
      </c>
    </row>
    <row r="27" spans="1:2" x14ac:dyDescent="0.2">
      <c r="A27" s="3" t="s">
        <v>19</v>
      </c>
      <c r="B27" s="1">
        <v>9.6820706647948523E-4</v>
      </c>
    </row>
    <row r="28" spans="1:2" x14ac:dyDescent="0.2">
      <c r="A28" s="3" t="s">
        <v>21</v>
      </c>
      <c r="B28" s="1">
        <v>9.1459997894721256E-4</v>
      </c>
    </row>
    <row r="29" spans="1:2" x14ac:dyDescent="0.2">
      <c r="A29" s="3" t="s">
        <v>26</v>
      </c>
      <c r="B29" s="1">
        <v>8.8517409010977356E-4</v>
      </c>
    </row>
    <row r="30" spans="1:2" x14ac:dyDescent="0.2">
      <c r="A30" s="3" t="s">
        <v>42</v>
      </c>
      <c r="B30" s="1">
        <v>4.1064274507553221E-4</v>
      </c>
    </row>
    <row r="31" spans="1:2" x14ac:dyDescent="0.2">
      <c r="A31" s="3" t="s">
        <v>27</v>
      </c>
      <c r="B31" s="1">
        <v>1.8557556691242108E-4</v>
      </c>
    </row>
    <row r="32" spans="1:2" x14ac:dyDescent="0.2">
      <c r="A32" s="3" t="s">
        <v>56</v>
      </c>
      <c r="B32" s="1">
        <v>6.4783622700181396E-5</v>
      </c>
    </row>
    <row r="33" spans="1:2" x14ac:dyDescent="0.2">
      <c r="A33" s="3" t="s">
        <v>29</v>
      </c>
      <c r="B33" s="1">
        <v>0</v>
      </c>
    </row>
    <row r="34" spans="1:2" x14ac:dyDescent="0.2">
      <c r="A34" s="3" t="s">
        <v>35</v>
      </c>
      <c r="B34" s="1">
        <v>0</v>
      </c>
    </row>
    <row r="35" spans="1:2" x14ac:dyDescent="0.2">
      <c r="A35" s="3" t="s">
        <v>41</v>
      </c>
      <c r="B35" s="1">
        <v>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workbookViewId="0">
      <selection activeCell="D2" sqref="D2"/>
    </sheetView>
  </sheetViews>
  <sheetFormatPr defaultRowHeight="12.75" x14ac:dyDescent="0.2"/>
  <cols>
    <col min="1" max="1" width="11.28515625" bestFit="1" customWidth="1"/>
    <col min="2" max="2" width="21.7109375" style="4" bestFit="1" customWidth="1"/>
    <col min="3" max="3" width="16.7109375" style="4" bestFit="1" customWidth="1"/>
  </cols>
  <sheetData>
    <row r="1" spans="1:12" x14ac:dyDescent="0.2">
      <c r="A1" s="2" t="s">
        <v>10</v>
      </c>
      <c r="B1" s="4" t="s">
        <v>50</v>
      </c>
      <c r="D1" s="6" t="s">
        <v>60</v>
      </c>
      <c r="E1" s="6"/>
      <c r="F1" s="6"/>
      <c r="G1" s="6"/>
      <c r="H1" s="6"/>
      <c r="I1" s="6"/>
      <c r="J1" s="6"/>
      <c r="K1" s="6"/>
      <c r="L1" s="6"/>
    </row>
    <row r="3" spans="1:12" x14ac:dyDescent="0.2">
      <c r="A3" t="s">
        <v>9</v>
      </c>
      <c r="B3" t="s">
        <v>59</v>
      </c>
      <c r="C3" t="s">
        <v>58</v>
      </c>
      <c r="D3" t="s">
        <v>57</v>
      </c>
    </row>
    <row r="4" spans="1:12" x14ac:dyDescent="0.2">
      <c r="A4" t="s">
        <v>52</v>
      </c>
      <c r="B4">
        <v>20502.599999999999</v>
      </c>
      <c r="C4">
        <v>84127.45</v>
      </c>
      <c r="D4" s="1">
        <v>0.24370880134843026</v>
      </c>
    </row>
    <row r="5" spans="1:12" x14ac:dyDescent="0.2">
      <c r="A5" t="s">
        <v>51</v>
      </c>
      <c r="B5">
        <v>20502.599999999999</v>
      </c>
      <c r="C5">
        <v>84127.45</v>
      </c>
      <c r="D5" s="1">
        <v>0.24370880134843026</v>
      </c>
    </row>
    <row r="6" spans="1:12" x14ac:dyDescent="0.2">
      <c r="A6" t="s">
        <v>36</v>
      </c>
      <c r="B6">
        <v>282.56</v>
      </c>
      <c r="C6">
        <v>2284.9899999999998</v>
      </c>
      <c r="D6" s="1">
        <v>0.12365918450408975</v>
      </c>
    </row>
    <row r="7" spans="1:12" x14ac:dyDescent="0.2">
      <c r="A7" t="s">
        <v>31</v>
      </c>
      <c r="B7">
        <v>6004.3600000000006</v>
      </c>
      <c r="C7">
        <v>57894.720000000001</v>
      </c>
      <c r="D7" s="1">
        <v>0.10371170289794994</v>
      </c>
    </row>
    <row r="8" spans="1:12" x14ac:dyDescent="0.2">
      <c r="A8" t="s">
        <v>32</v>
      </c>
      <c r="B8">
        <v>1065.78</v>
      </c>
      <c r="C8">
        <v>10714.02</v>
      </c>
      <c r="D8" s="1">
        <v>9.9475266986621264E-2</v>
      </c>
    </row>
    <row r="9" spans="1:12" x14ac:dyDescent="0.2">
      <c r="A9" t="s">
        <v>28</v>
      </c>
      <c r="B9">
        <v>28.19</v>
      </c>
      <c r="C9">
        <v>284.53999999999996</v>
      </c>
      <c r="D9" s="1">
        <v>9.9072186687284763E-2</v>
      </c>
    </row>
    <row r="10" spans="1:12" x14ac:dyDescent="0.2">
      <c r="A10" t="s">
        <v>25</v>
      </c>
      <c r="B10">
        <v>5923.01</v>
      </c>
      <c r="C10">
        <v>122343.01000000001</v>
      </c>
      <c r="D10" s="1">
        <v>4.8413145957419225E-2</v>
      </c>
    </row>
    <row r="11" spans="1:12" x14ac:dyDescent="0.2">
      <c r="A11" t="s">
        <v>33</v>
      </c>
      <c r="B11">
        <v>22.47</v>
      </c>
      <c r="C11">
        <v>469.34</v>
      </c>
      <c r="D11" s="1">
        <v>4.7875740401414756E-2</v>
      </c>
    </row>
    <row r="12" spans="1:12" x14ac:dyDescent="0.2">
      <c r="A12" t="s">
        <v>34</v>
      </c>
      <c r="B12">
        <v>89.38</v>
      </c>
      <c r="C12">
        <v>1993.4</v>
      </c>
      <c r="D12" s="1">
        <v>4.4837965285441955E-2</v>
      </c>
    </row>
    <row r="13" spans="1:12" x14ac:dyDescent="0.2">
      <c r="A13" t="s">
        <v>17</v>
      </c>
      <c r="B13">
        <v>541.88</v>
      </c>
      <c r="C13">
        <v>12382.420000000002</v>
      </c>
      <c r="D13" s="1">
        <v>4.3762043283946103E-2</v>
      </c>
    </row>
    <row r="14" spans="1:12" x14ac:dyDescent="0.2">
      <c r="A14" t="s">
        <v>24</v>
      </c>
      <c r="B14">
        <v>2381.92</v>
      </c>
      <c r="C14">
        <v>62278.14</v>
      </c>
      <c r="D14" s="1">
        <v>3.8246485845595264E-2</v>
      </c>
    </row>
    <row r="15" spans="1:12" x14ac:dyDescent="0.2">
      <c r="A15" t="s">
        <v>53</v>
      </c>
      <c r="B15">
        <v>19533.509999999998</v>
      </c>
      <c r="C15">
        <v>707574.62</v>
      </c>
      <c r="D15" s="1">
        <v>2.7606289779020052E-2</v>
      </c>
    </row>
    <row r="16" spans="1:12" x14ac:dyDescent="0.2">
      <c r="A16" t="s">
        <v>39</v>
      </c>
      <c r="B16">
        <v>24.810000000000002</v>
      </c>
      <c r="C16">
        <v>1688.68</v>
      </c>
      <c r="D16" s="1">
        <v>1.4691948741028497E-2</v>
      </c>
    </row>
    <row r="17" spans="1:4" x14ac:dyDescent="0.2">
      <c r="A17" t="s">
        <v>54</v>
      </c>
      <c r="B17">
        <v>2391.25</v>
      </c>
      <c r="C17">
        <v>176233.97</v>
      </c>
      <c r="D17" s="1">
        <v>1.3568609956411922E-2</v>
      </c>
    </row>
    <row r="18" spans="1:4" x14ac:dyDescent="0.2">
      <c r="A18" t="s">
        <v>23</v>
      </c>
      <c r="B18">
        <v>62.8</v>
      </c>
      <c r="C18">
        <v>5539.87</v>
      </c>
      <c r="D18" s="1">
        <v>1.1336006079565043E-2</v>
      </c>
    </row>
    <row r="19" spans="1:4" x14ac:dyDescent="0.2">
      <c r="A19" t="s">
        <v>20</v>
      </c>
      <c r="B19">
        <v>206.93</v>
      </c>
      <c r="C19">
        <v>24937.19</v>
      </c>
      <c r="D19" s="1">
        <v>8.2980480158349849E-3</v>
      </c>
    </row>
    <row r="20" spans="1:4" x14ac:dyDescent="0.2">
      <c r="A20" t="s">
        <v>30</v>
      </c>
      <c r="B20">
        <v>158.77000000000001</v>
      </c>
      <c r="C20">
        <v>21671.65</v>
      </c>
      <c r="D20" s="1">
        <v>7.3261611367846933E-3</v>
      </c>
    </row>
    <row r="21" spans="1:4" x14ac:dyDescent="0.2">
      <c r="A21" t="s">
        <v>44</v>
      </c>
      <c r="B21">
        <v>96.360000000000014</v>
      </c>
      <c r="C21">
        <v>15224.010000000002</v>
      </c>
      <c r="D21" s="1">
        <v>6.3294756112220107E-3</v>
      </c>
    </row>
    <row r="22" spans="1:4" x14ac:dyDescent="0.2">
      <c r="A22" t="s">
        <v>37</v>
      </c>
      <c r="B22">
        <v>76.849999999999994</v>
      </c>
      <c r="C22">
        <v>18327.47</v>
      </c>
      <c r="D22" s="1">
        <v>4.1931592303793156E-3</v>
      </c>
    </row>
    <row r="23" spans="1:4" x14ac:dyDescent="0.2">
      <c r="A23" t="s">
        <v>38</v>
      </c>
      <c r="B23">
        <v>21.03</v>
      </c>
      <c r="C23">
        <v>6025.48</v>
      </c>
      <c r="D23" s="1">
        <v>3.4901783758306396E-3</v>
      </c>
    </row>
    <row r="24" spans="1:4" x14ac:dyDescent="0.2">
      <c r="A24" t="s">
        <v>22</v>
      </c>
      <c r="B24">
        <v>23.05</v>
      </c>
      <c r="C24">
        <v>10860.3</v>
      </c>
      <c r="D24" s="1">
        <v>2.1224091415522595E-3</v>
      </c>
    </row>
    <row r="25" spans="1:4" x14ac:dyDescent="0.2">
      <c r="A25" t="s">
        <v>18</v>
      </c>
      <c r="B25">
        <v>8.99</v>
      </c>
      <c r="C25">
        <v>5876.66</v>
      </c>
      <c r="D25" s="1">
        <v>1.5297805215887938E-3</v>
      </c>
    </row>
    <row r="26" spans="1:4" x14ac:dyDescent="0.2">
      <c r="A26" t="s">
        <v>55</v>
      </c>
      <c r="B26">
        <v>80.400000000000006</v>
      </c>
      <c r="C26">
        <v>70637.13</v>
      </c>
      <c r="D26" s="1">
        <v>1.1382115892873905E-3</v>
      </c>
    </row>
    <row r="27" spans="1:4" x14ac:dyDescent="0.2">
      <c r="A27" t="s">
        <v>43</v>
      </c>
      <c r="B27">
        <v>25.41</v>
      </c>
      <c r="C27">
        <v>22945.200000000004</v>
      </c>
      <c r="D27" s="1">
        <v>1.1074211599811723E-3</v>
      </c>
    </row>
    <row r="28" spans="1:4" x14ac:dyDescent="0.2">
      <c r="A28" t="s">
        <v>19</v>
      </c>
      <c r="B28">
        <v>9.58</v>
      </c>
      <c r="C28">
        <v>9920.6699999999983</v>
      </c>
      <c r="D28" s="1">
        <v>9.656605854241701E-4</v>
      </c>
    </row>
    <row r="29" spans="1:4" x14ac:dyDescent="0.2">
      <c r="A29" t="s">
        <v>26</v>
      </c>
      <c r="B29">
        <v>1.24</v>
      </c>
      <c r="C29">
        <v>1394.7000000000003</v>
      </c>
      <c r="D29" s="1">
        <v>8.8908008890800866E-4</v>
      </c>
    </row>
    <row r="30" spans="1:4" x14ac:dyDescent="0.2">
      <c r="A30" t="s">
        <v>21</v>
      </c>
      <c r="B30">
        <v>1.23</v>
      </c>
      <c r="C30">
        <v>2025.71</v>
      </c>
      <c r="D30" s="1">
        <v>6.0719451451589812E-4</v>
      </c>
    </row>
    <row r="31" spans="1:4" x14ac:dyDescent="0.2">
      <c r="A31" t="s">
        <v>42</v>
      </c>
      <c r="B31">
        <v>4.84</v>
      </c>
      <c r="C31">
        <v>12849.329999999998</v>
      </c>
      <c r="D31" s="1">
        <v>3.7667333627512098E-4</v>
      </c>
    </row>
    <row r="32" spans="1:4" x14ac:dyDescent="0.2">
      <c r="A32" t="s">
        <v>27</v>
      </c>
      <c r="B32">
        <v>0.28000000000000003</v>
      </c>
      <c r="C32">
        <v>1536.28</v>
      </c>
      <c r="D32" s="1">
        <v>1.8225844247142449E-4</v>
      </c>
    </row>
    <row r="33" spans="1:4" x14ac:dyDescent="0.2">
      <c r="A33" t="s">
        <v>56</v>
      </c>
      <c r="B33">
        <v>0.03</v>
      </c>
      <c r="C33">
        <v>584.13</v>
      </c>
      <c r="D33" s="1">
        <v>5.1358430486364334E-5</v>
      </c>
    </row>
    <row r="34" spans="1:4" x14ac:dyDescent="0.2">
      <c r="A34" t="s">
        <v>29</v>
      </c>
      <c r="B34">
        <v>0</v>
      </c>
      <c r="C34">
        <v>5526.3099999999995</v>
      </c>
      <c r="D34" s="1">
        <v>0</v>
      </c>
    </row>
    <row r="35" spans="1:4" x14ac:dyDescent="0.2">
      <c r="A35" t="s">
        <v>35</v>
      </c>
      <c r="B35">
        <v>0</v>
      </c>
      <c r="C35">
        <v>22302.36</v>
      </c>
      <c r="D35" s="1">
        <v>0</v>
      </c>
    </row>
    <row r="36" spans="1:4" x14ac:dyDescent="0.2">
      <c r="A36" t="s">
        <v>41</v>
      </c>
      <c r="B36">
        <v>0</v>
      </c>
      <c r="C36">
        <v>463.35999999999996</v>
      </c>
      <c r="D36" s="1">
        <v>0</v>
      </c>
    </row>
  </sheetData>
  <sortState xmlns:xlrd2="http://schemas.microsoft.com/office/spreadsheetml/2017/richdata2" ref="A4:D36">
    <sortCondition descending="1" ref="D4:D36"/>
  </sortState>
  <mergeCells count="1"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data</vt:lpstr>
      <vt:lpstr>chart</vt:lpstr>
      <vt:lpstr>different calc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Amita Monterola</cp:lastModifiedBy>
  <dcterms:created xsi:type="dcterms:W3CDTF">2024-01-09T22:02:34Z</dcterms:created>
  <dcterms:modified xsi:type="dcterms:W3CDTF">2024-01-17T00:02:06Z</dcterms:modified>
</cp:coreProperties>
</file>