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eren\Documents\1 WF\3 Devpolicy\3 Blogging\2024\8 New Zealand aid budget\"/>
    </mc:Choice>
  </mc:AlternateContent>
  <xr:revisionPtr revIDLastSave="0" documentId="13_ncr:1_{644315E7-051D-41E9-AF6B-E29C004A3E8D}" xr6:coauthVersionLast="47" xr6:coauthVersionMax="47" xr10:uidLastSave="{00000000-0000-0000-0000-000000000000}"/>
  <bookViews>
    <workbookView xWindow="-108" yWindow="-108" windowWidth="23256" windowHeight="12456" activeTab="2" xr2:uid="{335CDC79-271E-48A6-B468-D7F39E5D5CD5}"/>
  </bookViews>
  <sheets>
    <sheet name="About" sheetId="2" r:id="rId1"/>
    <sheet name="Data" sheetId="1" state="hidden" r:id="rId2"/>
    <sheet name="For Ami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F12" i="1"/>
  <c r="E11" i="1"/>
  <c r="F11" i="1" s="1"/>
  <c r="E10" i="1" l="1"/>
  <c r="E9" i="1" l="1"/>
  <c r="F10" i="1"/>
  <c r="E8" i="1" l="1"/>
  <c r="F9" i="1"/>
  <c r="H3" i="1"/>
  <c r="H4" i="1"/>
  <c r="H5" i="1"/>
  <c r="H7" i="1"/>
  <c r="H8" i="1"/>
  <c r="H9" i="1"/>
  <c r="H10" i="1"/>
  <c r="H11" i="1"/>
  <c r="H12" i="1"/>
  <c r="H2" i="1"/>
  <c r="E7" i="1" l="1"/>
  <c r="F8" i="1"/>
  <c r="E6" i="1" l="1"/>
  <c r="F7" i="1"/>
  <c r="E5" i="1" l="1"/>
  <c r="F6" i="1"/>
  <c r="E4" i="1" l="1"/>
  <c r="F5" i="1"/>
  <c r="E3" i="1" l="1"/>
  <c r="F4" i="1"/>
  <c r="E2" i="1" l="1"/>
  <c r="F2" i="1" s="1"/>
  <c r="F3" i="1"/>
</calcChain>
</file>

<file path=xl/sharedStrings.xml><?xml version="1.0" encoding="utf-8"?>
<sst xmlns="http://schemas.openxmlformats.org/spreadsheetml/2006/main" count="64" uniqueCount="44">
  <si>
    <t>Last year of old triennium</t>
  </si>
  <si>
    <t>The triennium that will finish at end of 23/24 Fyr</t>
  </si>
  <si>
    <t>First year of next triennium</t>
  </si>
  <si>
    <t>Estimates for next two years of triennium</t>
  </si>
  <si>
    <t>2020/2021</t>
  </si>
  <si>
    <t>2021/2022</t>
  </si>
  <si>
    <t>2022/2023</t>
  </si>
  <si>
    <t>2023/2024</t>
  </si>
  <si>
    <t>2024/2025</t>
  </si>
  <si>
    <t>2025/2026</t>
  </si>
  <si>
    <t>2026/2027</t>
  </si>
  <si>
    <t>Financial year</t>
  </si>
  <si>
    <t>https://www.budget.govt.nz/budget/pdfs/estimates/v3/est24-v3-faffairs.pdf</t>
  </si>
  <si>
    <t>Notes:</t>
  </si>
  <si>
    <t>2016-17</t>
  </si>
  <si>
    <t>2017-18</t>
  </si>
  <si>
    <t>2018-19</t>
  </si>
  <si>
    <t>2019-20</t>
  </si>
  <si>
    <t>Earlier triennium</t>
  </si>
  <si>
    <t>Aid/GNI</t>
  </si>
  <si>
    <t>Aid data for years up to and including 2024/25 from:</t>
  </si>
  <si>
    <t>All other aid data data from:</t>
  </si>
  <si>
    <t>Aid data</t>
  </si>
  <si>
    <t>https://www.budget.govt.nz/budget/excel/data/b24-expenditure-data.xlsx</t>
  </si>
  <si>
    <t>Created by Terence Wood on 30/5/24</t>
  </si>
  <si>
    <t>GNI Data</t>
  </si>
  <si>
    <t>Emailed to Terence by Treasury</t>
  </si>
  <si>
    <t>Inflation data</t>
  </si>
  <si>
    <t>Note that total aid for years 16/17 to 19/20 come from earlier budget nights and are accurate.</t>
  </si>
  <si>
    <t>Note that total aid for 17/18 to 2022/23 come from Treasury spreadsheeted data from 2024 budget night and will be accurate.</t>
  </si>
  <si>
    <t>Note that total aid figures for 2023/24 come from the same spreadsheet, but are an estimate of spending produced by MFAT and Treasury.</t>
  </si>
  <si>
    <t>Note that for 2024/25 total aid comes from the same spreadsheet and is a budgeted figure.</t>
  </si>
  <si>
    <t>All figures for subsequent years are budgeted figures and also involve some estimates from me.</t>
  </si>
  <si>
    <t>I know the departmental figure for 2024/25. It is 9% of non-departmental. I have guestimated departmental figures for future years by assuming they will also be 9%. I then added departmental with non-departmental to get total aid.</t>
  </si>
  <si>
    <t>Inflation index</t>
  </si>
  <si>
    <t>Periods</t>
  </si>
  <si>
    <t>Inflation adjusted aid (2023 $)</t>
  </si>
  <si>
    <t>Aid (nominal)</t>
  </si>
  <si>
    <t>GNI (nominal)</t>
  </si>
  <si>
    <t>Inflation (%)</t>
  </si>
  <si>
    <t>(terence.wood@anu.edu.au)</t>
  </si>
  <si>
    <t xml:space="preserve">http://www.budget.govt.nz/budget/forecasts/befu2024.htm </t>
  </si>
  <si>
    <t>I have worked out non-departmental spending for the 2025/26 onwards by looking at the total triennial allocation and subtracting the first year's spend, which I know, and then basing the two following changes on the phase down of climate finance. This all reconciles.</t>
  </si>
  <si>
    <t>End of triennium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</si>
</sst>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#,##0.0"/>
    <numFmt numFmtId="166" formatCode="0.0"/>
    <numFmt numFmtId="167" formatCode="&quot;$&quot;#,##0.00"/>
    <numFmt numFmtId="168" formatCode="[$$-1409]#,##0"/>
  </numFmts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0" fontId="0" fillId="4" borderId="0" xfId="0" applyFill="1"/>
    <xf numFmtId="164" fontId="0" fillId="4" borderId="0" xfId="0" applyNumberFormat="1" applyFill="1"/>
    <xf numFmtId="164" fontId="1" fillId="0" borderId="0" xfId="0" applyNumberFormat="1" applyFont="1"/>
    <xf numFmtId="0" fontId="1" fillId="0" borderId="0" xfId="0" applyFont="1"/>
    <xf numFmtId="0" fontId="2" fillId="0" borderId="0" xfId="1"/>
    <xf numFmtId="0" fontId="0" fillId="5" borderId="0" xfId="0" applyFill="1"/>
    <xf numFmtId="164" fontId="0" fillId="5" borderId="0" xfId="0" applyNumberFormat="1" applyFill="1"/>
    <xf numFmtId="2" fontId="0" fillId="0" borderId="0" xfId="0" applyNumberFormat="1"/>
    <xf numFmtId="10" fontId="0" fillId="5" borderId="0" xfId="0" applyNumberFormat="1" applyFill="1"/>
    <xf numFmtId="10" fontId="0" fillId="2" borderId="0" xfId="0" applyNumberFormat="1" applyFill="1"/>
    <xf numFmtId="10" fontId="0" fillId="3" borderId="0" xfId="0" applyNumberFormat="1" applyFill="1"/>
    <xf numFmtId="10" fontId="0" fillId="4" borderId="0" xfId="0" applyNumberFormat="1" applyFill="1"/>
    <xf numFmtId="165" fontId="0" fillId="5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166" fontId="0" fillId="3" borderId="0" xfId="0" applyNumberFormat="1" applyFill="1"/>
    <xf numFmtId="166" fontId="0" fillId="4" borderId="0" xfId="0" applyNumberFormat="1" applyFill="1"/>
    <xf numFmtId="166" fontId="0" fillId="0" borderId="0" xfId="0" applyNumberFormat="1"/>
    <xf numFmtId="3" fontId="0" fillId="4" borderId="0" xfId="0" applyNumberFormat="1" applyFill="1"/>
    <xf numFmtId="4" fontId="0" fillId="4" borderId="0" xfId="0" applyNumberFormat="1" applyFill="1"/>
    <xf numFmtId="4" fontId="0" fillId="5" borderId="0" xfId="0" applyNumberFormat="1" applyFill="1"/>
    <xf numFmtId="4" fontId="0" fillId="2" borderId="0" xfId="0" applyNumberFormat="1" applyFill="1"/>
    <xf numFmtId="4" fontId="0" fillId="3" borderId="0" xfId="0" applyNumberFormat="1" applyFill="1"/>
    <xf numFmtId="168" fontId="0" fillId="5" borderId="0" xfId="0" applyNumberFormat="1" applyFill="1"/>
    <xf numFmtId="168" fontId="0" fillId="2" borderId="0" xfId="0" applyNumberFormat="1" applyFill="1"/>
    <xf numFmtId="168" fontId="0" fillId="3" borderId="0" xfId="0" applyNumberFormat="1" applyFill="1"/>
    <xf numFmtId="168" fontId="0" fillId="4" borderId="0" xfId="0" applyNumberFormat="1" applyFill="1"/>
    <xf numFmtId="167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8727034120735"/>
          <c:y val="5.0925925925925923E-2"/>
          <c:w val="0.81068285214348201"/>
          <c:h val="0.75145122484689408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Aid (nominal)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Data!$B$2:$B$12</c:f>
              <c:strCache>
                <c:ptCount val="11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2020/2021</c:v>
                </c:pt>
                <c:pt idx="5">
                  <c:v>2021/2022</c:v>
                </c:pt>
                <c:pt idx="6">
                  <c:v>2022/2023</c:v>
                </c:pt>
                <c:pt idx="7">
                  <c:v>2023/2024</c:v>
                </c:pt>
                <c:pt idx="8">
                  <c:v>2024/2025</c:v>
                </c:pt>
                <c:pt idx="9">
                  <c:v>2025/2026</c:v>
                </c:pt>
                <c:pt idx="10">
                  <c:v>2026/2027</c:v>
                </c:pt>
              </c:strCache>
            </c:strRef>
          </c:cat>
          <c:val>
            <c:numRef>
              <c:f>Data!$C$2:$C$12</c:f>
              <c:numCache>
                <c:formatCode>"$"#,##0</c:formatCode>
                <c:ptCount val="11"/>
                <c:pt idx="0">
                  <c:v>592219000</c:v>
                </c:pt>
                <c:pt idx="1">
                  <c:v>706997000</c:v>
                </c:pt>
                <c:pt idx="2">
                  <c:v>780223000</c:v>
                </c:pt>
                <c:pt idx="3">
                  <c:v>814630000</c:v>
                </c:pt>
                <c:pt idx="4">
                  <c:v>882017000</c:v>
                </c:pt>
                <c:pt idx="5">
                  <c:v>917299000</c:v>
                </c:pt>
                <c:pt idx="6">
                  <c:v>1092138000</c:v>
                </c:pt>
                <c:pt idx="7">
                  <c:v>1347764000</c:v>
                </c:pt>
                <c:pt idx="8">
                  <c:v>1203010000</c:v>
                </c:pt>
                <c:pt idx="9">
                  <c:v>1039459779.7596389</c:v>
                </c:pt>
                <c:pt idx="10">
                  <c:v>930426299.59939814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F9-46CD-8654-1B5016B54FBD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Inflation adjusted aid (2023 $)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Data!$B$2:$B$12</c:f>
              <c:strCache>
                <c:ptCount val="11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2020/2021</c:v>
                </c:pt>
                <c:pt idx="5">
                  <c:v>2021/2022</c:v>
                </c:pt>
                <c:pt idx="6">
                  <c:v>2022/2023</c:v>
                </c:pt>
                <c:pt idx="7">
                  <c:v>2023/2024</c:v>
                </c:pt>
                <c:pt idx="8">
                  <c:v>2024/2025</c:v>
                </c:pt>
                <c:pt idx="9">
                  <c:v>2025/2026</c:v>
                </c:pt>
                <c:pt idx="10">
                  <c:v>2026/2027</c:v>
                </c:pt>
              </c:strCache>
            </c:strRef>
          </c:cat>
          <c:val>
            <c:numRef>
              <c:f>Data!$F$2:$F$12</c:f>
              <c:numCache>
                <c:formatCode>[$$-1409]#,##0</c:formatCode>
                <c:ptCount val="11"/>
                <c:pt idx="0">
                  <c:v>801517595.74928224</c:v>
                </c:pt>
                <c:pt idx="1">
                  <c:v>942718984.4103744</c:v>
                </c:pt>
                <c:pt idx="2">
                  <c:v>1022969010.9052304</c:v>
                </c:pt>
                <c:pt idx="3">
                  <c:v>1052296404.3502403</c:v>
                </c:pt>
                <c:pt idx="4">
                  <c:v>1102946180.622859</c:v>
                </c:pt>
                <c:pt idx="5">
                  <c:v>1069026727.3846334</c:v>
                </c:pt>
                <c:pt idx="6">
                  <c:v>1200740878.9718497</c:v>
                </c:pt>
                <c:pt idx="7">
                  <c:v>1433062366.2432001</c:v>
                </c:pt>
                <c:pt idx="8">
                  <c:v>1251611604</c:v>
                </c:pt>
                <c:pt idx="9">
                  <c:v>1060248975.3548317</c:v>
                </c:pt>
                <c:pt idx="10">
                  <c:v>930426299.59939814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F9-46CD-8654-1B5016B54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9498432"/>
        <c:axId val="2019500832"/>
      </c:lineChart>
      <c:catAx>
        <c:axId val="20194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500832"/>
        <c:crosses val="autoZero"/>
        <c:auto val="1"/>
        <c:lblAlgn val="ctr"/>
        <c:lblOffset val="100"/>
        <c:noMultiLvlLbl val="0"/>
      </c:catAx>
      <c:valAx>
        <c:axId val="201950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498432"/>
        <c:crosses val="autoZero"/>
        <c:crossBetween val="between"/>
        <c:majorUnit val="400000000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NZ"/>
                    <a:t>Million NZD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45625546806649"/>
          <c:y val="0.68576334208223977"/>
          <c:w val="0.65123645090641891"/>
          <c:h val="6.3077590964276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8727034120735"/>
          <c:y val="5.0925925925925923E-2"/>
          <c:w val="0.81068285214348201"/>
          <c:h val="0.75145122484689408"/>
        </c:manualLayout>
      </c:layout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Aid/GNI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Data!$B$2:$B$12</c:f>
              <c:strCache>
                <c:ptCount val="11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2020/2021</c:v>
                </c:pt>
                <c:pt idx="5">
                  <c:v>2021/2022</c:v>
                </c:pt>
                <c:pt idx="6">
                  <c:v>2022/2023</c:v>
                </c:pt>
                <c:pt idx="7">
                  <c:v>2023/2024</c:v>
                </c:pt>
                <c:pt idx="8">
                  <c:v>2024/2025</c:v>
                </c:pt>
                <c:pt idx="9">
                  <c:v>2025/2026</c:v>
                </c:pt>
                <c:pt idx="10">
                  <c:v>2026/2027</c:v>
                </c:pt>
              </c:strCache>
            </c:strRef>
          </c:cat>
          <c:val>
            <c:numRef>
              <c:f>Data!$H$2:$H$12</c:f>
              <c:numCache>
                <c:formatCode>0.00%</c:formatCode>
                <c:ptCount val="11"/>
                <c:pt idx="0">
                  <c:v>2.2548783691683262E-3</c:v>
                </c:pt>
                <c:pt idx="1">
                  <c:v>2.5269386383781774E-3</c:v>
                </c:pt>
                <c:pt idx="2">
                  <c:v>2.6425215998265917E-3</c:v>
                </c:pt>
                <c:pt idx="3">
                  <c:v>2.5839285940850326E-3</c:v>
                </c:pt>
                <c:pt idx="4">
                  <c:v>2.7398724523870913E-3</c:v>
                </c:pt>
                <c:pt idx="5">
                  <c:v>2.6272271882366084E-3</c:v>
                </c:pt>
                <c:pt idx="6">
                  <c:v>2.8958347143376085E-3</c:v>
                </c:pt>
                <c:pt idx="7">
                  <c:v>3.4174509374494009E-3</c:v>
                </c:pt>
                <c:pt idx="8">
                  <c:v>2.9513129563854077E-3</c:v>
                </c:pt>
                <c:pt idx="9">
                  <c:v>2.4128294967991279E-3</c:v>
                </c:pt>
                <c:pt idx="10">
                  <c:v>2.045637147160427E-3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F8-42FD-A657-F6ED27BB0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9498432"/>
        <c:axId val="2019500832"/>
      </c:lineChart>
      <c:catAx>
        <c:axId val="20194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500832"/>
        <c:crosses val="autoZero"/>
        <c:auto val="1"/>
        <c:lblAlgn val="ctr"/>
        <c:lblOffset val="100"/>
        <c:noMultiLvlLbl val="0"/>
      </c:catAx>
      <c:valAx>
        <c:axId val="201950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49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8727034120735"/>
          <c:y val="5.0925925925925923E-2"/>
          <c:w val="0.81068285214348201"/>
          <c:h val="0.75145122484689408"/>
        </c:manualLayout>
      </c:layout>
      <c:lineChart>
        <c:grouping val="standard"/>
        <c:varyColors val="0"/>
        <c:ser>
          <c:idx val="0"/>
          <c:order val="0"/>
          <c:tx>
            <c:strRef>
              <c:f>'For Amita'!$C$1</c:f>
              <c:strCache>
                <c:ptCount val="1"/>
                <c:pt idx="0">
                  <c:v>Aid (nominal)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'For Amita'!$B$2:$B$12</c:f>
              <c:strCache>
                <c:ptCount val="11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2020/2021</c:v>
                </c:pt>
                <c:pt idx="5">
                  <c:v>2021/2022</c:v>
                </c:pt>
                <c:pt idx="6">
                  <c:v>2022/2023</c:v>
                </c:pt>
                <c:pt idx="7">
                  <c:v>2023/2024</c:v>
                </c:pt>
                <c:pt idx="8">
                  <c:v>2024/2025</c:v>
                </c:pt>
                <c:pt idx="9">
                  <c:v>2025/2026</c:v>
                </c:pt>
                <c:pt idx="10">
                  <c:v>2026/2027</c:v>
                </c:pt>
              </c:strCache>
            </c:strRef>
          </c:cat>
          <c:val>
            <c:numRef>
              <c:f>'For Amita'!$C$2:$C$12</c:f>
              <c:numCache>
                <c:formatCode>"$"#,##0</c:formatCode>
                <c:ptCount val="11"/>
                <c:pt idx="0">
                  <c:v>592219000</c:v>
                </c:pt>
                <c:pt idx="1">
                  <c:v>706997000</c:v>
                </c:pt>
                <c:pt idx="2">
                  <c:v>780223000</c:v>
                </c:pt>
                <c:pt idx="3">
                  <c:v>814630000</c:v>
                </c:pt>
                <c:pt idx="4">
                  <c:v>882017000</c:v>
                </c:pt>
                <c:pt idx="5">
                  <c:v>917299000</c:v>
                </c:pt>
                <c:pt idx="6">
                  <c:v>1092138000</c:v>
                </c:pt>
                <c:pt idx="7">
                  <c:v>1347764000</c:v>
                </c:pt>
                <c:pt idx="8">
                  <c:v>1203010000</c:v>
                </c:pt>
                <c:pt idx="9">
                  <c:v>1039459779.7596389</c:v>
                </c:pt>
                <c:pt idx="10">
                  <c:v>930426299.59939814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BA-4A45-8AC9-0CCFC91EF745}"/>
            </c:ext>
          </c:extLst>
        </c:ser>
        <c:ser>
          <c:idx val="1"/>
          <c:order val="1"/>
          <c:tx>
            <c:strRef>
              <c:f>'For Amita'!$D$1</c:f>
              <c:strCache>
                <c:ptCount val="1"/>
                <c:pt idx="0">
                  <c:v>Inflation adjusted aid (2023 $)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'For Amita'!$B$2:$B$12</c:f>
              <c:strCache>
                <c:ptCount val="11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2020/2021</c:v>
                </c:pt>
                <c:pt idx="5">
                  <c:v>2021/2022</c:v>
                </c:pt>
                <c:pt idx="6">
                  <c:v>2022/2023</c:v>
                </c:pt>
                <c:pt idx="7">
                  <c:v>2023/2024</c:v>
                </c:pt>
                <c:pt idx="8">
                  <c:v>2024/2025</c:v>
                </c:pt>
                <c:pt idx="9">
                  <c:v>2025/2026</c:v>
                </c:pt>
                <c:pt idx="10">
                  <c:v>2026/2027</c:v>
                </c:pt>
              </c:strCache>
            </c:strRef>
          </c:cat>
          <c:val>
            <c:numRef>
              <c:f>'For Amita'!$D$2:$D$12</c:f>
              <c:numCache>
                <c:formatCode>[$$-1409]#,##0</c:formatCode>
                <c:ptCount val="11"/>
                <c:pt idx="0">
                  <c:v>801517595.74928224</c:v>
                </c:pt>
                <c:pt idx="1">
                  <c:v>942718984.4103744</c:v>
                </c:pt>
                <c:pt idx="2">
                  <c:v>1022969010.9052304</c:v>
                </c:pt>
                <c:pt idx="3">
                  <c:v>1052296404.3502403</c:v>
                </c:pt>
                <c:pt idx="4">
                  <c:v>1102946180.622859</c:v>
                </c:pt>
                <c:pt idx="5">
                  <c:v>1069026727.3846334</c:v>
                </c:pt>
                <c:pt idx="6">
                  <c:v>1200740878.9718497</c:v>
                </c:pt>
                <c:pt idx="7">
                  <c:v>1433062366.2432001</c:v>
                </c:pt>
                <c:pt idx="8">
                  <c:v>1251611604</c:v>
                </c:pt>
                <c:pt idx="9">
                  <c:v>1060248975.3548317</c:v>
                </c:pt>
                <c:pt idx="10">
                  <c:v>930426299.59939814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BA-4A45-8AC9-0CCFC91EF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9498432"/>
        <c:axId val="2019500832"/>
      </c:lineChart>
      <c:catAx>
        <c:axId val="20194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500832"/>
        <c:crosses val="autoZero"/>
        <c:auto val="1"/>
        <c:lblAlgn val="ctr"/>
        <c:lblOffset val="100"/>
        <c:noMultiLvlLbl val="0"/>
      </c:catAx>
      <c:valAx>
        <c:axId val="201950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498432"/>
        <c:crosses val="autoZero"/>
        <c:crossBetween val="between"/>
        <c:majorUnit val="400000000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NZ"/>
                    <a:t>Million NZD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45625546806649"/>
          <c:y val="0.68576334208223977"/>
          <c:w val="0.65123645090641891"/>
          <c:h val="6.3077590964276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8727034120735"/>
          <c:y val="5.0925925925925923E-2"/>
          <c:w val="0.81068285214348201"/>
          <c:h val="0.75145122484689408"/>
        </c:manualLayout>
      </c:layout>
      <c:lineChart>
        <c:grouping val="standard"/>
        <c:varyColors val="0"/>
        <c:ser>
          <c:idx val="0"/>
          <c:order val="0"/>
          <c:tx>
            <c:strRef>
              <c:f>'For Amita'!$E$1</c:f>
              <c:strCache>
                <c:ptCount val="1"/>
                <c:pt idx="0">
                  <c:v>Aid/GNI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'For Amita'!$B$2:$B$12</c:f>
              <c:strCache>
                <c:ptCount val="11"/>
                <c:pt idx="0">
                  <c:v>2016-17</c:v>
                </c:pt>
                <c:pt idx="1">
                  <c:v>2017-18</c:v>
                </c:pt>
                <c:pt idx="2">
                  <c:v>2018-19</c:v>
                </c:pt>
                <c:pt idx="3">
                  <c:v>2019-20</c:v>
                </c:pt>
                <c:pt idx="4">
                  <c:v>2020/2021</c:v>
                </c:pt>
                <c:pt idx="5">
                  <c:v>2021/2022</c:v>
                </c:pt>
                <c:pt idx="6">
                  <c:v>2022/2023</c:v>
                </c:pt>
                <c:pt idx="7">
                  <c:v>2023/2024</c:v>
                </c:pt>
                <c:pt idx="8">
                  <c:v>2024/2025</c:v>
                </c:pt>
                <c:pt idx="9">
                  <c:v>2025/2026</c:v>
                </c:pt>
                <c:pt idx="10">
                  <c:v>2026/2027</c:v>
                </c:pt>
              </c:strCache>
            </c:strRef>
          </c:cat>
          <c:val>
            <c:numRef>
              <c:f>'For Amita'!$E$2:$E$12</c:f>
              <c:numCache>
                <c:formatCode>0.00%</c:formatCode>
                <c:ptCount val="11"/>
                <c:pt idx="0">
                  <c:v>2.2548783691683262E-3</c:v>
                </c:pt>
                <c:pt idx="1">
                  <c:v>2.5269386383781774E-3</c:v>
                </c:pt>
                <c:pt idx="2">
                  <c:v>2.6425215998265917E-3</c:v>
                </c:pt>
                <c:pt idx="3">
                  <c:v>2.5839285940850326E-3</c:v>
                </c:pt>
                <c:pt idx="4">
                  <c:v>2.7398724523870913E-3</c:v>
                </c:pt>
                <c:pt idx="5">
                  <c:v>2.6272271882366084E-3</c:v>
                </c:pt>
                <c:pt idx="6">
                  <c:v>2.8958347143376085E-3</c:v>
                </c:pt>
                <c:pt idx="7">
                  <c:v>3.4174509374494009E-3</c:v>
                </c:pt>
                <c:pt idx="8">
                  <c:v>2.9513129563854077E-3</c:v>
                </c:pt>
                <c:pt idx="9">
                  <c:v>2.4128294967991279E-3</c:v>
                </c:pt>
                <c:pt idx="10">
                  <c:v>2.045637147160427E-3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6-4107-A92F-F9B7102C5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9498432"/>
        <c:axId val="2019500832"/>
      </c:lineChart>
      <c:catAx>
        <c:axId val="201949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500832"/>
        <c:crosses val="autoZero"/>
        <c:auto val="1"/>
        <c:lblAlgn val="ctr"/>
        <c:lblOffset val="100"/>
        <c:noMultiLvlLbl val="0"/>
      </c:catAx>
      <c:valAx>
        <c:axId val="201950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949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13</xdr:row>
      <xdr:rowOff>44822</xdr:rowOff>
    </xdr:from>
    <xdr:to>
      <xdr:col>3</xdr:col>
      <xdr:colOff>242047</xdr:colOff>
      <xdr:row>32</xdr:row>
      <xdr:rowOff>35859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44FF20-A8AE-66A6-5B44-51F157DDEC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555811</xdr:colOff>
      <xdr:row>14</xdr:row>
      <xdr:rowOff>0</xdr:rowOff>
    </xdr:from>
    <xdr:to>
      <xdr:col>9</xdr:col>
      <xdr:colOff>116541</xdr:colOff>
      <xdr:row>32</xdr:row>
      <xdr:rowOff>44823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EA9D4AE-8C87-413E-BB2B-A49EC2406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13</xdr:row>
      <xdr:rowOff>44822</xdr:rowOff>
    </xdr:from>
    <xdr:to>
      <xdr:col>3</xdr:col>
      <xdr:colOff>0</xdr:colOff>
      <xdr:row>32</xdr:row>
      <xdr:rowOff>35859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D9133A-8CA6-4261-929D-9A5EC8FC0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1</xdr:rowOff>
    </xdr:from>
    <xdr:to>
      <xdr:col>8</xdr:col>
      <xdr:colOff>197223</xdr:colOff>
      <xdr:row>32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71EBE3-5404-4EA3-A5CB-B897DF2ED7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7C73C-DAA3-458B-BB3E-8D526A55F069}">
  <dimension ref="A1:K25"/>
  <sheetViews>
    <sheetView zoomScale="85" zoomScaleNormal="85" workbookViewId="0">
      <selection activeCell="A24" sqref="A24:K25"/>
    </sheetView>
  </sheetViews>
  <sheetFormatPr defaultRowHeight="14.4" x14ac:dyDescent="0.3"/>
  <cols>
    <col min="10" max="10" width="19.21875" customWidth="1"/>
  </cols>
  <sheetData>
    <row r="1" spans="1:1" x14ac:dyDescent="0.3">
      <c r="A1" t="s">
        <v>24</v>
      </c>
    </row>
    <row r="2" spans="1:1" x14ac:dyDescent="0.3">
      <c r="A2" t="s">
        <v>40</v>
      </c>
    </row>
    <row r="4" spans="1:1" x14ac:dyDescent="0.3">
      <c r="A4" s="8" t="s">
        <v>22</v>
      </c>
    </row>
    <row r="5" spans="1:1" x14ac:dyDescent="0.3">
      <c r="A5" t="s">
        <v>20</v>
      </c>
    </row>
    <row r="6" spans="1:1" x14ac:dyDescent="0.3">
      <c r="A6" s="9" t="s">
        <v>23</v>
      </c>
    </row>
    <row r="7" spans="1:1" x14ac:dyDescent="0.3">
      <c r="A7" t="s">
        <v>21</v>
      </c>
    </row>
    <row r="8" spans="1:1" x14ac:dyDescent="0.3">
      <c r="A8" s="9" t="s">
        <v>12</v>
      </c>
    </row>
    <row r="9" spans="1:1" x14ac:dyDescent="0.3">
      <c r="A9" s="9"/>
    </row>
    <row r="10" spans="1:1" x14ac:dyDescent="0.3">
      <c r="A10" s="8" t="s">
        <v>25</v>
      </c>
    </row>
    <row r="11" spans="1:1" x14ac:dyDescent="0.3">
      <c r="A11" t="s">
        <v>26</v>
      </c>
    </row>
    <row r="13" spans="1:1" x14ac:dyDescent="0.3">
      <c r="A13" s="8" t="s">
        <v>27</v>
      </c>
    </row>
    <row r="14" spans="1:1" x14ac:dyDescent="0.3">
      <c r="A14" s="9" t="s">
        <v>41</v>
      </c>
    </row>
    <row r="16" spans="1:1" x14ac:dyDescent="0.3">
      <c r="A16" s="8" t="s">
        <v>13</v>
      </c>
    </row>
    <row r="17" spans="1:11" x14ac:dyDescent="0.3">
      <c r="A17" t="s">
        <v>28</v>
      </c>
    </row>
    <row r="18" spans="1:11" x14ac:dyDescent="0.3">
      <c r="A18" t="s">
        <v>29</v>
      </c>
    </row>
    <row r="19" spans="1:11" x14ac:dyDescent="0.3">
      <c r="A19" t="s">
        <v>30</v>
      </c>
    </row>
    <row r="20" spans="1:11" x14ac:dyDescent="0.3">
      <c r="A20" t="s">
        <v>31</v>
      </c>
    </row>
    <row r="21" spans="1:11" x14ac:dyDescent="0.3">
      <c r="A21" t="s">
        <v>32</v>
      </c>
    </row>
    <row r="22" spans="1:11" x14ac:dyDescent="0.3">
      <c r="A22" s="33" t="s">
        <v>42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9.4" customHeight="1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3">
      <c r="A24" s="34" t="s">
        <v>33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</sheetData>
  <mergeCells count="2">
    <mergeCell ref="A22:K23"/>
    <mergeCell ref="A24:K25"/>
  </mergeCells>
  <hyperlinks>
    <hyperlink ref="A8" r:id="rId1" xr:uid="{635A5EE6-254D-4380-89DA-3DCD984C6955}"/>
    <hyperlink ref="A6" r:id="rId2" xr:uid="{A813CB4E-49CF-4B78-AA8D-4EDC59BA8D39}"/>
    <hyperlink ref="A14" r:id="rId3" xr:uid="{4C2F3753-C7C8-416C-8C50-BD0DB95664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8B1D3-5118-4FD4-8D36-CD9447AAB5B6}">
  <dimension ref="A1:I13"/>
  <sheetViews>
    <sheetView zoomScale="85" zoomScaleNormal="85" workbookViewId="0">
      <selection activeCell="F5" sqref="F5"/>
    </sheetView>
  </sheetViews>
  <sheetFormatPr defaultRowHeight="14.4" x14ac:dyDescent="0.3"/>
  <cols>
    <col min="1" max="1" width="40.6640625" bestFit="1" customWidth="1"/>
    <col min="2" max="2" width="13.21875" bestFit="1" customWidth="1"/>
    <col min="3" max="3" width="14.109375" bestFit="1" customWidth="1"/>
    <col min="4" max="4" width="11.88671875" bestFit="1" customWidth="1"/>
    <col min="5" max="5" width="14" bestFit="1" customWidth="1"/>
    <col min="6" max="6" width="28.109375" bestFit="1" customWidth="1"/>
    <col min="7" max="7" width="16.21875" bestFit="1" customWidth="1"/>
    <col min="8" max="8" width="7.77734375" bestFit="1" customWidth="1"/>
    <col min="9" max="9" width="17" customWidth="1"/>
  </cols>
  <sheetData>
    <row r="1" spans="1:9" x14ac:dyDescent="0.3">
      <c r="A1" s="8" t="s">
        <v>35</v>
      </c>
      <c r="B1" s="8" t="s">
        <v>11</v>
      </c>
      <c r="C1" s="7" t="s">
        <v>37</v>
      </c>
      <c r="D1" s="7" t="s">
        <v>39</v>
      </c>
      <c r="E1" s="7" t="s">
        <v>34</v>
      </c>
      <c r="F1" s="8" t="s">
        <v>36</v>
      </c>
      <c r="G1" s="8" t="s">
        <v>38</v>
      </c>
      <c r="H1" s="8" t="s">
        <v>19</v>
      </c>
    </row>
    <row r="2" spans="1:9" x14ac:dyDescent="0.3">
      <c r="A2" s="10" t="s">
        <v>18</v>
      </c>
      <c r="B2" s="10" t="s">
        <v>14</v>
      </c>
      <c r="C2" s="11">
        <v>592219000</v>
      </c>
      <c r="D2" s="17">
        <v>1.7</v>
      </c>
      <c r="E2" s="25">
        <f t="shared" ref="E2:E10" si="0">E3/(1+(D3/100))</f>
        <v>0.73887211352656113</v>
      </c>
      <c r="F2" s="28">
        <f>C2/E2</f>
        <v>801517595.74928224</v>
      </c>
      <c r="G2" s="11">
        <v>262639000000</v>
      </c>
      <c r="H2" s="13">
        <f t="shared" ref="H2:H12" si="1">C2/G2</f>
        <v>2.2548783691683262E-3</v>
      </c>
      <c r="I2" s="12"/>
    </row>
    <row r="3" spans="1:9" x14ac:dyDescent="0.3">
      <c r="A3" s="10"/>
      <c r="B3" s="10" t="s">
        <v>15</v>
      </c>
      <c r="C3" s="11">
        <v>706997000</v>
      </c>
      <c r="D3" s="17">
        <v>1.5</v>
      </c>
      <c r="E3" s="25">
        <f t="shared" si="0"/>
        <v>0.74995519522945941</v>
      </c>
      <c r="F3" s="28">
        <f t="shared" ref="F3:F12" si="2">C3/E3</f>
        <v>942718984.4103744</v>
      </c>
      <c r="G3" s="11">
        <v>279784000000</v>
      </c>
      <c r="H3" s="13">
        <f t="shared" si="1"/>
        <v>2.5269386383781774E-3</v>
      </c>
      <c r="I3" s="12"/>
    </row>
    <row r="4" spans="1:9" x14ac:dyDescent="0.3">
      <c r="A4" s="1"/>
      <c r="B4" s="1" t="s">
        <v>16</v>
      </c>
      <c r="C4" s="2">
        <v>780223000</v>
      </c>
      <c r="D4" s="18">
        <v>1.7</v>
      </c>
      <c r="E4" s="26">
        <f t="shared" si="0"/>
        <v>0.76270443354836015</v>
      </c>
      <c r="F4" s="29">
        <f t="shared" si="2"/>
        <v>1022969010.9052304</v>
      </c>
      <c r="G4" s="2">
        <v>295257000000</v>
      </c>
      <c r="H4" s="14">
        <f t="shared" si="1"/>
        <v>2.6425215998265917E-3</v>
      </c>
      <c r="I4" s="12"/>
    </row>
    <row r="5" spans="1:9" x14ac:dyDescent="0.3">
      <c r="A5" s="1"/>
      <c r="B5" s="1" t="s">
        <v>17</v>
      </c>
      <c r="C5" s="2">
        <v>814630000</v>
      </c>
      <c r="D5" s="18">
        <v>1.5</v>
      </c>
      <c r="E5" s="26">
        <f t="shared" si="0"/>
        <v>0.77414500005158549</v>
      </c>
      <c r="F5" s="29">
        <f t="shared" si="2"/>
        <v>1052296404.3502403</v>
      </c>
      <c r="G5" s="2">
        <v>315268000000</v>
      </c>
      <c r="H5" s="14">
        <f t="shared" si="1"/>
        <v>2.5839285940850326E-3</v>
      </c>
      <c r="I5" s="12"/>
    </row>
    <row r="6" spans="1:9" x14ac:dyDescent="0.3">
      <c r="A6" s="1" t="s">
        <v>0</v>
      </c>
      <c r="B6" s="1" t="s">
        <v>4</v>
      </c>
      <c r="C6" s="2">
        <v>882017000</v>
      </c>
      <c r="D6" s="18">
        <v>3.3</v>
      </c>
      <c r="E6" s="26">
        <f t="shared" si="0"/>
        <v>0.79969178505328775</v>
      </c>
      <c r="F6" s="29">
        <f t="shared" si="2"/>
        <v>1102946180.622859</v>
      </c>
      <c r="G6" s="2">
        <v>321919000000</v>
      </c>
      <c r="H6" s="14">
        <f t="shared" si="1"/>
        <v>2.7398724523870913E-3</v>
      </c>
      <c r="I6" s="12"/>
    </row>
    <row r="7" spans="1:9" x14ac:dyDescent="0.3">
      <c r="A7" s="3" t="s">
        <v>1</v>
      </c>
      <c r="B7" s="3" t="s">
        <v>5</v>
      </c>
      <c r="C7" s="4">
        <v>917299000</v>
      </c>
      <c r="D7" s="19">
        <v>7.3</v>
      </c>
      <c r="E7" s="27">
        <f t="shared" si="0"/>
        <v>0.85806928536217775</v>
      </c>
      <c r="F7" s="30">
        <f t="shared" si="2"/>
        <v>1069026727.3846334</v>
      </c>
      <c r="G7" s="4">
        <v>349151000000</v>
      </c>
      <c r="H7" s="15">
        <f t="shared" si="1"/>
        <v>2.6272271882366084E-3</v>
      </c>
      <c r="I7" s="12"/>
    </row>
    <row r="8" spans="1:9" x14ac:dyDescent="0.3">
      <c r="A8" s="3"/>
      <c r="B8" s="3" t="s">
        <v>6</v>
      </c>
      <c r="C8" s="4">
        <v>1092138000</v>
      </c>
      <c r="D8" s="19">
        <v>6</v>
      </c>
      <c r="E8" s="27">
        <f t="shared" si="0"/>
        <v>0.90955344248390846</v>
      </c>
      <c r="F8" s="30">
        <f t="shared" si="2"/>
        <v>1200740878.9718497</v>
      </c>
      <c r="G8" s="4">
        <v>377141000000</v>
      </c>
      <c r="H8" s="15">
        <f t="shared" si="1"/>
        <v>2.8958347143376085E-3</v>
      </c>
      <c r="I8" s="12"/>
    </row>
    <row r="9" spans="1:9" x14ac:dyDescent="0.3">
      <c r="A9" s="3"/>
      <c r="B9" s="3" t="s">
        <v>7</v>
      </c>
      <c r="C9" s="4">
        <v>1347764000</v>
      </c>
      <c r="D9" s="20">
        <v>3.4</v>
      </c>
      <c r="E9" s="27">
        <f t="shared" si="0"/>
        <v>0.94047825952836139</v>
      </c>
      <c r="F9" s="30">
        <f t="shared" si="2"/>
        <v>1433062366.2432001</v>
      </c>
      <c r="G9" s="4">
        <v>394376985849.54596</v>
      </c>
      <c r="H9" s="15">
        <f t="shared" si="1"/>
        <v>3.4174509374494009E-3</v>
      </c>
      <c r="I9" s="12"/>
    </row>
    <row r="10" spans="1:9" x14ac:dyDescent="0.3">
      <c r="A10" s="5" t="s">
        <v>2</v>
      </c>
      <c r="B10" s="5" t="s">
        <v>8</v>
      </c>
      <c r="C10" s="6">
        <v>1203010000</v>
      </c>
      <c r="D10" s="21">
        <v>2.2000000000000002</v>
      </c>
      <c r="E10" s="24">
        <f t="shared" si="0"/>
        <v>0.96116878123798533</v>
      </c>
      <c r="F10" s="31">
        <f t="shared" si="2"/>
        <v>1251611604</v>
      </c>
      <c r="G10" s="6">
        <v>407618581213.89301</v>
      </c>
      <c r="H10" s="16">
        <f t="shared" si="1"/>
        <v>2.9513129563854077E-3</v>
      </c>
    </row>
    <row r="11" spans="1:9" x14ac:dyDescent="0.3">
      <c r="A11" s="5" t="s">
        <v>3</v>
      </c>
      <c r="B11" s="5" t="s">
        <v>9</v>
      </c>
      <c r="C11" s="6">
        <v>1039459779.7596389</v>
      </c>
      <c r="D11" s="21">
        <v>2</v>
      </c>
      <c r="E11" s="24">
        <f>E12/(1+(D12/100))</f>
        <v>0.98039215686274506</v>
      </c>
      <c r="F11" s="31">
        <f t="shared" si="2"/>
        <v>1060248975.3548317</v>
      </c>
      <c r="G11" s="6">
        <v>430805318460.58398</v>
      </c>
      <c r="H11" s="16">
        <f t="shared" si="1"/>
        <v>2.4128294967991279E-3</v>
      </c>
    </row>
    <row r="12" spans="1:9" x14ac:dyDescent="0.3">
      <c r="A12" s="5"/>
      <c r="B12" s="5" t="s">
        <v>10</v>
      </c>
      <c r="C12" s="6">
        <v>930426299.59939814</v>
      </c>
      <c r="D12" s="21">
        <v>2</v>
      </c>
      <c r="E12" s="23">
        <v>1</v>
      </c>
      <c r="F12" s="31">
        <f t="shared" si="2"/>
        <v>930426299.59939814</v>
      </c>
      <c r="G12" s="6">
        <v>454834475845.79401</v>
      </c>
      <c r="H12" s="16">
        <f t="shared" si="1"/>
        <v>2.045637147160427E-3</v>
      </c>
    </row>
    <row r="13" spans="1:9" x14ac:dyDescent="0.3">
      <c r="C13" s="32"/>
      <c r="D13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0BB45-03C0-47A1-BDDF-ED5422E6F608}">
  <dimension ref="A1:F13"/>
  <sheetViews>
    <sheetView tabSelected="1" zoomScale="85" zoomScaleNormal="85" workbookViewId="0">
      <selection activeCell="H5" sqref="H5"/>
    </sheetView>
  </sheetViews>
  <sheetFormatPr defaultRowHeight="14.4" x14ac:dyDescent="0.3"/>
  <cols>
    <col min="1" max="1" width="40.6640625" bestFit="1" customWidth="1"/>
    <col min="2" max="2" width="13.21875" bestFit="1" customWidth="1"/>
    <col min="3" max="3" width="14.109375" bestFit="1" customWidth="1"/>
    <col min="4" max="4" width="28.109375" bestFit="1" customWidth="1"/>
    <col min="5" max="5" width="7.77734375" bestFit="1" customWidth="1"/>
    <col min="6" max="6" width="17" customWidth="1"/>
  </cols>
  <sheetData>
    <row r="1" spans="1:6" x14ac:dyDescent="0.3">
      <c r="A1" s="8" t="s">
        <v>35</v>
      </c>
      <c r="B1" s="8" t="s">
        <v>11</v>
      </c>
      <c r="C1" s="7" t="s">
        <v>37</v>
      </c>
      <c r="D1" s="8" t="s">
        <v>36</v>
      </c>
      <c r="E1" s="8" t="s">
        <v>19</v>
      </c>
    </row>
    <row r="2" spans="1:6" x14ac:dyDescent="0.3">
      <c r="A2" s="10"/>
      <c r="B2" s="10" t="s">
        <v>14</v>
      </c>
      <c r="C2" s="11">
        <v>592219000</v>
      </c>
      <c r="D2" s="28">
        <v>801517595.74928224</v>
      </c>
      <c r="E2" s="13">
        <v>2.2548783691683262E-3</v>
      </c>
      <c r="F2" s="12"/>
    </row>
    <row r="3" spans="1:6" x14ac:dyDescent="0.3">
      <c r="A3" s="10" t="s">
        <v>43</v>
      </c>
      <c r="B3" s="10" t="s">
        <v>15</v>
      </c>
      <c r="C3" s="11">
        <v>706997000</v>
      </c>
      <c r="D3" s="28">
        <v>942718984.4103744</v>
      </c>
      <c r="E3" s="13">
        <v>2.5269386383781774E-3</v>
      </c>
      <c r="F3" s="12"/>
    </row>
    <row r="4" spans="1:6" x14ac:dyDescent="0.3">
      <c r="A4" s="1"/>
      <c r="B4" s="1" t="s">
        <v>16</v>
      </c>
      <c r="C4" s="2">
        <v>780223000</v>
      </c>
      <c r="D4" s="29">
        <v>1022969010.9052304</v>
      </c>
      <c r="E4" s="14">
        <v>2.6425215998265917E-3</v>
      </c>
      <c r="F4" s="12"/>
    </row>
    <row r="5" spans="1:6" x14ac:dyDescent="0.3">
      <c r="A5" s="1"/>
      <c r="B5" s="1" t="s">
        <v>17</v>
      </c>
      <c r="C5" s="2">
        <v>814630000</v>
      </c>
      <c r="D5" s="29">
        <v>1052296404.3502403</v>
      </c>
      <c r="E5" s="14">
        <v>2.5839285940850326E-3</v>
      </c>
      <c r="F5" s="12"/>
    </row>
    <row r="6" spans="1:6" x14ac:dyDescent="0.3">
      <c r="A6" s="1" t="s">
        <v>43</v>
      </c>
      <c r="B6" s="1" t="s">
        <v>4</v>
      </c>
      <c r="C6" s="2">
        <v>882017000</v>
      </c>
      <c r="D6" s="29">
        <v>1102946180.622859</v>
      </c>
      <c r="E6" s="14">
        <v>2.7398724523870913E-3</v>
      </c>
      <c r="F6" s="12"/>
    </row>
    <row r="7" spans="1:6" x14ac:dyDescent="0.3">
      <c r="A7" s="3"/>
      <c r="B7" s="3" t="s">
        <v>5</v>
      </c>
      <c r="C7" s="4">
        <v>917299000</v>
      </c>
      <c r="D7" s="30">
        <v>1069026727.3846334</v>
      </c>
      <c r="E7" s="15">
        <v>2.6272271882366084E-3</v>
      </c>
      <c r="F7" s="12"/>
    </row>
    <row r="8" spans="1:6" x14ac:dyDescent="0.3">
      <c r="A8" s="3"/>
      <c r="B8" s="3" t="s">
        <v>6</v>
      </c>
      <c r="C8" s="4">
        <v>1092138000</v>
      </c>
      <c r="D8" s="30">
        <v>1200740878.9718497</v>
      </c>
      <c r="E8" s="15">
        <v>2.8958347143376085E-3</v>
      </c>
      <c r="F8" s="12"/>
    </row>
    <row r="9" spans="1:6" x14ac:dyDescent="0.3">
      <c r="A9" s="3" t="s">
        <v>43</v>
      </c>
      <c r="B9" s="3" t="s">
        <v>7</v>
      </c>
      <c r="C9" s="4">
        <v>1347764000</v>
      </c>
      <c r="D9" s="30">
        <v>1433062366.2432001</v>
      </c>
      <c r="E9" s="15">
        <v>3.4174509374494009E-3</v>
      </c>
      <c r="F9" s="12"/>
    </row>
    <row r="10" spans="1:6" x14ac:dyDescent="0.3">
      <c r="A10" s="5" t="s">
        <v>2</v>
      </c>
      <c r="B10" s="5" t="s">
        <v>8</v>
      </c>
      <c r="C10" s="6">
        <v>1203010000</v>
      </c>
      <c r="D10" s="31">
        <v>1251611604</v>
      </c>
      <c r="E10" s="16">
        <v>2.9513129563854077E-3</v>
      </c>
    </row>
    <row r="11" spans="1:6" x14ac:dyDescent="0.3">
      <c r="A11" s="5" t="s">
        <v>3</v>
      </c>
      <c r="B11" s="5" t="s">
        <v>9</v>
      </c>
      <c r="C11" s="6">
        <v>1039459779.7596389</v>
      </c>
      <c r="D11" s="31">
        <v>1060248975.3548317</v>
      </c>
      <c r="E11" s="16">
        <v>2.4128294967991279E-3</v>
      </c>
    </row>
    <row r="12" spans="1:6" x14ac:dyDescent="0.3">
      <c r="A12" s="5"/>
      <c r="B12" s="5" t="s">
        <v>10</v>
      </c>
      <c r="C12" s="6">
        <v>930426299.59939814</v>
      </c>
      <c r="D12" s="31">
        <v>930426299.59939814</v>
      </c>
      <c r="E12" s="16">
        <v>2.045637147160427E-3</v>
      </c>
    </row>
    <row r="13" spans="1:6" x14ac:dyDescent="0.3">
      <c r="C13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</vt:lpstr>
      <vt:lpstr>Data</vt:lpstr>
      <vt:lpstr>For Amita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Terence Wood</dc:creator>
  <cp:lastModifiedBy>Terence Wood</cp:lastModifiedBy>
  <dcterms:created xsi:type="dcterms:W3CDTF">2024-05-30T05:04:56Z</dcterms:created>
  <dcterms:modified xsi:type="dcterms:W3CDTF">2024-05-31T23:18:07Z</dcterms:modified>
</cp:coreProperties>
</file>