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ble Valued Client\Desktop\Working Blog Folder\Trade Weighted Index - Stephen Howes\Final for publication\"/>
    </mc:Choice>
  </mc:AlternateContent>
  <bookViews>
    <workbookView xWindow="0" yWindow="0" windowWidth="14115" windowHeight="4455" tabRatio="896" firstSheet="2" activeTab="13"/>
  </bookViews>
  <sheets>
    <sheet name="Description" sheetId="36" r:id="rId1"/>
    <sheet name="QEB Table_9.11" sheetId="22" r:id="rId2"/>
    <sheet name="Imports" sheetId="24" r:id="rId3"/>
    <sheet name="Exports" sheetId="25" r:id="rId4"/>
    <sheet name="1Shares" sheetId="26" r:id="rId5"/>
    <sheet name="1Recent XRs" sheetId="23" r:id="rId6"/>
    <sheet name="1Graphs" sheetId="27" r:id="rId7"/>
    <sheet name="2Shares " sheetId="30" r:id="rId8"/>
    <sheet name="2Recent XRs" sheetId="31" r:id="rId9"/>
    <sheet name="2Graphs" sheetId="32" r:id="rId10"/>
    <sheet name="3Shares" sheetId="33" r:id="rId11"/>
    <sheet name="3Recent XRs" sheetId="34" r:id="rId12"/>
    <sheet name="3Graphs" sheetId="35" r:id="rId13"/>
    <sheet name="4Graph" sheetId="37" r:id="rId14"/>
  </sheets>
  <externalReferences>
    <externalReference r:id="rId15"/>
    <externalReference r:id="rId16"/>
    <externalReference r:id="rId17"/>
    <externalReference r:id="rId18"/>
    <externalReference r:id="rId19"/>
    <externalReference r:id="rId20"/>
    <externalReference r:id="rId21"/>
    <externalReference r:id="rId22"/>
  </externalReferences>
  <definedNames>
    <definedName name="___Konda___" localSheetId="12">#REF!</definedName>
    <definedName name="___Konda___" localSheetId="11">#REF!</definedName>
    <definedName name="___Konda___">#REF!</definedName>
    <definedName name="Agency_List">[1]Control!$H$17:$H$19</definedName>
    <definedName name="aha" localSheetId="9">#REF!</definedName>
    <definedName name="aha" localSheetId="8">#REF!</definedName>
    <definedName name="aha" localSheetId="7">#REF!</definedName>
    <definedName name="aha" localSheetId="12">#REF!</definedName>
    <definedName name="aha" localSheetId="11">#REF!</definedName>
    <definedName name="aha" localSheetId="10">#REF!</definedName>
    <definedName name="aha">#REF!</definedName>
    <definedName name="b" localSheetId="12">#REF!</definedName>
    <definedName name="b" localSheetId="11">#REF!</definedName>
    <definedName name="b">#REF!</definedName>
    <definedName name="Bobby" localSheetId="12">#REF!</definedName>
    <definedName name="Bobby" localSheetId="11">#REF!</definedName>
    <definedName name="Bobby">#REF!</definedName>
    <definedName name="BUControlSheet_CurrencySelections">[2]Control!$A$19:$A$20</definedName>
    <definedName name="BUControlSheet_FormulaSelections">[2]Control!$A$16:$A$17</definedName>
    <definedName name="BUControlSheet_RevisionSelections">[2]Control!$A$21:$A$22</definedName>
    <definedName name="BUControlSheet_ScaleSelections">[2]Control!$J$35:$J$36</definedName>
    <definedName name="bula" localSheetId="9">#REF!</definedName>
    <definedName name="bula" localSheetId="8">#REF!</definedName>
    <definedName name="bula" localSheetId="7">#REF!</definedName>
    <definedName name="bula" localSheetId="12">#REF!</definedName>
    <definedName name="bula" localSheetId="11">#REF!</definedName>
    <definedName name="bula" localSheetId="10">#REF!</definedName>
    <definedName name="bula">#REF!</definedName>
    <definedName name="bula1" localSheetId="9">#REF!</definedName>
    <definedName name="bula1" localSheetId="8">#REF!</definedName>
    <definedName name="bula1" localSheetId="7">#REF!</definedName>
    <definedName name="bula1" localSheetId="12">#REF!</definedName>
    <definedName name="bula1" localSheetId="11">#REF!</definedName>
    <definedName name="bula1" localSheetId="10">#REF!</definedName>
    <definedName name="bula1">#REF!</definedName>
    <definedName name="by" localSheetId="9">#REF!</definedName>
    <definedName name="by" localSheetId="8">#REF!</definedName>
    <definedName name="by" localSheetId="7">#REF!</definedName>
    <definedName name="by" localSheetId="12">#REF!</definedName>
    <definedName name="by" localSheetId="11">#REF!</definedName>
    <definedName name="by" localSheetId="10">#REF!</definedName>
    <definedName name="by">#REF!</definedName>
    <definedName name="Coordinator_List">[1]Control!$J$20:$J$21</definedName>
    <definedName name="Cou_Code" localSheetId="9">#REF!</definedName>
    <definedName name="Cou_Code" localSheetId="8">#REF!</definedName>
    <definedName name="Cou_Code" localSheetId="7">#REF!</definedName>
    <definedName name="Cou_Code" localSheetId="12">#REF!</definedName>
    <definedName name="Cou_Code" localSheetId="11">#REF!</definedName>
    <definedName name="Cou_Code" localSheetId="10">#REF!</definedName>
    <definedName name="Cou_Code">#REF!</definedName>
    <definedName name="Country">[3]Control!$C$1</definedName>
    <definedName name="ctyList" localSheetId="9">#REF!</definedName>
    <definedName name="ctyList" localSheetId="8">#REF!</definedName>
    <definedName name="ctyList" localSheetId="7">#REF!</definedName>
    <definedName name="ctyList" localSheetId="12">#REF!</definedName>
    <definedName name="ctyList" localSheetId="11">#REF!</definedName>
    <definedName name="ctyList" localSheetId="10">#REF!</definedName>
    <definedName name="ctyList">#REF!</definedName>
    <definedName name="Currency_Def">[1]Control!$BA$330:$BA$487</definedName>
    <definedName name="DATA_BPM5_1" localSheetId="9">#REF!</definedName>
    <definedName name="DATA_BPM5_1" localSheetId="8">#REF!</definedName>
    <definedName name="DATA_BPM5_1" localSheetId="7">#REF!</definedName>
    <definedName name="DATA_BPM5_1" localSheetId="12">#REF!</definedName>
    <definedName name="DATA_BPM5_1" localSheetId="11">#REF!</definedName>
    <definedName name="DATA_BPM5_1" localSheetId="10">#REF!</definedName>
    <definedName name="DATA_BPM5_1">#REF!</definedName>
    <definedName name="DATA_BPM5_2" localSheetId="9">#REF!</definedName>
    <definedName name="DATA_BPM5_2" localSheetId="8">#REF!</definedName>
    <definedName name="DATA_BPM5_2" localSheetId="7">#REF!</definedName>
    <definedName name="DATA_BPM5_2" localSheetId="12">#REF!</definedName>
    <definedName name="DATA_BPM5_2" localSheetId="11">#REF!</definedName>
    <definedName name="DATA_BPM5_2" localSheetId="10">#REF!</definedName>
    <definedName name="DATA_BPM5_2">#REF!</definedName>
    <definedName name="David_Australia_2601" localSheetId="12">#REF!</definedName>
    <definedName name="David_Australia_2601" localSheetId="11">#REF!</definedName>
    <definedName name="David_Australia_2601">#REF!</definedName>
    <definedName name="ex_1" localSheetId="9">#REF!</definedName>
    <definedName name="ex_1" localSheetId="8">#REF!</definedName>
    <definedName name="ex_1" localSheetId="7">#REF!</definedName>
    <definedName name="ex_1" localSheetId="12">#REF!</definedName>
    <definedName name="ex_1" localSheetId="11">#REF!</definedName>
    <definedName name="ex_1" localSheetId="10">#REF!</definedName>
    <definedName name="ex_1">#REF!</definedName>
    <definedName name="Export_shares" localSheetId="12">#REF!</definedName>
    <definedName name="Export_shares" localSheetId="11">#REF!</definedName>
    <definedName name="Export_shares">#REF!</definedName>
    <definedName name="goob" localSheetId="12">#REF!</definedName>
    <definedName name="goob" localSheetId="11">#REF!</definedName>
    <definedName name="goob">#REF!</definedName>
    <definedName name="Gross" localSheetId="9">#REF!</definedName>
    <definedName name="Gross" localSheetId="8">#REF!</definedName>
    <definedName name="Gross" localSheetId="7">#REF!</definedName>
    <definedName name="Gross" localSheetId="12">#REF!</definedName>
    <definedName name="Gross" localSheetId="11">#REF!</definedName>
    <definedName name="Gross" localSheetId="10">#REF!</definedName>
    <definedName name="Gross">#REF!</definedName>
    <definedName name="im" localSheetId="12">#REF!</definedName>
    <definedName name="im" localSheetId="11">#REF!</definedName>
    <definedName name="im">#REF!</definedName>
    <definedName name="New_1" localSheetId="9">#REF!</definedName>
    <definedName name="New_1" localSheetId="8">#REF!</definedName>
    <definedName name="New_1" localSheetId="7">#REF!</definedName>
    <definedName name="New_1" localSheetId="12">#REF!</definedName>
    <definedName name="New_1" localSheetId="11">#REF!</definedName>
    <definedName name="New_1" localSheetId="10">#REF!</definedName>
    <definedName name="New_1">#REF!</definedName>
    <definedName name="new_dx" localSheetId="9">#REF!</definedName>
    <definedName name="new_dx" localSheetId="8">#REF!</definedName>
    <definedName name="new_dx" localSheetId="7">#REF!</definedName>
    <definedName name="new_dx" localSheetId="12">#REF!</definedName>
    <definedName name="new_dx" localSheetId="11">#REF!</definedName>
    <definedName name="new_dx" localSheetId="10">#REF!</definedName>
    <definedName name="new_dx">#REF!</definedName>
    <definedName name="new_dx1" localSheetId="9">#REF!</definedName>
    <definedName name="new_dx1" localSheetId="8">#REF!</definedName>
    <definedName name="new_dx1" localSheetId="7">#REF!</definedName>
    <definedName name="new_dx1" localSheetId="12">#REF!</definedName>
    <definedName name="new_dx1" localSheetId="11">#REF!</definedName>
    <definedName name="new_dx1" localSheetId="10">#REF!</definedName>
    <definedName name="new_dx1">#REF!</definedName>
    <definedName name="Notes" localSheetId="9">#REF!</definedName>
    <definedName name="Notes" localSheetId="8">#REF!</definedName>
    <definedName name="Notes" localSheetId="7">#REF!</definedName>
    <definedName name="Notes" localSheetId="12">#REF!</definedName>
    <definedName name="Notes" localSheetId="11">#REF!</definedName>
    <definedName name="Notes" localSheetId="10">#REF!</definedName>
    <definedName name="Notes">#REF!</definedName>
    <definedName name="Old" localSheetId="12">#REF!</definedName>
    <definedName name="Old" localSheetId="11">#REF!</definedName>
    <definedName name="Old">#REF!</definedName>
    <definedName name="Pilot2" localSheetId="9">#REF!</definedName>
    <definedName name="Pilot2" localSheetId="8">#REF!</definedName>
    <definedName name="Pilot2" localSheetId="7">#REF!</definedName>
    <definedName name="Pilot2" localSheetId="12">#REF!</definedName>
    <definedName name="Pilot2" localSheetId="11">#REF!</definedName>
    <definedName name="Pilot2" localSheetId="10">#REF!</definedName>
    <definedName name="Pilot2">#REF!</definedName>
    <definedName name="_xlnm.Print_Area" localSheetId="5">'1Recent XRs'!$A$1:$BO$367</definedName>
    <definedName name="_xlnm.Print_Area" localSheetId="8">'2Recent XRs'!$A$1:$BO$367</definedName>
    <definedName name="_xlnm.Print_Area" localSheetId="11">'3Recent XRs'!$A$1:$BO$367</definedName>
    <definedName name="_xlnm.Print_Area" localSheetId="0">Description!$B$1:$Q$43</definedName>
    <definedName name="_xlnm.Print_Area" localSheetId="1">'QEB Table_9.11'!$A$1:$J$373</definedName>
    <definedName name="_xlnm.Print_Area">[4]Assumptions!$W$5:$AF$49</definedName>
    <definedName name="qtr_2" localSheetId="9">#REF!</definedName>
    <definedName name="qtr_2" localSheetId="8">#REF!</definedName>
    <definedName name="qtr_2" localSheetId="7">#REF!</definedName>
    <definedName name="qtr_2" localSheetId="12">#REF!</definedName>
    <definedName name="qtr_2" localSheetId="11">#REF!</definedName>
    <definedName name="qtr_2" localSheetId="10">#REF!</definedName>
    <definedName name="qtr_2">#REF!</definedName>
    <definedName name="Range_Country" localSheetId="9">#REF!</definedName>
    <definedName name="Range_Country" localSheetId="8">#REF!</definedName>
    <definedName name="Range_Country" localSheetId="7">#REF!</definedName>
    <definedName name="Range_Country" localSheetId="12">#REF!</definedName>
    <definedName name="Range_Country" localSheetId="11">#REF!</definedName>
    <definedName name="Range_Country" localSheetId="10">#REF!</definedName>
    <definedName name="Range_Country">#REF!</definedName>
    <definedName name="Range_DownloadAnnual">[5]Control!$C$4</definedName>
    <definedName name="Range_DownloadDateTime" localSheetId="9">#REF!</definedName>
    <definedName name="Range_DownloadDateTime" localSheetId="8">#REF!</definedName>
    <definedName name="Range_DownloadDateTime" localSheetId="7">#REF!</definedName>
    <definedName name="Range_DownloadDateTime" localSheetId="12">#REF!</definedName>
    <definedName name="Range_DownloadDateTime" localSheetId="11">#REF!</definedName>
    <definedName name="Range_DownloadDateTime" localSheetId="10">#REF!</definedName>
    <definedName name="Range_DownloadDateTime">#REF!</definedName>
    <definedName name="Range_DownloadMonth">[5]Control!$C$2</definedName>
    <definedName name="Range_DownloadQuarter">[5]Control!$C$3</definedName>
    <definedName name="Range_DSTNotes" localSheetId="9">#REF!</definedName>
    <definedName name="Range_DSTNotes" localSheetId="8">#REF!</definedName>
    <definedName name="Range_DSTNotes" localSheetId="7">#REF!</definedName>
    <definedName name="Range_DSTNotes" localSheetId="12">#REF!</definedName>
    <definedName name="Range_DSTNotes" localSheetId="11">#REF!</definedName>
    <definedName name="Range_DSTNotes" localSheetId="10">#REF!</definedName>
    <definedName name="Range_DSTNotes">#REF!</definedName>
    <definedName name="Range_InValidResultsStart" localSheetId="9">#REF!</definedName>
    <definedName name="Range_InValidResultsStart" localSheetId="8">#REF!</definedName>
    <definedName name="Range_InValidResultsStart" localSheetId="7">#REF!</definedName>
    <definedName name="Range_InValidResultsStart" localSheetId="12">#REF!</definedName>
    <definedName name="Range_InValidResultsStart" localSheetId="11">#REF!</definedName>
    <definedName name="Range_InValidResultsStart" localSheetId="10">#REF!</definedName>
    <definedName name="Range_InValidResultsStart">#REF!</definedName>
    <definedName name="Range_NumberofFailuresStart" localSheetId="9">#REF!</definedName>
    <definedName name="Range_NumberofFailuresStart" localSheetId="8">#REF!</definedName>
    <definedName name="Range_NumberofFailuresStart" localSheetId="7">#REF!</definedName>
    <definedName name="Range_NumberofFailuresStart" localSheetId="12">#REF!</definedName>
    <definedName name="Range_NumberofFailuresStart" localSheetId="11">#REF!</definedName>
    <definedName name="Range_NumberofFailuresStart" localSheetId="10">#REF!</definedName>
    <definedName name="Range_NumberofFailuresStart">#REF!</definedName>
    <definedName name="Range_ReportFormName" localSheetId="9">#REF!</definedName>
    <definedName name="Range_ReportFormName" localSheetId="8">#REF!</definedName>
    <definedName name="Range_ReportFormName" localSheetId="7">#REF!</definedName>
    <definedName name="Range_ReportFormName" localSheetId="12">#REF!</definedName>
    <definedName name="Range_ReportFormName" localSheetId="11">#REF!</definedName>
    <definedName name="Range_ReportFormName" localSheetId="10">#REF!</definedName>
    <definedName name="Range_ReportFormName">#REF!</definedName>
    <definedName name="Range_ValidationResultsStart" localSheetId="9">#REF!</definedName>
    <definedName name="Range_ValidationResultsStart" localSheetId="8">#REF!</definedName>
    <definedName name="Range_ValidationResultsStart" localSheetId="7">#REF!</definedName>
    <definedName name="Range_ValidationResultsStart" localSheetId="12">#REF!</definedName>
    <definedName name="Range_ValidationResultsStart" localSheetId="11">#REF!</definedName>
    <definedName name="Range_ValidationResultsStart" localSheetId="10">#REF!</definedName>
    <definedName name="Range_ValidationResultsStart">#REF!</definedName>
    <definedName name="Range_ValidationRulesStart" localSheetId="9">#REF!</definedName>
    <definedName name="Range_ValidationRulesStart" localSheetId="8">#REF!</definedName>
    <definedName name="Range_ValidationRulesStart" localSheetId="7">#REF!</definedName>
    <definedName name="Range_ValidationRulesStart" localSheetId="12">#REF!</definedName>
    <definedName name="Range_ValidationRulesStart" localSheetId="11">#REF!</definedName>
    <definedName name="Range_ValidationRulesStart" localSheetId="10">#REF!</definedName>
    <definedName name="Range_ValidationRulesStart">#REF!</definedName>
    <definedName name="Report_ID" localSheetId="9">#REF!</definedName>
    <definedName name="Report_ID" localSheetId="8">#REF!</definedName>
    <definedName name="Report_ID" localSheetId="7">#REF!</definedName>
    <definedName name="Report_ID" localSheetId="12">#REF!</definedName>
    <definedName name="Report_ID" localSheetId="11">#REF!</definedName>
    <definedName name="Report_ID" localSheetId="10">#REF!</definedName>
    <definedName name="Report_ID">#REF!</definedName>
    <definedName name="Reporting_Country">[1]Control!$C$1</definedName>
    <definedName name="Reporting_Country_Code" localSheetId="9">#REF!</definedName>
    <definedName name="Reporting_Country_Code" localSheetId="8">#REF!</definedName>
    <definedName name="Reporting_Country_Code" localSheetId="7">#REF!</definedName>
    <definedName name="Reporting_Country_Code" localSheetId="12">#REF!</definedName>
    <definedName name="Reporting_Country_Code" localSheetId="11">#REF!</definedName>
    <definedName name="Reporting_Country_Code" localSheetId="10">#REF!</definedName>
    <definedName name="Reporting_Country_Code">#REF!</definedName>
    <definedName name="Reporting_Country_Name" localSheetId="9">#REF!</definedName>
    <definedName name="Reporting_Country_Name" localSheetId="8">#REF!</definedName>
    <definedName name="Reporting_Country_Name" localSheetId="7">#REF!</definedName>
    <definedName name="Reporting_Country_Name" localSheetId="12">#REF!</definedName>
    <definedName name="Reporting_Country_Name" localSheetId="11">#REF!</definedName>
    <definedName name="Reporting_Country_Name" localSheetId="10">#REF!</definedName>
    <definedName name="Reporting_Country_Name">#REF!</definedName>
    <definedName name="Reporting_CountryCode">[2]Control!$B$28</definedName>
    <definedName name="Reporting_Currency">[1]Control!$C$5</definedName>
    <definedName name="Reporting_Currency_Code" localSheetId="9">#REF!</definedName>
    <definedName name="Reporting_Currency_Code" localSheetId="8">#REF!</definedName>
    <definedName name="Reporting_Currency_Code" localSheetId="7">#REF!</definedName>
    <definedName name="Reporting_Currency_Code" localSheetId="12">#REF!</definedName>
    <definedName name="Reporting_Currency_Code" localSheetId="11">#REF!</definedName>
    <definedName name="Reporting_Currency_Code" localSheetId="10">#REF!</definedName>
    <definedName name="Reporting_Currency_Code">#REF!</definedName>
    <definedName name="Reporting_Currency_Name" localSheetId="9">#REF!</definedName>
    <definedName name="Reporting_Currency_Name" localSheetId="8">#REF!</definedName>
    <definedName name="Reporting_Currency_Name" localSheetId="7">#REF!</definedName>
    <definedName name="Reporting_Currency_Name" localSheetId="12">#REF!</definedName>
    <definedName name="Reporting_Currency_Name" localSheetId="11">#REF!</definedName>
    <definedName name="Reporting_Currency_Name" localSheetId="10">#REF!</definedName>
    <definedName name="Reporting_Currency_Name">#REF!</definedName>
    <definedName name="Reporting_Frequency">[1]Control!$C$8</definedName>
    <definedName name="Reporting_Scale_Name" localSheetId="9">#REF!</definedName>
    <definedName name="Reporting_Scale_Name" localSheetId="8">#REF!</definedName>
    <definedName name="Reporting_Scale_Name" localSheetId="7">#REF!</definedName>
    <definedName name="Reporting_Scale_Name" localSheetId="12">#REF!</definedName>
    <definedName name="Reporting_Scale_Name" localSheetId="11">#REF!</definedName>
    <definedName name="Reporting_Scale_Name" localSheetId="10">#REF!</definedName>
    <definedName name="Reporting_Scale_Name">#REF!</definedName>
    <definedName name="rrrrr">[6]Control!$A$19:$A$20</definedName>
    <definedName name="rrrrrrrrrr">[6]Control!$C$4</definedName>
    <definedName name="Scale_Def">[1]Control!$V$42:$V$45</definedName>
    <definedName name="Sub_Format" localSheetId="9">#REF!</definedName>
    <definedName name="Sub_Format" localSheetId="8">#REF!</definedName>
    <definedName name="Sub_Format" localSheetId="7">#REF!</definedName>
    <definedName name="Sub_Format" localSheetId="12">#REF!</definedName>
    <definedName name="Sub_Format" localSheetId="11">#REF!</definedName>
    <definedName name="Sub_Format" localSheetId="10">#REF!</definedName>
    <definedName name="Sub_Format">#REF!</definedName>
    <definedName name="Sub_Mode" localSheetId="9">#REF!</definedName>
    <definedName name="Sub_Mode" localSheetId="8">#REF!</definedName>
    <definedName name="Sub_Mode" localSheetId="7">#REF!</definedName>
    <definedName name="Sub_Mode" localSheetId="12">#REF!</definedName>
    <definedName name="Sub_Mode" localSheetId="11">#REF!</definedName>
    <definedName name="Sub_Mode" localSheetId="10">#REF!</definedName>
    <definedName name="Sub_Mode">#REF!</definedName>
    <definedName name="Sub_Responsible_Econ" localSheetId="9">#REF!</definedName>
    <definedName name="Sub_Responsible_Econ" localSheetId="8">#REF!</definedName>
    <definedName name="Sub_Responsible_Econ" localSheetId="7">#REF!</definedName>
    <definedName name="Sub_Responsible_Econ" localSheetId="12">#REF!</definedName>
    <definedName name="Sub_Responsible_Econ" localSheetId="11">#REF!</definedName>
    <definedName name="Sub_Responsible_Econ" localSheetId="10">#REF!</definedName>
    <definedName name="Sub_Responsible_Econ">#REF!</definedName>
    <definedName name="Sub_Responsible_Staff" localSheetId="9">#REF!</definedName>
    <definedName name="Sub_Responsible_Staff" localSheetId="8">#REF!</definedName>
    <definedName name="Sub_Responsible_Staff" localSheetId="7">#REF!</definedName>
    <definedName name="Sub_Responsible_Staff" localSheetId="12">#REF!</definedName>
    <definedName name="Sub_Responsible_Staff" localSheetId="11">#REF!</definedName>
    <definedName name="Sub_Responsible_Staff" localSheetId="10">#REF!</definedName>
    <definedName name="Sub_Responsible_Staff">#REF!</definedName>
    <definedName name="Test" localSheetId="9">#REF!</definedName>
    <definedName name="Test" localSheetId="8">#REF!</definedName>
    <definedName name="Test" localSheetId="7">#REF!</definedName>
    <definedName name="Test" localSheetId="12">#REF!</definedName>
    <definedName name="Test" localSheetId="11">#REF!</definedName>
    <definedName name="Test" localSheetId="10">#REF!</definedName>
    <definedName name="Test">#REF!</definedName>
    <definedName name="Test1" localSheetId="9">#REF!</definedName>
    <definedName name="Test1" localSheetId="8">#REF!</definedName>
    <definedName name="Test1" localSheetId="7">#REF!</definedName>
    <definedName name="Test1" localSheetId="12">#REF!</definedName>
    <definedName name="Test1" localSheetId="11">#REF!</definedName>
    <definedName name="Test1" localSheetId="10">#REF!</definedName>
    <definedName name="Test1">#REF!</definedName>
    <definedName name="Uploaded_Currency">[3]Control!$F$17</definedName>
    <definedName name="Uploaded_Scale">[3]Control!$F$18</definedName>
    <definedName name="www">[7]Control!$B$13</definedName>
    <definedName name="Year">[3]Control!$C$3</definedName>
    <definedName name="ykae" localSheetId="9">#REF!</definedName>
    <definedName name="ykae" localSheetId="8">#REF!</definedName>
    <definedName name="ykae" localSheetId="7">#REF!</definedName>
    <definedName name="ykae" localSheetId="12">#REF!</definedName>
    <definedName name="ykae" localSheetId="11">#REF!</definedName>
    <definedName name="ykae" localSheetId="10">#REF!</definedName>
    <definedName name="yka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0" i="37" l="1"/>
  <c r="E15" i="37"/>
  <c r="E14" i="37"/>
  <c r="E13" i="37"/>
  <c r="E12" i="37"/>
  <c r="E11" i="37"/>
  <c r="E10" i="37"/>
  <c r="B16" i="27"/>
  <c r="K10" i="37"/>
  <c r="K9" i="37"/>
  <c r="K8" i="37"/>
  <c r="K7" i="37"/>
  <c r="K6" i="37"/>
  <c r="K5" i="37"/>
  <c r="H10" i="37"/>
  <c r="D9" i="37"/>
  <c r="H9" i="37" s="1"/>
  <c r="BP183" i="23"/>
  <c r="J9" i="37"/>
  <c r="I9" i="37"/>
  <c r="J8" i="37"/>
  <c r="I8" i="37"/>
  <c r="H8" i="37"/>
  <c r="J7" i="37"/>
  <c r="I7" i="37"/>
  <c r="H7" i="37"/>
  <c r="J6" i="37"/>
  <c r="I6" i="37"/>
  <c r="H6" i="37"/>
  <c r="J5" i="37"/>
  <c r="I5" i="37"/>
  <c r="H5" i="37"/>
  <c r="J10" i="37"/>
  <c r="BN5" i="23"/>
  <c r="BN6" i="23" s="1"/>
  <c r="BN7" i="23" s="1"/>
  <c r="BN8" i="23" s="1"/>
  <c r="BN9" i="23" s="1"/>
  <c r="BN10" i="23" s="1"/>
  <c r="BN11" i="23" s="1"/>
  <c r="BN12" i="23" s="1"/>
  <c r="BN13" i="23" s="1"/>
  <c r="BN14" i="23" s="1"/>
  <c r="BN15" i="23" s="1"/>
  <c r="BN16" i="23" s="1"/>
  <c r="BN17" i="23" s="1"/>
  <c r="BN18" i="23" s="1"/>
  <c r="BN19" i="23" s="1"/>
  <c r="BN20" i="23" s="1"/>
  <c r="BN21" i="23" s="1"/>
  <c r="BN22" i="23" s="1"/>
  <c r="BN23" i="23" s="1"/>
  <c r="BN24" i="23" s="1"/>
  <c r="BN25" i="23" s="1"/>
  <c r="BN26" i="23" s="1"/>
  <c r="BN27" i="23" s="1"/>
  <c r="BN28" i="23" s="1"/>
  <c r="BN29" i="23" s="1"/>
  <c r="BN30" i="23" s="1"/>
  <c r="BN31" i="23" s="1"/>
  <c r="BN32" i="23" s="1"/>
  <c r="BN33" i="23" s="1"/>
  <c r="BN4" i="23"/>
  <c r="BN3" i="23"/>
  <c r="B29" i="27"/>
  <c r="BN3" i="34"/>
  <c r="BN3" i="31"/>
  <c r="BN34" i="23" l="1"/>
  <c r="BN35" i="23" s="1"/>
  <c r="BN36" i="23" s="1"/>
  <c r="BN37" i="23" s="1"/>
  <c r="BN38" i="23" s="1"/>
  <c r="BN39" i="23" s="1"/>
  <c r="BN40" i="23" s="1"/>
  <c r="BN41" i="23" s="1"/>
  <c r="BN42" i="23" s="1"/>
  <c r="BN43" i="23" s="1"/>
  <c r="BN44" i="23" s="1"/>
  <c r="BN45" i="23" s="1"/>
  <c r="BN46" i="23" s="1"/>
  <c r="BN47" i="23" s="1"/>
  <c r="BN48" i="23" s="1"/>
  <c r="BN49" i="23" s="1"/>
  <c r="BN50" i="23" s="1"/>
  <c r="BN51" i="23" s="1"/>
  <c r="BN52" i="23" s="1"/>
  <c r="BN53" i="23" s="1"/>
  <c r="BN54" i="23" s="1"/>
  <c r="BN55" i="23" s="1"/>
  <c r="BN56" i="23" s="1"/>
  <c r="BN57" i="23" s="1"/>
  <c r="BN58" i="23" s="1"/>
  <c r="BN59" i="23" s="1"/>
  <c r="BN60" i="23" s="1"/>
  <c r="BN61" i="23" s="1"/>
  <c r="C14" i="35"/>
  <c r="C14" i="32"/>
  <c r="BC336" i="34"/>
  <c r="BC337" i="34"/>
  <c r="BC338" i="34"/>
  <c r="BC339" i="34"/>
  <c r="BC340" i="34"/>
  <c r="BC341" i="34"/>
  <c r="BC342" i="34"/>
  <c r="BC343" i="34"/>
  <c r="BC344" i="34"/>
  <c r="BC345" i="34"/>
  <c r="BC346" i="34"/>
  <c r="BC347" i="34"/>
  <c r="BC348" i="34"/>
  <c r="BC349" i="34"/>
  <c r="BC350" i="34"/>
  <c r="BC351" i="34"/>
  <c r="BC352" i="34"/>
  <c r="BC353" i="34"/>
  <c r="BC354" i="34"/>
  <c r="BC355" i="34"/>
  <c r="BC356" i="34"/>
  <c r="BC357" i="34"/>
  <c r="BC358" i="34"/>
  <c r="BC359" i="34"/>
  <c r="BC360" i="34"/>
  <c r="BC361" i="34"/>
  <c r="BC362" i="34"/>
  <c r="BC363" i="34"/>
  <c r="BC364" i="34"/>
  <c r="BC365" i="34"/>
  <c r="BC366" i="34"/>
  <c r="BC367" i="34"/>
  <c r="BC336" i="31"/>
  <c r="BC337" i="31"/>
  <c r="BC338" i="31"/>
  <c r="BC339" i="31"/>
  <c r="BC340" i="31"/>
  <c r="BC341" i="31"/>
  <c r="BC342" i="31"/>
  <c r="BC343" i="31"/>
  <c r="BC344" i="31"/>
  <c r="BC345" i="31"/>
  <c r="BC346" i="31"/>
  <c r="BC347" i="31"/>
  <c r="BC348" i="31"/>
  <c r="BC349" i="31"/>
  <c r="BC350" i="31"/>
  <c r="BC351" i="31"/>
  <c r="BC352" i="31"/>
  <c r="BC353" i="31"/>
  <c r="BC354" i="31"/>
  <c r="BC355" i="31"/>
  <c r="BC356" i="31"/>
  <c r="BC357" i="31"/>
  <c r="BC358" i="31"/>
  <c r="BC359" i="31"/>
  <c r="BC360" i="31"/>
  <c r="BC361" i="31"/>
  <c r="BC362" i="31"/>
  <c r="BC363" i="31"/>
  <c r="BC364" i="31"/>
  <c r="BC365" i="31"/>
  <c r="BC366" i="31"/>
  <c r="BC367" i="31"/>
  <c r="C13" i="27"/>
  <c r="BN183" i="23"/>
  <c r="BC5" i="23"/>
  <c r="BC6" i="23"/>
  <c r="BC7" i="23"/>
  <c r="BC8" i="23"/>
  <c r="BC9" i="23"/>
  <c r="BC10" i="23"/>
  <c r="BC11" i="23"/>
  <c r="BC12" i="23"/>
  <c r="BC13" i="23"/>
  <c r="BC14" i="23"/>
  <c r="BC15" i="23"/>
  <c r="BC16" i="23"/>
  <c r="BC17" i="23"/>
  <c r="BC18" i="23"/>
  <c r="BC19" i="23"/>
  <c r="BC20" i="23"/>
  <c r="BC21" i="23"/>
  <c r="BC22" i="23"/>
  <c r="BC23" i="23"/>
  <c r="BC24" i="23"/>
  <c r="BC25" i="23"/>
  <c r="BC26" i="23"/>
  <c r="BC27" i="23"/>
  <c r="BC28" i="23"/>
  <c r="BC29" i="23"/>
  <c r="BC30" i="23"/>
  <c r="BC31" i="23"/>
  <c r="BC32" i="23"/>
  <c r="BC33" i="23"/>
  <c r="BC34" i="23"/>
  <c r="BC35" i="23"/>
  <c r="BC36" i="23"/>
  <c r="BC37" i="23"/>
  <c r="BC38" i="23"/>
  <c r="BC39" i="23"/>
  <c r="BC40" i="23"/>
  <c r="BC41" i="23"/>
  <c r="BC42" i="23"/>
  <c r="BC43" i="23"/>
  <c r="BC44" i="23"/>
  <c r="BC45" i="23"/>
  <c r="BC46" i="23"/>
  <c r="BC47" i="23"/>
  <c r="BC48" i="23"/>
  <c r="BC49" i="23"/>
  <c r="BC50" i="23"/>
  <c r="BC51" i="23"/>
  <c r="BC52" i="23"/>
  <c r="BC53" i="23"/>
  <c r="BC54" i="23"/>
  <c r="BC55" i="23"/>
  <c r="BC56" i="23"/>
  <c r="BC57" i="23"/>
  <c r="BC58" i="23"/>
  <c r="BC59" i="23"/>
  <c r="BC60" i="23"/>
  <c r="BC61" i="23"/>
  <c r="BC62" i="23"/>
  <c r="BC63" i="23"/>
  <c r="BC64" i="23"/>
  <c r="BC65" i="23"/>
  <c r="BC66" i="23"/>
  <c r="BC67" i="23"/>
  <c r="BC68" i="23"/>
  <c r="BC69" i="23"/>
  <c r="BC70" i="23"/>
  <c r="BC71" i="23"/>
  <c r="BC72" i="23"/>
  <c r="BC73" i="23"/>
  <c r="BC74" i="23"/>
  <c r="BC75" i="23"/>
  <c r="BC76" i="23"/>
  <c r="BC77" i="23"/>
  <c r="BC78" i="23"/>
  <c r="BC79" i="23"/>
  <c r="BC80" i="23"/>
  <c r="BC81" i="23"/>
  <c r="BC82" i="23"/>
  <c r="BC83" i="23"/>
  <c r="BC84" i="23"/>
  <c r="BC85" i="23"/>
  <c r="BC86" i="23"/>
  <c r="BC87" i="23"/>
  <c r="BC88" i="23"/>
  <c r="BC89" i="23"/>
  <c r="BC90" i="23"/>
  <c r="BC91" i="23"/>
  <c r="BC92" i="23"/>
  <c r="BC93" i="23"/>
  <c r="BC94" i="23"/>
  <c r="BC95" i="23"/>
  <c r="BC96" i="23"/>
  <c r="BC97" i="23"/>
  <c r="BC98" i="23"/>
  <c r="BC99" i="23"/>
  <c r="BC100" i="23"/>
  <c r="BC101" i="23"/>
  <c r="BC102" i="23"/>
  <c r="BC103" i="23"/>
  <c r="BC104" i="23"/>
  <c r="BC105" i="23"/>
  <c r="BC106" i="23"/>
  <c r="BC107" i="23"/>
  <c r="BC108" i="23"/>
  <c r="BC109" i="23"/>
  <c r="BC110" i="23"/>
  <c r="BC111" i="23"/>
  <c r="BC112" i="23"/>
  <c r="BC113" i="23"/>
  <c r="BC114" i="23"/>
  <c r="BC115" i="23"/>
  <c r="BC116" i="23"/>
  <c r="BC117" i="23"/>
  <c r="BC118" i="23"/>
  <c r="BC119" i="23"/>
  <c r="BC120" i="23"/>
  <c r="BC121" i="23"/>
  <c r="BC122" i="23"/>
  <c r="BC123" i="23"/>
  <c r="BC124" i="23"/>
  <c r="BC125" i="23"/>
  <c r="BC126" i="23"/>
  <c r="BC127" i="23"/>
  <c r="BC128" i="23"/>
  <c r="BC129" i="23"/>
  <c r="BC130" i="23"/>
  <c r="BC131" i="23"/>
  <c r="BC132" i="23"/>
  <c r="BC133" i="23"/>
  <c r="BC134" i="23"/>
  <c r="BC135" i="23"/>
  <c r="BC136" i="23"/>
  <c r="BC137" i="23"/>
  <c r="BC138" i="23"/>
  <c r="BC139" i="23"/>
  <c r="BC140" i="23"/>
  <c r="BC141" i="23"/>
  <c r="BC142" i="23"/>
  <c r="BC143" i="23"/>
  <c r="BC144" i="23"/>
  <c r="BC145" i="23"/>
  <c r="BC146" i="23"/>
  <c r="BC147" i="23"/>
  <c r="BC148" i="23"/>
  <c r="BC149" i="23"/>
  <c r="BC150" i="23"/>
  <c r="BC151" i="23"/>
  <c r="BC152" i="23"/>
  <c r="BC153" i="23"/>
  <c r="BC154" i="23"/>
  <c r="BC155" i="23"/>
  <c r="BC4" i="23"/>
  <c r="A94" i="23"/>
  <c r="A95" i="23" s="1"/>
  <c r="A96" i="23" s="1"/>
  <c r="A97" i="23" s="1"/>
  <c r="A98" i="23" s="1"/>
  <c r="A99" i="23" s="1"/>
  <c r="A100" i="23" s="1"/>
  <c r="A101" i="23" s="1"/>
  <c r="A102" i="23" s="1"/>
  <c r="A103" i="23" s="1"/>
  <c r="A104" i="23" s="1"/>
  <c r="A105" i="23" s="1"/>
  <c r="A106" i="23" s="1"/>
  <c r="A107" i="23" s="1"/>
  <c r="A108" i="23" s="1"/>
  <c r="A109" i="23" s="1"/>
  <c r="A110" i="23" s="1"/>
  <c r="A111" i="23" s="1"/>
  <c r="A112" i="23" s="1"/>
  <c r="A113" i="23" s="1"/>
  <c r="A114" i="23" s="1"/>
  <c r="A115" i="23" s="1"/>
  <c r="A116" i="23" s="1"/>
  <c r="A117" i="23" s="1"/>
  <c r="A118" i="23" s="1"/>
  <c r="A119" i="23" s="1"/>
  <c r="A120" i="23" s="1"/>
  <c r="A121" i="23" s="1"/>
  <c r="A122" i="23" s="1"/>
  <c r="A63" i="23"/>
  <c r="A64" i="23" s="1"/>
  <c r="A65" i="23" s="1"/>
  <c r="A66" i="23" s="1"/>
  <c r="A67" i="23" s="1"/>
  <c r="A68" i="23" s="1"/>
  <c r="A69" i="23" s="1"/>
  <c r="A70" i="23" s="1"/>
  <c r="A71" i="23" s="1"/>
  <c r="A72" i="23" s="1"/>
  <c r="A73" i="23" s="1"/>
  <c r="A74" i="23" s="1"/>
  <c r="A75" i="23" s="1"/>
  <c r="A76" i="23" s="1"/>
  <c r="A77" i="23" s="1"/>
  <c r="A78" i="23" s="1"/>
  <c r="A79" i="23" s="1"/>
  <c r="A80" i="23" s="1"/>
  <c r="A81" i="23" s="1"/>
  <c r="A82" i="23" s="1"/>
  <c r="A83" i="23" s="1"/>
  <c r="A84" i="23" s="1"/>
  <c r="A85" i="23" s="1"/>
  <c r="A86" i="23" s="1"/>
  <c r="A87" i="23" s="1"/>
  <c r="A88" i="23" s="1"/>
  <c r="A89" i="23" s="1"/>
  <c r="A90" i="23" s="1"/>
  <c r="A91" i="23" s="1"/>
  <c r="A92" i="23" s="1"/>
  <c r="A4" i="23"/>
  <c r="A5" i="23" s="1"/>
  <c r="A6" i="23" s="1"/>
  <c r="A7" i="23" s="1"/>
  <c r="A8" i="23" s="1"/>
  <c r="A9" i="23" s="1"/>
  <c r="A10" i="23" s="1"/>
  <c r="A11" i="23" s="1"/>
  <c r="A12" i="23" s="1"/>
  <c r="A13" i="23" s="1"/>
  <c r="A14" i="23" s="1"/>
  <c r="A15" i="23" s="1"/>
  <c r="A16" i="23" s="1"/>
  <c r="A17" i="23" s="1"/>
  <c r="A18" i="23" s="1"/>
  <c r="A19" i="23" s="1"/>
  <c r="A20" i="23" s="1"/>
  <c r="A21" i="23" s="1"/>
  <c r="A22" i="23" s="1"/>
  <c r="A23" i="23" s="1"/>
  <c r="A24" i="23" s="1"/>
  <c r="A25" i="23" s="1"/>
  <c r="A26" i="23" s="1"/>
  <c r="A27" i="23" s="1"/>
  <c r="A28" i="23" s="1"/>
  <c r="A29" i="23" s="1"/>
  <c r="A30" i="23" s="1"/>
  <c r="A31" i="23" s="1"/>
  <c r="A32" i="23" s="1"/>
  <c r="A33" i="23" s="1"/>
  <c r="BC336" i="23"/>
  <c r="BC337" i="23"/>
  <c r="BC338" i="23"/>
  <c r="BC339" i="23"/>
  <c r="BC340" i="23"/>
  <c r="BC341" i="23"/>
  <c r="BC342" i="23"/>
  <c r="BC343" i="23"/>
  <c r="BC344" i="23"/>
  <c r="BC345" i="23"/>
  <c r="BC346" i="23"/>
  <c r="BC347" i="23"/>
  <c r="BC348" i="23"/>
  <c r="BC349" i="23"/>
  <c r="BC350" i="23"/>
  <c r="BC351" i="23"/>
  <c r="BC352" i="23"/>
  <c r="BC353" i="23"/>
  <c r="BC354" i="23"/>
  <c r="BC355" i="23"/>
  <c r="BC356" i="23"/>
  <c r="BC357" i="23"/>
  <c r="BC358" i="23"/>
  <c r="BC359" i="23"/>
  <c r="BC360" i="23"/>
  <c r="BC361" i="23"/>
  <c r="BC362" i="23"/>
  <c r="BC363" i="23"/>
  <c r="BC364" i="23"/>
  <c r="BC365" i="23"/>
  <c r="BC366" i="23"/>
  <c r="BC367" i="23"/>
  <c r="BN62" i="23" l="1"/>
  <c r="BN63" i="23" s="1"/>
  <c r="BN64" i="23" s="1"/>
  <c r="BN65" i="23" s="1"/>
  <c r="BN66" i="23" s="1"/>
  <c r="BN67" i="23" s="1"/>
  <c r="BN68" i="23" s="1"/>
  <c r="BN69" i="23" s="1"/>
  <c r="BN70" i="23" s="1"/>
  <c r="BN71" i="23" s="1"/>
  <c r="BN72" i="23" s="1"/>
  <c r="BN73" i="23" s="1"/>
  <c r="BN74" i="23" s="1"/>
  <c r="BN75" i="23" s="1"/>
  <c r="BN76" i="23" s="1"/>
  <c r="BN77" i="23" s="1"/>
  <c r="BN78" i="23" s="1"/>
  <c r="BN79" i="23" s="1"/>
  <c r="BN80" i="23" s="1"/>
  <c r="BN81" i="23" s="1"/>
  <c r="BN82" i="23" s="1"/>
  <c r="BN83" i="23" s="1"/>
  <c r="BN84" i="23" s="1"/>
  <c r="BN85" i="23" s="1"/>
  <c r="BN86" i="23" s="1"/>
  <c r="BN87" i="23" s="1"/>
  <c r="BN88" i="23" s="1"/>
  <c r="BN89" i="23" s="1"/>
  <c r="BN90" i="23" s="1"/>
  <c r="BN91" i="23" s="1"/>
  <c r="BN92" i="23" s="1"/>
  <c r="D5" i="37"/>
  <c r="D3" i="33"/>
  <c r="E3" i="33"/>
  <c r="F3" i="33"/>
  <c r="G3" i="33"/>
  <c r="H3" i="33"/>
  <c r="I3" i="33"/>
  <c r="J3" i="33"/>
  <c r="D4" i="33"/>
  <c r="E4" i="33"/>
  <c r="F4" i="33"/>
  <c r="G4" i="33"/>
  <c r="H4" i="33"/>
  <c r="I4" i="33"/>
  <c r="J4" i="33"/>
  <c r="D5" i="33"/>
  <c r="E5" i="33"/>
  <c r="F5" i="33"/>
  <c r="G5" i="33"/>
  <c r="H5" i="33"/>
  <c r="I5" i="33"/>
  <c r="J5" i="33"/>
  <c r="D6" i="33"/>
  <c r="E6" i="33"/>
  <c r="F6" i="33"/>
  <c r="G6" i="33"/>
  <c r="H6" i="33"/>
  <c r="I6" i="33"/>
  <c r="J6" i="33"/>
  <c r="D7" i="33"/>
  <c r="E7" i="33"/>
  <c r="F7" i="33"/>
  <c r="G7" i="33"/>
  <c r="H7" i="33"/>
  <c r="I7" i="33"/>
  <c r="J7" i="33"/>
  <c r="D8" i="33"/>
  <c r="E8" i="33"/>
  <c r="F8" i="33"/>
  <c r="G8" i="33"/>
  <c r="H8" i="33"/>
  <c r="I8" i="33"/>
  <c r="J8" i="33"/>
  <c r="D9" i="33"/>
  <c r="E9" i="33"/>
  <c r="F9" i="33"/>
  <c r="G9" i="33"/>
  <c r="H9" i="33"/>
  <c r="I9" i="33"/>
  <c r="J9" i="33"/>
  <c r="D10" i="33"/>
  <c r="E10" i="33"/>
  <c r="F10" i="33"/>
  <c r="G10" i="33"/>
  <c r="H10" i="33"/>
  <c r="I10" i="33"/>
  <c r="J10" i="33"/>
  <c r="D11" i="33"/>
  <c r="E11" i="33"/>
  <c r="F11" i="33"/>
  <c r="G11" i="33"/>
  <c r="H11" i="33"/>
  <c r="I11" i="33"/>
  <c r="J11" i="33"/>
  <c r="D12" i="33"/>
  <c r="E12" i="33"/>
  <c r="F12" i="33"/>
  <c r="G12" i="33"/>
  <c r="H12" i="33"/>
  <c r="I12" i="33"/>
  <c r="J12" i="33"/>
  <c r="D13" i="33"/>
  <c r="E13" i="33"/>
  <c r="F13" i="33"/>
  <c r="G13" i="33"/>
  <c r="H13" i="33"/>
  <c r="I13" i="33"/>
  <c r="J13" i="33"/>
  <c r="D14" i="33"/>
  <c r="E14" i="33"/>
  <c r="F14" i="33"/>
  <c r="G14" i="33"/>
  <c r="H14" i="33"/>
  <c r="I14" i="33"/>
  <c r="J14" i="33"/>
  <c r="D15" i="33"/>
  <c r="E15" i="33"/>
  <c r="F15" i="33"/>
  <c r="G15" i="33"/>
  <c r="H15" i="33"/>
  <c r="I15" i="33"/>
  <c r="J15" i="33"/>
  <c r="D16" i="33"/>
  <c r="E16" i="33"/>
  <c r="F16" i="33"/>
  <c r="G16" i="33"/>
  <c r="H16" i="33"/>
  <c r="I16" i="33"/>
  <c r="J16" i="33"/>
  <c r="D17" i="33"/>
  <c r="E17" i="33"/>
  <c r="F17" i="33"/>
  <c r="G17" i="33"/>
  <c r="H17" i="33"/>
  <c r="I17" i="33"/>
  <c r="J17" i="33"/>
  <c r="D18" i="33"/>
  <c r="E18" i="33"/>
  <c r="F18" i="33"/>
  <c r="G18" i="33"/>
  <c r="H18" i="33"/>
  <c r="I18" i="33"/>
  <c r="J18" i="33"/>
  <c r="D19" i="33"/>
  <c r="E19" i="33"/>
  <c r="F19" i="33"/>
  <c r="G19" i="33"/>
  <c r="H19" i="33"/>
  <c r="I19" i="33"/>
  <c r="J19" i="33"/>
  <c r="D20" i="33"/>
  <c r="E20" i="33"/>
  <c r="F20" i="33"/>
  <c r="G20" i="33"/>
  <c r="H20" i="33"/>
  <c r="I20" i="33"/>
  <c r="J20" i="33"/>
  <c r="D21" i="33"/>
  <c r="E21" i="33"/>
  <c r="F21" i="33"/>
  <c r="G21" i="33"/>
  <c r="H21" i="33"/>
  <c r="I21" i="33"/>
  <c r="J21" i="33"/>
  <c r="D22" i="33"/>
  <c r="E22" i="33"/>
  <c r="F22" i="33"/>
  <c r="G22" i="33"/>
  <c r="H22" i="33"/>
  <c r="I22" i="33"/>
  <c r="J22" i="33"/>
  <c r="D23" i="33"/>
  <c r="E23" i="33"/>
  <c r="F23" i="33"/>
  <c r="G23" i="33"/>
  <c r="H23" i="33"/>
  <c r="I23" i="33"/>
  <c r="J23" i="33"/>
  <c r="D24" i="33"/>
  <c r="E24" i="33"/>
  <c r="F24" i="33"/>
  <c r="G24" i="33"/>
  <c r="H24" i="33"/>
  <c r="I24" i="33"/>
  <c r="J24" i="33"/>
  <c r="D25" i="33"/>
  <c r="E25" i="33"/>
  <c r="F25" i="33"/>
  <c r="G25" i="33"/>
  <c r="H25" i="33"/>
  <c r="I25" i="33"/>
  <c r="J25" i="33"/>
  <c r="D26" i="33"/>
  <c r="E26" i="33"/>
  <c r="F26" i="33"/>
  <c r="G26" i="33"/>
  <c r="H26" i="33"/>
  <c r="I26" i="33"/>
  <c r="J26" i="33"/>
  <c r="D27" i="33"/>
  <c r="E27" i="33"/>
  <c r="F27" i="33"/>
  <c r="G27" i="33"/>
  <c r="H27" i="33"/>
  <c r="I27" i="33"/>
  <c r="J27" i="33"/>
  <c r="D28" i="33"/>
  <c r="E28" i="33"/>
  <c r="F28" i="33"/>
  <c r="G28" i="33"/>
  <c r="H28" i="33"/>
  <c r="I28" i="33"/>
  <c r="J28" i="33"/>
  <c r="D29" i="33"/>
  <c r="E29" i="33"/>
  <c r="F29" i="33"/>
  <c r="G29" i="33"/>
  <c r="H29" i="33"/>
  <c r="I29" i="33"/>
  <c r="J29" i="33"/>
  <c r="D30" i="33"/>
  <c r="E30" i="33"/>
  <c r="F30" i="33"/>
  <c r="G30" i="33"/>
  <c r="H30" i="33"/>
  <c r="I30" i="33"/>
  <c r="J30" i="33"/>
  <c r="D31" i="33"/>
  <c r="E31" i="33"/>
  <c r="F31" i="33"/>
  <c r="G31" i="33"/>
  <c r="H31" i="33"/>
  <c r="I31" i="33"/>
  <c r="J31" i="33"/>
  <c r="D32" i="33"/>
  <c r="E32" i="33"/>
  <c r="F32" i="33"/>
  <c r="G32" i="33"/>
  <c r="H32" i="33"/>
  <c r="I32" i="33"/>
  <c r="J32" i="33"/>
  <c r="C4" i="33"/>
  <c r="C5" i="33"/>
  <c r="C6" i="33"/>
  <c r="C7" i="33"/>
  <c r="C8" i="33"/>
  <c r="C9" i="33"/>
  <c r="C10" i="33"/>
  <c r="C11" i="33"/>
  <c r="C12" i="33"/>
  <c r="C13" i="33"/>
  <c r="C14" i="33"/>
  <c r="C15" i="33"/>
  <c r="C16" i="33"/>
  <c r="C17" i="33"/>
  <c r="C18" i="33"/>
  <c r="C19" i="33"/>
  <c r="C20" i="33"/>
  <c r="C21" i="33"/>
  <c r="C22" i="33"/>
  <c r="C23" i="33"/>
  <c r="C24" i="33"/>
  <c r="C25" i="33"/>
  <c r="C26" i="33"/>
  <c r="C27" i="33"/>
  <c r="C28" i="33"/>
  <c r="C29" i="33"/>
  <c r="C30" i="33"/>
  <c r="C31" i="33"/>
  <c r="C32" i="33"/>
  <c r="C3" i="33"/>
  <c r="D3" i="30"/>
  <c r="E3" i="30"/>
  <c r="F3" i="30"/>
  <c r="G3" i="30"/>
  <c r="H3" i="30"/>
  <c r="I3" i="30"/>
  <c r="J3" i="30"/>
  <c r="D4" i="30"/>
  <c r="E4" i="30"/>
  <c r="F4" i="30"/>
  <c r="G4" i="30"/>
  <c r="H4" i="30"/>
  <c r="I4" i="30"/>
  <c r="J4" i="30"/>
  <c r="D5" i="30"/>
  <c r="E5" i="30"/>
  <c r="F5" i="30"/>
  <c r="G5" i="30"/>
  <c r="H5" i="30"/>
  <c r="I5" i="30"/>
  <c r="J5" i="30"/>
  <c r="D6" i="30"/>
  <c r="E6" i="30"/>
  <c r="F6" i="30"/>
  <c r="G6" i="30"/>
  <c r="H6" i="30"/>
  <c r="I6" i="30"/>
  <c r="J6" i="30"/>
  <c r="D7" i="30"/>
  <c r="E7" i="30"/>
  <c r="F7" i="30"/>
  <c r="G7" i="30"/>
  <c r="H7" i="30"/>
  <c r="I7" i="30"/>
  <c r="J7" i="30"/>
  <c r="D8" i="30"/>
  <c r="E8" i="30"/>
  <c r="F8" i="30"/>
  <c r="G8" i="30"/>
  <c r="H8" i="30"/>
  <c r="I8" i="30"/>
  <c r="J8" i="30"/>
  <c r="D9" i="30"/>
  <c r="E9" i="30"/>
  <c r="F9" i="30"/>
  <c r="G9" i="30"/>
  <c r="H9" i="30"/>
  <c r="I9" i="30"/>
  <c r="J9" i="30"/>
  <c r="D10" i="30"/>
  <c r="E10" i="30"/>
  <c r="F10" i="30"/>
  <c r="G10" i="30"/>
  <c r="H10" i="30"/>
  <c r="I10" i="30"/>
  <c r="J10" i="30"/>
  <c r="D11" i="30"/>
  <c r="E11" i="30"/>
  <c r="F11" i="30"/>
  <c r="G11" i="30"/>
  <c r="H11" i="30"/>
  <c r="I11" i="30"/>
  <c r="J11" i="30"/>
  <c r="D12" i="30"/>
  <c r="E12" i="30"/>
  <c r="F12" i="30"/>
  <c r="G12" i="30"/>
  <c r="H12" i="30"/>
  <c r="I12" i="30"/>
  <c r="J12" i="30"/>
  <c r="D13" i="30"/>
  <c r="E13" i="30"/>
  <c r="F13" i="30"/>
  <c r="G13" i="30"/>
  <c r="H13" i="30"/>
  <c r="I13" i="30"/>
  <c r="J13" i="30"/>
  <c r="D14" i="30"/>
  <c r="E14" i="30"/>
  <c r="F14" i="30"/>
  <c r="G14" i="30"/>
  <c r="H14" i="30"/>
  <c r="I14" i="30"/>
  <c r="J14" i="30"/>
  <c r="D15" i="30"/>
  <c r="E15" i="30"/>
  <c r="F15" i="30"/>
  <c r="G15" i="30"/>
  <c r="H15" i="30"/>
  <c r="I15" i="30"/>
  <c r="J15" i="30"/>
  <c r="D16" i="30"/>
  <c r="E16" i="30"/>
  <c r="F16" i="30"/>
  <c r="G16" i="30"/>
  <c r="H16" i="30"/>
  <c r="I16" i="30"/>
  <c r="J16" i="30"/>
  <c r="D17" i="30"/>
  <c r="E17" i="30"/>
  <c r="F17" i="30"/>
  <c r="G17" i="30"/>
  <c r="H17" i="30"/>
  <c r="I17" i="30"/>
  <c r="J17" i="30"/>
  <c r="D18" i="30"/>
  <c r="E18" i="30"/>
  <c r="F18" i="30"/>
  <c r="G18" i="30"/>
  <c r="H18" i="30"/>
  <c r="I18" i="30"/>
  <c r="J18" i="30"/>
  <c r="D19" i="30"/>
  <c r="E19" i="30"/>
  <c r="F19" i="30"/>
  <c r="G19" i="30"/>
  <c r="H19" i="30"/>
  <c r="I19" i="30"/>
  <c r="J19" i="30"/>
  <c r="D20" i="30"/>
  <c r="E20" i="30"/>
  <c r="F20" i="30"/>
  <c r="G20" i="30"/>
  <c r="H20" i="30"/>
  <c r="I20" i="30"/>
  <c r="J20" i="30"/>
  <c r="D21" i="30"/>
  <c r="E21" i="30"/>
  <c r="F21" i="30"/>
  <c r="G21" i="30"/>
  <c r="H21" i="30"/>
  <c r="I21" i="30"/>
  <c r="J21" i="30"/>
  <c r="D22" i="30"/>
  <c r="E22" i="30"/>
  <c r="F22" i="30"/>
  <c r="G22" i="30"/>
  <c r="H22" i="30"/>
  <c r="I22" i="30"/>
  <c r="J22" i="30"/>
  <c r="D23" i="30"/>
  <c r="E23" i="30"/>
  <c r="F23" i="30"/>
  <c r="G23" i="30"/>
  <c r="H23" i="30"/>
  <c r="I23" i="30"/>
  <c r="J23" i="30"/>
  <c r="D24" i="30"/>
  <c r="E24" i="30"/>
  <c r="F24" i="30"/>
  <c r="G24" i="30"/>
  <c r="H24" i="30"/>
  <c r="I24" i="30"/>
  <c r="J24" i="30"/>
  <c r="D25" i="30"/>
  <c r="E25" i="30"/>
  <c r="F25" i="30"/>
  <c r="G25" i="30"/>
  <c r="H25" i="30"/>
  <c r="I25" i="30"/>
  <c r="J25" i="30"/>
  <c r="D26" i="30"/>
  <c r="E26" i="30"/>
  <c r="F26" i="30"/>
  <c r="G26" i="30"/>
  <c r="H26" i="30"/>
  <c r="I26" i="30"/>
  <c r="J26" i="30"/>
  <c r="D27" i="30"/>
  <c r="E27" i="30"/>
  <c r="F27" i="30"/>
  <c r="G27" i="30"/>
  <c r="H27" i="30"/>
  <c r="I27" i="30"/>
  <c r="J27" i="30"/>
  <c r="D28" i="30"/>
  <c r="E28" i="30"/>
  <c r="F28" i="30"/>
  <c r="G28" i="30"/>
  <c r="H28" i="30"/>
  <c r="I28" i="30"/>
  <c r="J28" i="30"/>
  <c r="D29" i="30"/>
  <c r="E29" i="30"/>
  <c r="F29" i="30"/>
  <c r="G29" i="30"/>
  <c r="H29" i="30"/>
  <c r="I29" i="30"/>
  <c r="J29" i="30"/>
  <c r="D30" i="30"/>
  <c r="E30" i="30"/>
  <c r="F30" i="30"/>
  <c r="G30" i="30"/>
  <c r="H30" i="30"/>
  <c r="I30" i="30"/>
  <c r="J30" i="30"/>
  <c r="D31" i="30"/>
  <c r="E31" i="30"/>
  <c r="F31" i="30"/>
  <c r="G31" i="30"/>
  <c r="H31" i="30"/>
  <c r="I31" i="30"/>
  <c r="J31" i="30"/>
  <c r="D32" i="30"/>
  <c r="E32" i="30"/>
  <c r="F32" i="30"/>
  <c r="G32" i="30"/>
  <c r="H32" i="30"/>
  <c r="I32" i="30"/>
  <c r="J32" i="30"/>
  <c r="C4" i="30"/>
  <c r="C5" i="30"/>
  <c r="C6" i="30"/>
  <c r="C7" i="30"/>
  <c r="C8" i="30"/>
  <c r="C9" i="30"/>
  <c r="C10" i="30"/>
  <c r="C11" i="30"/>
  <c r="C12" i="30"/>
  <c r="C13" i="30"/>
  <c r="C14" i="30"/>
  <c r="C15" i="30"/>
  <c r="C16" i="30"/>
  <c r="C17" i="30"/>
  <c r="C18" i="30"/>
  <c r="C19" i="30"/>
  <c r="C20" i="30"/>
  <c r="C21" i="30"/>
  <c r="C22" i="30"/>
  <c r="C23" i="30"/>
  <c r="C24" i="30"/>
  <c r="C25" i="30"/>
  <c r="C26" i="30"/>
  <c r="C27" i="30"/>
  <c r="C28" i="30"/>
  <c r="C29" i="30"/>
  <c r="C30" i="30"/>
  <c r="C31" i="30"/>
  <c r="C32" i="30"/>
  <c r="C3" i="30"/>
  <c r="BN93" i="23" l="1"/>
  <c r="BN94" i="23" s="1"/>
  <c r="BN95" i="23" s="1"/>
  <c r="BN96" i="23" s="1"/>
  <c r="BN97" i="23" s="1"/>
  <c r="BN98" i="23" s="1"/>
  <c r="BN99" i="23" s="1"/>
  <c r="BN100" i="23" s="1"/>
  <c r="BN101" i="23" s="1"/>
  <c r="BN102" i="23" s="1"/>
  <c r="BN103" i="23" s="1"/>
  <c r="BN104" i="23" s="1"/>
  <c r="BN105" i="23" s="1"/>
  <c r="BN106" i="23" s="1"/>
  <c r="BN107" i="23" s="1"/>
  <c r="BN108" i="23" s="1"/>
  <c r="BN109" i="23" s="1"/>
  <c r="BN110" i="23" s="1"/>
  <c r="BN111" i="23" s="1"/>
  <c r="BN112" i="23" s="1"/>
  <c r="BN113" i="23" s="1"/>
  <c r="BN114" i="23" s="1"/>
  <c r="BN115" i="23" s="1"/>
  <c r="BN116" i="23" s="1"/>
  <c r="BN117" i="23" s="1"/>
  <c r="BN118" i="23" s="1"/>
  <c r="BN119" i="23" s="1"/>
  <c r="BN120" i="23" s="1"/>
  <c r="BN121" i="23" s="1"/>
  <c r="BN122" i="23" s="1"/>
  <c r="D6" i="37"/>
  <c r="C33" i="30"/>
  <c r="BC156" i="23"/>
  <c r="BC157" i="23"/>
  <c r="BC158" i="23"/>
  <c r="BC159" i="23"/>
  <c r="BC160" i="23"/>
  <c r="BC161" i="23"/>
  <c r="BC162" i="23"/>
  <c r="BC163" i="23"/>
  <c r="BC164" i="23"/>
  <c r="BC165" i="23"/>
  <c r="BC166" i="23"/>
  <c r="BC167" i="23"/>
  <c r="BC168" i="23"/>
  <c r="BC169" i="23"/>
  <c r="BC170" i="23"/>
  <c r="BC171" i="23"/>
  <c r="BC172" i="23"/>
  <c r="BC173" i="23"/>
  <c r="BC174" i="23"/>
  <c r="BC175" i="23"/>
  <c r="BC176" i="23"/>
  <c r="BC177" i="23"/>
  <c r="BC178" i="23"/>
  <c r="BC179" i="23"/>
  <c r="BC180" i="23"/>
  <c r="BC181" i="23"/>
  <c r="BC182" i="23"/>
  <c r="BC183" i="23"/>
  <c r="D7" i="37" l="1"/>
  <c r="BN123" i="23"/>
  <c r="BN124" i="23" s="1"/>
  <c r="BN125" i="23" s="1"/>
  <c r="BN126" i="23" s="1"/>
  <c r="BN127" i="23" s="1"/>
  <c r="BN128" i="23" s="1"/>
  <c r="BN129" i="23" s="1"/>
  <c r="BN130" i="23" s="1"/>
  <c r="BN131" i="23" s="1"/>
  <c r="BN132" i="23" s="1"/>
  <c r="BN133" i="23" s="1"/>
  <c r="BN134" i="23" s="1"/>
  <c r="BN135" i="23" s="1"/>
  <c r="BN136" i="23" s="1"/>
  <c r="BN137" i="23" s="1"/>
  <c r="BN138" i="23" s="1"/>
  <c r="BN139" i="23" s="1"/>
  <c r="BN140" i="23" s="1"/>
  <c r="BN141" i="23" s="1"/>
  <c r="BN142" i="23" s="1"/>
  <c r="BN143" i="23" s="1"/>
  <c r="BN144" i="23" s="1"/>
  <c r="BN145" i="23" s="1"/>
  <c r="BN146" i="23" s="1"/>
  <c r="BN147" i="23" s="1"/>
  <c r="BN148" i="23" s="1"/>
  <c r="BN149" i="23" s="1"/>
  <c r="BN150" i="23" s="1"/>
  <c r="BN151" i="23" s="1"/>
  <c r="BN152" i="23" s="1"/>
  <c r="BN153" i="23" s="1"/>
  <c r="C13" i="35"/>
  <c r="C12" i="35"/>
  <c r="C11" i="35"/>
  <c r="C10" i="35"/>
  <c r="C9" i="35"/>
  <c r="C8" i="35"/>
  <c r="B8" i="35"/>
  <c r="C7" i="35"/>
  <c r="B7" i="35"/>
  <c r="C6" i="35"/>
  <c r="B6" i="35"/>
  <c r="C5" i="35"/>
  <c r="B5" i="35"/>
  <c r="C4" i="35"/>
  <c r="B4" i="35"/>
  <c r="C3" i="35"/>
  <c r="F14" i="35" s="1"/>
  <c r="B3" i="35"/>
  <c r="BC335" i="34"/>
  <c r="BC334" i="34"/>
  <c r="BC333" i="34"/>
  <c r="BC332" i="34"/>
  <c r="BC331" i="34"/>
  <c r="BC330" i="34"/>
  <c r="BC329" i="34"/>
  <c r="BC328" i="34"/>
  <c r="BC327" i="34"/>
  <c r="BC326" i="34"/>
  <c r="BC325" i="34"/>
  <c r="BC324" i="34"/>
  <c r="BC323" i="34"/>
  <c r="BC322" i="34"/>
  <c r="BC321" i="34"/>
  <c r="BC320" i="34"/>
  <c r="BC319" i="34"/>
  <c r="BC318" i="34"/>
  <c r="BC317" i="34"/>
  <c r="BC316" i="34"/>
  <c r="BC315" i="34"/>
  <c r="BC314" i="34"/>
  <c r="BC313" i="34"/>
  <c r="BC312" i="34"/>
  <c r="BC311" i="34"/>
  <c r="BC310" i="34"/>
  <c r="BC309" i="34"/>
  <c r="BC308" i="34"/>
  <c r="BC307" i="34"/>
  <c r="BC306" i="34"/>
  <c r="BC305" i="34"/>
  <c r="BC304" i="34"/>
  <c r="BC303" i="34"/>
  <c r="BC302" i="34"/>
  <c r="BC301" i="34"/>
  <c r="BC300" i="34"/>
  <c r="BC299" i="34"/>
  <c r="BC298" i="34"/>
  <c r="BC297" i="34"/>
  <c r="BC296" i="34"/>
  <c r="BC295" i="34"/>
  <c r="BC294" i="34"/>
  <c r="BC293" i="34"/>
  <c r="BC292" i="34"/>
  <c r="BC291" i="34"/>
  <c r="BC290" i="34"/>
  <c r="BC289" i="34"/>
  <c r="BC288" i="34"/>
  <c r="BC287" i="34"/>
  <c r="BC286" i="34"/>
  <c r="BC285" i="34"/>
  <c r="BC284" i="34"/>
  <c r="BC283" i="34"/>
  <c r="BC282" i="34"/>
  <c r="BC281" i="34"/>
  <c r="BC280" i="34"/>
  <c r="BC279" i="34"/>
  <c r="BC278" i="34"/>
  <c r="BC277" i="34"/>
  <c r="BC276" i="34"/>
  <c r="BC275" i="34"/>
  <c r="BC274" i="34"/>
  <c r="BC273" i="34"/>
  <c r="BC272" i="34"/>
  <c r="BC271" i="34"/>
  <c r="BC270" i="34"/>
  <c r="BC269" i="34"/>
  <c r="BC268" i="34"/>
  <c r="BC267" i="34"/>
  <c r="BC266" i="34"/>
  <c r="BC265" i="34"/>
  <c r="BC264" i="34"/>
  <c r="BC263" i="34"/>
  <c r="BC262" i="34"/>
  <c r="BC261" i="34"/>
  <c r="BC260" i="34"/>
  <c r="BC259" i="34"/>
  <c r="BC258" i="34"/>
  <c r="BC257" i="34"/>
  <c r="BC256" i="34"/>
  <c r="BC255" i="34"/>
  <c r="BC254" i="34"/>
  <c r="BC253" i="34"/>
  <c r="BC252" i="34"/>
  <c r="BC251" i="34"/>
  <c r="BC250" i="34"/>
  <c r="U248" i="34"/>
  <c r="T248" i="34"/>
  <c r="S248" i="34"/>
  <c r="R248" i="34"/>
  <c r="Q248" i="34"/>
  <c r="P248" i="34"/>
  <c r="O248" i="34"/>
  <c r="N248" i="34"/>
  <c r="M248" i="34"/>
  <c r="BC249" i="34" s="1"/>
  <c r="L248" i="34"/>
  <c r="K248" i="34"/>
  <c r="J248" i="34"/>
  <c r="I248" i="34"/>
  <c r="H248" i="34"/>
  <c r="G248" i="34"/>
  <c r="F248" i="34"/>
  <c r="E248" i="34"/>
  <c r="D248" i="34"/>
  <c r="C248" i="34"/>
  <c r="B248" i="34"/>
  <c r="U247" i="34"/>
  <c r="T247" i="34"/>
  <c r="S247" i="34"/>
  <c r="R247" i="34"/>
  <c r="Q247" i="34"/>
  <c r="P247" i="34"/>
  <c r="O247" i="34"/>
  <c r="N247" i="34"/>
  <c r="M247" i="34"/>
  <c r="BC247" i="34" s="1"/>
  <c r="L247" i="34"/>
  <c r="K247" i="34"/>
  <c r="J247" i="34"/>
  <c r="I247" i="34"/>
  <c r="H247" i="34"/>
  <c r="G247" i="34"/>
  <c r="F247" i="34"/>
  <c r="E247" i="34"/>
  <c r="D247" i="34"/>
  <c r="C247" i="34"/>
  <c r="B247" i="34"/>
  <c r="A247" i="34"/>
  <c r="A248" i="34" s="1"/>
  <c r="A249" i="34" s="1"/>
  <c r="A250" i="34" s="1"/>
  <c r="A251" i="34" s="1"/>
  <c r="A252" i="34" s="1"/>
  <c r="A253" i="34" s="1"/>
  <c r="A254" i="34" s="1"/>
  <c r="A255" i="34" s="1"/>
  <c r="A256" i="34" s="1"/>
  <c r="A257" i="34" s="1"/>
  <c r="A258" i="34" s="1"/>
  <c r="A259" i="34" s="1"/>
  <c r="A260" i="34" s="1"/>
  <c r="A261" i="34" s="1"/>
  <c r="A262" i="34" s="1"/>
  <c r="A263" i="34" s="1"/>
  <c r="A264" i="34" s="1"/>
  <c r="A265" i="34" s="1"/>
  <c r="A266" i="34" s="1"/>
  <c r="A267" i="34" s="1"/>
  <c r="A268" i="34" s="1"/>
  <c r="A269" i="34" s="1"/>
  <c r="A270" i="34" s="1"/>
  <c r="A271" i="34" s="1"/>
  <c r="A272" i="34" s="1"/>
  <c r="BC246" i="34"/>
  <c r="BC245" i="34"/>
  <c r="BC244" i="34"/>
  <c r="BC243" i="34"/>
  <c r="BC242" i="34"/>
  <c r="BC241" i="34"/>
  <c r="BC240" i="34"/>
  <c r="BC239" i="34"/>
  <c r="BC238" i="34"/>
  <c r="BC237" i="34"/>
  <c r="BC236" i="34"/>
  <c r="BC235" i="34"/>
  <c r="BC234" i="34"/>
  <c r="BC233" i="34"/>
  <c r="BC232" i="34"/>
  <c r="BC231" i="34"/>
  <c r="BC230" i="34"/>
  <c r="BC229" i="34"/>
  <c r="BC228" i="34"/>
  <c r="BC227" i="34"/>
  <c r="BC226" i="34"/>
  <c r="BC225" i="34"/>
  <c r="BC224" i="34"/>
  <c r="BC223" i="34"/>
  <c r="BC222" i="34"/>
  <c r="BC221" i="34"/>
  <c r="BC220" i="34"/>
  <c r="BC219" i="34"/>
  <c r="BC218" i="34"/>
  <c r="BC217" i="34"/>
  <c r="BC216" i="34"/>
  <c r="BC215" i="34"/>
  <c r="BC214" i="34"/>
  <c r="BC213" i="34"/>
  <c r="BC212" i="34"/>
  <c r="BC211" i="34"/>
  <c r="BC210" i="34"/>
  <c r="BC209" i="34"/>
  <c r="BC208" i="34"/>
  <c r="BC207" i="34"/>
  <c r="BC206" i="34"/>
  <c r="BC205" i="34"/>
  <c r="BC204" i="34"/>
  <c r="BC203" i="34"/>
  <c r="BC202" i="34"/>
  <c r="BC201" i="34"/>
  <c r="BC200" i="34"/>
  <c r="BC199" i="34"/>
  <c r="BC198" i="34"/>
  <c r="BC197" i="34"/>
  <c r="BC196" i="34"/>
  <c r="BC195" i="34"/>
  <c r="BC194" i="34"/>
  <c r="BC193" i="34"/>
  <c r="BC192" i="34"/>
  <c r="BC191" i="34"/>
  <c r="BC190" i="34"/>
  <c r="BC189" i="34"/>
  <c r="BC188" i="34"/>
  <c r="BC187" i="34"/>
  <c r="BC186" i="34"/>
  <c r="BC185" i="34"/>
  <c r="BC184" i="34"/>
  <c r="BC183" i="34"/>
  <c r="BC182" i="34"/>
  <c r="BC181" i="34"/>
  <c r="BC180" i="34"/>
  <c r="BC179" i="34"/>
  <c r="BC178" i="34"/>
  <c r="BC177" i="34"/>
  <c r="BC176" i="34"/>
  <c r="BC175" i="34"/>
  <c r="BC174" i="34"/>
  <c r="BC173" i="34"/>
  <c r="BC172" i="34"/>
  <c r="BC171" i="34"/>
  <c r="BC170" i="34"/>
  <c r="BC169" i="34"/>
  <c r="BC168" i="34"/>
  <c r="BC167" i="34"/>
  <c r="BC166" i="34"/>
  <c r="BC165" i="34"/>
  <c r="BC164" i="34"/>
  <c r="BC163" i="34"/>
  <c r="BC162" i="34"/>
  <c r="BC161" i="34"/>
  <c r="BC160" i="34"/>
  <c r="BC159" i="34"/>
  <c r="BC158" i="34"/>
  <c r="BC157" i="34"/>
  <c r="BC156" i="34"/>
  <c r="BC155" i="34"/>
  <c r="BC154" i="34"/>
  <c r="BC153" i="34"/>
  <c r="BC152" i="34"/>
  <c r="BC151" i="34"/>
  <c r="BC150" i="34"/>
  <c r="BC149" i="34"/>
  <c r="BC148" i="34"/>
  <c r="BC147" i="34"/>
  <c r="BC146" i="34"/>
  <c r="BC145" i="34"/>
  <c r="BC144" i="34"/>
  <c r="BC143" i="34"/>
  <c r="BC142" i="34"/>
  <c r="BC141" i="34"/>
  <c r="BC140" i="34"/>
  <c r="BC139" i="34"/>
  <c r="BC138" i="34"/>
  <c r="BC137" i="34"/>
  <c r="BC136" i="34"/>
  <c r="BC135" i="34"/>
  <c r="BC134" i="34"/>
  <c r="BC133" i="34"/>
  <c r="BC132" i="34"/>
  <c r="BC131" i="34"/>
  <c r="BC130" i="34"/>
  <c r="BC129" i="34"/>
  <c r="BC128" i="34"/>
  <c r="BC127" i="34"/>
  <c r="BC126" i="34"/>
  <c r="BC125" i="34"/>
  <c r="BC124" i="34"/>
  <c r="BC123" i="34"/>
  <c r="BC122" i="34"/>
  <c r="BC121" i="34"/>
  <c r="BC120" i="34"/>
  <c r="BC119" i="34"/>
  <c r="BC118" i="34"/>
  <c r="BC117" i="34"/>
  <c r="BC116" i="34"/>
  <c r="BC115" i="34"/>
  <c r="BC114" i="34"/>
  <c r="BC113" i="34"/>
  <c r="BC112" i="34"/>
  <c r="BC111" i="34"/>
  <c r="BC110" i="34"/>
  <c r="BC109" i="34"/>
  <c r="BC108" i="34"/>
  <c r="BC107" i="34"/>
  <c r="BC106" i="34"/>
  <c r="BC105" i="34"/>
  <c r="BC104" i="34"/>
  <c r="BC103" i="34"/>
  <c r="BC102" i="34"/>
  <c r="BC101" i="34"/>
  <c r="BC100" i="34"/>
  <c r="BC99" i="34"/>
  <c r="BC98" i="34"/>
  <c r="BC97" i="34"/>
  <c r="BC96" i="34"/>
  <c r="BC95" i="34"/>
  <c r="BC94" i="34"/>
  <c r="A94" i="34"/>
  <c r="A95" i="34" s="1"/>
  <c r="A96" i="34" s="1"/>
  <c r="A97" i="34" s="1"/>
  <c r="A98" i="34" s="1"/>
  <c r="A99" i="34" s="1"/>
  <c r="A100" i="34" s="1"/>
  <c r="A101" i="34" s="1"/>
  <c r="A102" i="34" s="1"/>
  <c r="A103" i="34" s="1"/>
  <c r="A104" i="34" s="1"/>
  <c r="A105" i="34" s="1"/>
  <c r="A106" i="34" s="1"/>
  <c r="A107" i="34" s="1"/>
  <c r="A108" i="34" s="1"/>
  <c r="A109" i="34" s="1"/>
  <c r="A110" i="34" s="1"/>
  <c r="A111" i="34" s="1"/>
  <c r="A112" i="34" s="1"/>
  <c r="A113" i="34" s="1"/>
  <c r="A114" i="34" s="1"/>
  <c r="A115" i="34" s="1"/>
  <c r="A116" i="34" s="1"/>
  <c r="A117" i="34" s="1"/>
  <c r="A118" i="34" s="1"/>
  <c r="A119" i="34" s="1"/>
  <c r="A120" i="34" s="1"/>
  <c r="A121" i="34" s="1"/>
  <c r="A122" i="34" s="1"/>
  <c r="BC93" i="34"/>
  <c r="BC92" i="34"/>
  <c r="BC91" i="34"/>
  <c r="BC90" i="34"/>
  <c r="BC89" i="34"/>
  <c r="BC88" i="34"/>
  <c r="BC87" i="34"/>
  <c r="BC86" i="34"/>
  <c r="BC85" i="34"/>
  <c r="BC84" i="34"/>
  <c r="BC83" i="34"/>
  <c r="BC82" i="34"/>
  <c r="BC81" i="34"/>
  <c r="BC80" i="34"/>
  <c r="BC79" i="34"/>
  <c r="BC78" i="34"/>
  <c r="BC77" i="34"/>
  <c r="BC76" i="34"/>
  <c r="BC75" i="34"/>
  <c r="BC74" i="34"/>
  <c r="BC73" i="34"/>
  <c r="BC72" i="34"/>
  <c r="BC71" i="34"/>
  <c r="BC70" i="34"/>
  <c r="BC69" i="34"/>
  <c r="BC68" i="34"/>
  <c r="BC67" i="34"/>
  <c r="BC66" i="34"/>
  <c r="BC65" i="34"/>
  <c r="BC64" i="34"/>
  <c r="BC63" i="34"/>
  <c r="A63" i="34"/>
  <c r="A64" i="34" s="1"/>
  <c r="A65" i="34" s="1"/>
  <c r="A66" i="34" s="1"/>
  <c r="A67" i="34" s="1"/>
  <c r="A68" i="34" s="1"/>
  <c r="A69" i="34" s="1"/>
  <c r="A70" i="34" s="1"/>
  <c r="A71" i="34" s="1"/>
  <c r="A72" i="34" s="1"/>
  <c r="A73" i="34" s="1"/>
  <c r="A74" i="34" s="1"/>
  <c r="A75" i="34" s="1"/>
  <c r="A76" i="34" s="1"/>
  <c r="A77" i="34" s="1"/>
  <c r="A78" i="34" s="1"/>
  <c r="A79" i="34" s="1"/>
  <c r="A80" i="34" s="1"/>
  <c r="A81" i="34" s="1"/>
  <c r="A82" i="34" s="1"/>
  <c r="A83" i="34" s="1"/>
  <c r="A84" i="34" s="1"/>
  <c r="A85" i="34" s="1"/>
  <c r="A86" i="34" s="1"/>
  <c r="A87" i="34" s="1"/>
  <c r="A88" i="34" s="1"/>
  <c r="A89" i="34" s="1"/>
  <c r="A90" i="34" s="1"/>
  <c r="A91" i="34" s="1"/>
  <c r="A92" i="34" s="1"/>
  <c r="BC62" i="34"/>
  <c r="BC61" i="34"/>
  <c r="BC60" i="34"/>
  <c r="BC59" i="34"/>
  <c r="BC58" i="34"/>
  <c r="BC57" i="34"/>
  <c r="BC56" i="34"/>
  <c r="BC55" i="34"/>
  <c r="BC54" i="34"/>
  <c r="BC53" i="34"/>
  <c r="BC52" i="34"/>
  <c r="BC51" i="34"/>
  <c r="BC50" i="34"/>
  <c r="BC49" i="34"/>
  <c r="BC48" i="34"/>
  <c r="BC47" i="34"/>
  <c r="BC46" i="34"/>
  <c r="BC45" i="34"/>
  <c r="BC44" i="34"/>
  <c r="BC43" i="34"/>
  <c r="BC42" i="34"/>
  <c r="BC41" i="34"/>
  <c r="BC40" i="34"/>
  <c r="BC39" i="34"/>
  <c r="BC38" i="34"/>
  <c r="BC37" i="34"/>
  <c r="BC36" i="34"/>
  <c r="BC35" i="34"/>
  <c r="BC34" i="34"/>
  <c r="BC33" i="34"/>
  <c r="BC32" i="34"/>
  <c r="BC31" i="34"/>
  <c r="BC30" i="34"/>
  <c r="BC29" i="34"/>
  <c r="BC28" i="34"/>
  <c r="BC27" i="34"/>
  <c r="BC26" i="34"/>
  <c r="BC25" i="34"/>
  <c r="BC24" i="34"/>
  <c r="BC23" i="34"/>
  <c r="BC22" i="34"/>
  <c r="BC21" i="34"/>
  <c r="BC20" i="34"/>
  <c r="BC19" i="34"/>
  <c r="BC18" i="34"/>
  <c r="BC17" i="34"/>
  <c r="BC16" i="34"/>
  <c r="BC15" i="34"/>
  <c r="BC14" i="34"/>
  <c r="BC13" i="34"/>
  <c r="BC12" i="34"/>
  <c r="BC11" i="34"/>
  <c r="BC10" i="34"/>
  <c r="BC9" i="34"/>
  <c r="BC8" i="34"/>
  <c r="BC7" i="34"/>
  <c r="BC6" i="34"/>
  <c r="BC5" i="34"/>
  <c r="BC4" i="34"/>
  <c r="A4" i="34"/>
  <c r="A5" i="34" s="1"/>
  <c r="A6" i="34" s="1"/>
  <c r="A7" i="34" s="1"/>
  <c r="A8" i="34" s="1"/>
  <c r="A9" i="34" s="1"/>
  <c r="A10" i="34" s="1"/>
  <c r="A11" i="34" s="1"/>
  <c r="A12" i="34" s="1"/>
  <c r="A13" i="34" s="1"/>
  <c r="A14" i="34" s="1"/>
  <c r="A15" i="34" s="1"/>
  <c r="A16" i="34" s="1"/>
  <c r="A17" i="34" s="1"/>
  <c r="A18" i="34" s="1"/>
  <c r="A19" i="34" s="1"/>
  <c r="A20" i="34" s="1"/>
  <c r="A21" i="34" s="1"/>
  <c r="A22" i="34" s="1"/>
  <c r="A23" i="34" s="1"/>
  <c r="A24" i="34" s="1"/>
  <c r="A25" i="34" s="1"/>
  <c r="A26" i="34" s="1"/>
  <c r="A27" i="34" s="1"/>
  <c r="A28" i="34" s="1"/>
  <c r="A29" i="34" s="1"/>
  <c r="A30" i="34" s="1"/>
  <c r="A31" i="34" s="1"/>
  <c r="A32" i="34" s="1"/>
  <c r="A33" i="34" s="1"/>
  <c r="BC3" i="34"/>
  <c r="BN154" i="23" l="1"/>
  <c r="BN155" i="23" s="1"/>
  <c r="BN156" i="23" s="1"/>
  <c r="BN157" i="23" s="1"/>
  <c r="BN158" i="23" s="1"/>
  <c r="BN159" i="23" s="1"/>
  <c r="BN160" i="23" s="1"/>
  <c r="BN161" i="23" s="1"/>
  <c r="BN162" i="23" s="1"/>
  <c r="BN163" i="23" s="1"/>
  <c r="BN164" i="23" s="1"/>
  <c r="BN165" i="23" s="1"/>
  <c r="BN166" i="23" s="1"/>
  <c r="BN167" i="23" s="1"/>
  <c r="BN168" i="23" s="1"/>
  <c r="BN169" i="23" s="1"/>
  <c r="BN170" i="23" s="1"/>
  <c r="BN171" i="23" s="1"/>
  <c r="BN172" i="23" s="1"/>
  <c r="BN173" i="23" s="1"/>
  <c r="BN174" i="23" s="1"/>
  <c r="BN175" i="23" s="1"/>
  <c r="BN176" i="23" s="1"/>
  <c r="BN177" i="23" s="1"/>
  <c r="BN178" i="23" s="1"/>
  <c r="BN179" i="23" s="1"/>
  <c r="BN180" i="23" s="1"/>
  <c r="BN181" i="23" s="1"/>
  <c r="BN182" i="23" s="1"/>
  <c r="D8" i="37"/>
  <c r="C15" i="35"/>
  <c r="F13" i="35"/>
  <c r="BC248" i="34"/>
  <c r="J33" i="33"/>
  <c r="S3" i="33" s="1"/>
  <c r="I33" i="33"/>
  <c r="R3" i="33" s="1"/>
  <c r="H33" i="33"/>
  <c r="Q3" i="33" s="1"/>
  <c r="G33" i="33"/>
  <c r="P3" i="33" s="1"/>
  <c r="F33" i="33"/>
  <c r="O3" i="33" s="1"/>
  <c r="E33" i="33"/>
  <c r="N3" i="33" s="1"/>
  <c r="D33" i="33"/>
  <c r="M3" i="33" s="1"/>
  <c r="C33" i="33"/>
  <c r="L3" i="33" s="1"/>
  <c r="BC3" i="31"/>
  <c r="BC27" i="31"/>
  <c r="BC28" i="31"/>
  <c r="BC29" i="31"/>
  <c r="BC30" i="31"/>
  <c r="BC31" i="31"/>
  <c r="BC32" i="31"/>
  <c r="BC33" i="31"/>
  <c r="BC34" i="31"/>
  <c r="BC35" i="31"/>
  <c r="BC36" i="31"/>
  <c r="BC37" i="31"/>
  <c r="BC38" i="31"/>
  <c r="BC39" i="31"/>
  <c r="BC40" i="31"/>
  <c r="BC41" i="31"/>
  <c r="BC42" i="31"/>
  <c r="BC43" i="31"/>
  <c r="BC44" i="31"/>
  <c r="BC45" i="31"/>
  <c r="BC46" i="31"/>
  <c r="BC47" i="31"/>
  <c r="BC48" i="31"/>
  <c r="BC49" i="31"/>
  <c r="BC50" i="31"/>
  <c r="BC51" i="31"/>
  <c r="BC52" i="31"/>
  <c r="BC53" i="31"/>
  <c r="BC54" i="31"/>
  <c r="BC55" i="31"/>
  <c r="BC56" i="31"/>
  <c r="BC57" i="31"/>
  <c r="BC58" i="31"/>
  <c r="BC59" i="31"/>
  <c r="BC60" i="31"/>
  <c r="BC61" i="31"/>
  <c r="BC62" i="31"/>
  <c r="BC63" i="31"/>
  <c r="BC64" i="31"/>
  <c r="BC65" i="31"/>
  <c r="BC66" i="31"/>
  <c r="BC67" i="31"/>
  <c r="BC68" i="31"/>
  <c r="BC69" i="31"/>
  <c r="BC70" i="31"/>
  <c r="BC71" i="31"/>
  <c r="BC72" i="31"/>
  <c r="BC73" i="31"/>
  <c r="BC74" i="31"/>
  <c r="BC75" i="31"/>
  <c r="BC76" i="31"/>
  <c r="BC77" i="31"/>
  <c r="BC78" i="31"/>
  <c r="BC79" i="31"/>
  <c r="BC80" i="31"/>
  <c r="BC81" i="31"/>
  <c r="BC82" i="31"/>
  <c r="BC83" i="31"/>
  <c r="BC84" i="31"/>
  <c r="BC85" i="31"/>
  <c r="BC86" i="31"/>
  <c r="BC87" i="31"/>
  <c r="BC88" i="31"/>
  <c r="BC89" i="31"/>
  <c r="BC90" i="31"/>
  <c r="BC91" i="31"/>
  <c r="BC92" i="31"/>
  <c r="BC93" i="31"/>
  <c r="BC94" i="31"/>
  <c r="BC95" i="31"/>
  <c r="BC96" i="31"/>
  <c r="BC97" i="31"/>
  <c r="BC98" i="31"/>
  <c r="BC99" i="31"/>
  <c r="BC100" i="31"/>
  <c r="BC101" i="31"/>
  <c r="BC102" i="31"/>
  <c r="BC103" i="31"/>
  <c r="BC104" i="31"/>
  <c r="BC105" i="31"/>
  <c r="BC106" i="31"/>
  <c r="BC107" i="31"/>
  <c r="BC108" i="31"/>
  <c r="BC109" i="31"/>
  <c r="BC110" i="31"/>
  <c r="BC111" i="31"/>
  <c r="BC112" i="31"/>
  <c r="BC113" i="31"/>
  <c r="BC114" i="31"/>
  <c r="BC115" i="31"/>
  <c r="BC116" i="31"/>
  <c r="BC117" i="31"/>
  <c r="BC118" i="31"/>
  <c r="BC119" i="31"/>
  <c r="BC120" i="31"/>
  <c r="BC121" i="31"/>
  <c r="BC122" i="31"/>
  <c r="BC123" i="31"/>
  <c r="BC124" i="31"/>
  <c r="BC125" i="31"/>
  <c r="BC126" i="31"/>
  <c r="BC127" i="31"/>
  <c r="BC128" i="31"/>
  <c r="BC129" i="31"/>
  <c r="BC130" i="31"/>
  <c r="BC131" i="31"/>
  <c r="BC132" i="31"/>
  <c r="BC133" i="31"/>
  <c r="BC134" i="31"/>
  <c r="BC135" i="31"/>
  <c r="BC136" i="31"/>
  <c r="BC137" i="31"/>
  <c r="BC138" i="31"/>
  <c r="BC139" i="31"/>
  <c r="BC140" i="31"/>
  <c r="BC141" i="31"/>
  <c r="BC142" i="31"/>
  <c r="BC143" i="31"/>
  <c r="BC144" i="31"/>
  <c r="BC145" i="31"/>
  <c r="BC146" i="31"/>
  <c r="BC147" i="31"/>
  <c r="BC148" i="31"/>
  <c r="BC149" i="31"/>
  <c r="BC150" i="31"/>
  <c r="BC151" i="31"/>
  <c r="BC152" i="31"/>
  <c r="BC153" i="31"/>
  <c r="BC154" i="31"/>
  <c r="BC155" i="31"/>
  <c r="BC156" i="31"/>
  <c r="BC157" i="31"/>
  <c r="BC158" i="31"/>
  <c r="BC5" i="31"/>
  <c r="BC6" i="31"/>
  <c r="BC7" i="31"/>
  <c r="BC8" i="31"/>
  <c r="BC9" i="31"/>
  <c r="BC10" i="31"/>
  <c r="BC11" i="31"/>
  <c r="BC12" i="31"/>
  <c r="BC13" i="31"/>
  <c r="BC14" i="31"/>
  <c r="BC15" i="31"/>
  <c r="BC16" i="31"/>
  <c r="BC17" i="31"/>
  <c r="BC18" i="31"/>
  <c r="BC19" i="31"/>
  <c r="BC20" i="31"/>
  <c r="BC21" i="31"/>
  <c r="BC22" i="31"/>
  <c r="BC23" i="31"/>
  <c r="BC24" i="31"/>
  <c r="BC25" i="31"/>
  <c r="BC26" i="31"/>
  <c r="BC4" i="31"/>
  <c r="U28" i="33" l="1"/>
  <c r="U27" i="33"/>
  <c r="U26" i="33"/>
  <c r="U25" i="33"/>
  <c r="U24" i="33"/>
  <c r="U23" i="33"/>
  <c r="U22" i="33"/>
  <c r="U21" i="33"/>
  <c r="U20" i="33"/>
  <c r="U19" i="33"/>
  <c r="U18" i="33"/>
  <c r="U17" i="33"/>
  <c r="U16" i="33"/>
  <c r="U15" i="33"/>
  <c r="U14" i="33"/>
  <c r="U13" i="33"/>
  <c r="U12" i="33"/>
  <c r="U11" i="33"/>
  <c r="U10" i="33"/>
  <c r="U9" i="33"/>
  <c r="U8" i="33"/>
  <c r="U7" i="33"/>
  <c r="U6" i="33"/>
  <c r="U5" i="33"/>
  <c r="U4" i="33"/>
  <c r="U3" i="33"/>
  <c r="W28" i="33"/>
  <c r="W27" i="33"/>
  <c r="W26" i="33"/>
  <c r="W25" i="33"/>
  <c r="W24" i="33"/>
  <c r="W23" i="33"/>
  <c r="W22" i="33"/>
  <c r="W21" i="33"/>
  <c r="W20" i="33"/>
  <c r="W19" i="33"/>
  <c r="W18" i="33"/>
  <c r="W17" i="33"/>
  <c r="W16" i="33"/>
  <c r="W15" i="33"/>
  <c r="W14" i="33"/>
  <c r="W13" i="33"/>
  <c r="W12" i="33"/>
  <c r="W11" i="33"/>
  <c r="W10" i="33"/>
  <c r="W9" i="33"/>
  <c r="W8" i="33"/>
  <c r="W7" i="33"/>
  <c r="W6" i="33"/>
  <c r="W5" i="33"/>
  <c r="W4" i="33"/>
  <c r="W3" i="33"/>
  <c r="Y28" i="33"/>
  <c r="Y27" i="33"/>
  <c r="Y26" i="33"/>
  <c r="Y25" i="33"/>
  <c r="Y24" i="33"/>
  <c r="Y23" i="33"/>
  <c r="Y22" i="33"/>
  <c r="Y21" i="33"/>
  <c r="Y20" i="33"/>
  <c r="Y19" i="33"/>
  <c r="Y18" i="33"/>
  <c r="Y17" i="33"/>
  <c r="Y16" i="33"/>
  <c r="Y15" i="33"/>
  <c r="Y14" i="33"/>
  <c r="Y13" i="33"/>
  <c r="Y12" i="33"/>
  <c r="Y11" i="33"/>
  <c r="Y10" i="33"/>
  <c r="Y9" i="33"/>
  <c r="Y8" i="33"/>
  <c r="Y7" i="33"/>
  <c r="Y6" i="33"/>
  <c r="Y5" i="33"/>
  <c r="Y4" i="33"/>
  <c r="Y3" i="33"/>
  <c r="AA28" i="33"/>
  <c r="AA27" i="33"/>
  <c r="AA26" i="33"/>
  <c r="AA25" i="33"/>
  <c r="AA24" i="33"/>
  <c r="AA23" i="33"/>
  <c r="AA22" i="33"/>
  <c r="AA21" i="33"/>
  <c r="AA20" i="33"/>
  <c r="AA19" i="33"/>
  <c r="AA18" i="33"/>
  <c r="AA17" i="33"/>
  <c r="AA16" i="33"/>
  <c r="AA15" i="33"/>
  <c r="AA14" i="33"/>
  <c r="AA13" i="33"/>
  <c r="AA12" i="33"/>
  <c r="AA11" i="33"/>
  <c r="AA10" i="33"/>
  <c r="AA9" i="33"/>
  <c r="AA8" i="33"/>
  <c r="AA7" i="33"/>
  <c r="AA6" i="33"/>
  <c r="AA5" i="33"/>
  <c r="AA4" i="33"/>
  <c r="AA3" i="33"/>
  <c r="V28" i="33"/>
  <c r="V27" i="33"/>
  <c r="V26" i="33"/>
  <c r="V25" i="33"/>
  <c r="V24" i="33"/>
  <c r="V23" i="33"/>
  <c r="V22" i="33"/>
  <c r="V21" i="33"/>
  <c r="V20" i="33"/>
  <c r="V19" i="33"/>
  <c r="V18" i="33"/>
  <c r="V17" i="33"/>
  <c r="V16" i="33"/>
  <c r="V15" i="33"/>
  <c r="V14" i="33"/>
  <c r="V13" i="33"/>
  <c r="V12" i="33"/>
  <c r="V11" i="33"/>
  <c r="V10" i="33"/>
  <c r="V9" i="33"/>
  <c r="V8" i="33"/>
  <c r="V7" i="33"/>
  <c r="V6" i="33"/>
  <c r="V5" i="33"/>
  <c r="V4" i="33"/>
  <c r="V3" i="33"/>
  <c r="X28" i="33"/>
  <c r="X27" i="33"/>
  <c r="X26" i="33"/>
  <c r="X25" i="33"/>
  <c r="X24" i="33"/>
  <c r="X23" i="33"/>
  <c r="X22" i="33"/>
  <c r="X21" i="33"/>
  <c r="X20" i="33"/>
  <c r="X19" i="33"/>
  <c r="X18" i="33"/>
  <c r="X17" i="33"/>
  <c r="X16" i="33"/>
  <c r="X15" i="33"/>
  <c r="X14" i="33"/>
  <c r="X13" i="33"/>
  <c r="X12" i="33"/>
  <c r="X11" i="33"/>
  <c r="X10" i="33"/>
  <c r="X9" i="33"/>
  <c r="X8" i="33"/>
  <c r="X7" i="33"/>
  <c r="X6" i="33"/>
  <c r="X5" i="33"/>
  <c r="X4" i="33"/>
  <c r="X3" i="33"/>
  <c r="Z28" i="33"/>
  <c r="Z27" i="33"/>
  <c r="Z26" i="33"/>
  <c r="Z25" i="33"/>
  <c r="Z24" i="33"/>
  <c r="Z23" i="33"/>
  <c r="Z22" i="33"/>
  <c r="Z21" i="33"/>
  <c r="Z20" i="33"/>
  <c r="Z19" i="33"/>
  <c r="Z18" i="33"/>
  <c r="Z17" i="33"/>
  <c r="Z16" i="33"/>
  <c r="Z15" i="33"/>
  <c r="Z14" i="33"/>
  <c r="Z13" i="33"/>
  <c r="Z12" i="33"/>
  <c r="Z11" i="33"/>
  <c r="Z10" i="33"/>
  <c r="Z9" i="33"/>
  <c r="Z8" i="33"/>
  <c r="Z7" i="33"/>
  <c r="Z6" i="33"/>
  <c r="Z5" i="33"/>
  <c r="Z4" i="33"/>
  <c r="Z3" i="33"/>
  <c r="AB28" i="33"/>
  <c r="W3" i="34" s="1"/>
  <c r="AB27" i="33"/>
  <c r="AP3" i="34" s="1"/>
  <c r="AB26" i="33"/>
  <c r="Z3" i="34" s="1"/>
  <c r="AB25" i="33"/>
  <c r="AG3" i="34" s="1"/>
  <c r="AB24" i="33"/>
  <c r="AM3" i="34" s="1"/>
  <c r="AB23" i="33"/>
  <c r="AB22" i="33"/>
  <c r="AN3" i="34" s="1"/>
  <c r="AB21" i="33"/>
  <c r="AL3" i="34" s="1"/>
  <c r="AB20" i="33"/>
  <c r="AB19" i="33"/>
  <c r="AK3" i="34" s="1"/>
  <c r="AB18" i="33"/>
  <c r="AJ3" i="34" s="1"/>
  <c r="AB17" i="33"/>
  <c r="AB16" i="33"/>
  <c r="AI3" i="34" s="1"/>
  <c r="AB15" i="33"/>
  <c r="AF3" i="34" s="1"/>
  <c r="AB14" i="33"/>
  <c r="AB13" i="33"/>
  <c r="AE3" i="34" s="1"/>
  <c r="AB12" i="33"/>
  <c r="AD3" i="34" s="1"/>
  <c r="AB11" i="33"/>
  <c r="AC3" i="34" s="1"/>
  <c r="AB10" i="33"/>
  <c r="AB9" i="33"/>
  <c r="AB8" i="33"/>
  <c r="AB7" i="33"/>
  <c r="AB3" i="34" s="1"/>
  <c r="AB6" i="33"/>
  <c r="AA3" i="34" s="1"/>
  <c r="AB5" i="33"/>
  <c r="Y3" i="34" s="1"/>
  <c r="AB4" i="33"/>
  <c r="AB3" i="33"/>
  <c r="X3" i="34" s="1"/>
  <c r="A94" i="31"/>
  <c r="A95" i="31" s="1"/>
  <c r="A96" i="31" s="1"/>
  <c r="A97" i="31" s="1"/>
  <c r="A98" i="31" s="1"/>
  <c r="A99" i="31" s="1"/>
  <c r="A100" i="31" s="1"/>
  <c r="A101" i="31" s="1"/>
  <c r="A102" i="31" s="1"/>
  <c r="A103" i="31" s="1"/>
  <c r="A104" i="31" s="1"/>
  <c r="A105" i="31" s="1"/>
  <c r="A106" i="31" s="1"/>
  <c r="A107" i="31" s="1"/>
  <c r="A108" i="31" s="1"/>
  <c r="A109" i="31" s="1"/>
  <c r="A110" i="31" s="1"/>
  <c r="A111" i="31" s="1"/>
  <c r="A112" i="31" s="1"/>
  <c r="A113" i="31" s="1"/>
  <c r="A114" i="31" s="1"/>
  <c r="A115" i="31" s="1"/>
  <c r="A116" i="31" s="1"/>
  <c r="A117" i="31" s="1"/>
  <c r="A118" i="31" s="1"/>
  <c r="A119" i="31" s="1"/>
  <c r="A120" i="31" s="1"/>
  <c r="A121" i="31" s="1"/>
  <c r="A122" i="31" s="1"/>
  <c r="AS337" i="34" l="1"/>
  <c r="AS339" i="34"/>
  <c r="AS341" i="34"/>
  <c r="AS343" i="34"/>
  <c r="AS345" i="34"/>
  <c r="AS347" i="34"/>
  <c r="AS349" i="34"/>
  <c r="AS351" i="34"/>
  <c r="AS353" i="34"/>
  <c r="AS355" i="34"/>
  <c r="AS357" i="34"/>
  <c r="AS359" i="34"/>
  <c r="AS361" i="34"/>
  <c r="AS363" i="34"/>
  <c r="AS365" i="34"/>
  <c r="AS367" i="34"/>
  <c r="AS338" i="34"/>
  <c r="AS340" i="34"/>
  <c r="AS342" i="34"/>
  <c r="AS344" i="34"/>
  <c r="AS346" i="34"/>
  <c r="AS348" i="34"/>
  <c r="AS350" i="34"/>
  <c r="AS352" i="34"/>
  <c r="AS354" i="34"/>
  <c r="AS356" i="34"/>
  <c r="AS358" i="34"/>
  <c r="AS360" i="34"/>
  <c r="AS362" i="34"/>
  <c r="AS364" i="34"/>
  <c r="AS366" i="34"/>
  <c r="AT336" i="34"/>
  <c r="AT337" i="34"/>
  <c r="AT338" i="34"/>
  <c r="AT339" i="34"/>
  <c r="AT340" i="34"/>
  <c r="AT341" i="34"/>
  <c r="AT342" i="34"/>
  <c r="AT343" i="34"/>
  <c r="AT344" i="34"/>
  <c r="AT345" i="34"/>
  <c r="AT346" i="34"/>
  <c r="AT347" i="34"/>
  <c r="AT348" i="34"/>
  <c r="AT349" i="34"/>
  <c r="AT350" i="34"/>
  <c r="AT351" i="34"/>
  <c r="AT352" i="34"/>
  <c r="AT353" i="34"/>
  <c r="AT354" i="34"/>
  <c r="AT355" i="34"/>
  <c r="AT356" i="34"/>
  <c r="AT357" i="34"/>
  <c r="AT358" i="34"/>
  <c r="AT359" i="34"/>
  <c r="AT360" i="34"/>
  <c r="AT361" i="34"/>
  <c r="AT362" i="34"/>
  <c r="AT363" i="34"/>
  <c r="AT364" i="34"/>
  <c r="AT365" i="34"/>
  <c r="AT366" i="34"/>
  <c r="AT367" i="34"/>
  <c r="AW336" i="34"/>
  <c r="AW337" i="34"/>
  <c r="AW338" i="34"/>
  <c r="AW339" i="34"/>
  <c r="AW340" i="34"/>
  <c r="AW341" i="34"/>
  <c r="AW342" i="34"/>
  <c r="AW344" i="34"/>
  <c r="AW345" i="34"/>
  <c r="AW346" i="34"/>
  <c r="AW347" i="34"/>
  <c r="AW348" i="34"/>
  <c r="AW349" i="34"/>
  <c r="AW350" i="34"/>
  <c r="AW351" i="34"/>
  <c r="AW352" i="34"/>
  <c r="AW353" i="34"/>
  <c r="AW343" i="34"/>
  <c r="AW354" i="34"/>
  <c r="AW355" i="34"/>
  <c r="AW356" i="34"/>
  <c r="AW357" i="34"/>
  <c r="AW358" i="34"/>
  <c r="AW359" i="34"/>
  <c r="AW360" i="34"/>
  <c r="AW361" i="34"/>
  <c r="AW362" i="34"/>
  <c r="AW363" i="34"/>
  <c r="AW364" i="34"/>
  <c r="AW365" i="34"/>
  <c r="AW366" i="34"/>
  <c r="AW367" i="34"/>
  <c r="AX336" i="34"/>
  <c r="AX337" i="34"/>
  <c r="AX338" i="34"/>
  <c r="AX339" i="34"/>
  <c r="AX340" i="34"/>
  <c r="AX341" i="34"/>
  <c r="AX342" i="34"/>
  <c r="AX343" i="34"/>
  <c r="AX344" i="34"/>
  <c r="AX345" i="34"/>
  <c r="AX346" i="34"/>
  <c r="AX347" i="34"/>
  <c r="AX348" i="34"/>
  <c r="AX349" i="34"/>
  <c r="AX350" i="34"/>
  <c r="AX351" i="34"/>
  <c r="AX352" i="34"/>
  <c r="AX353" i="34"/>
  <c r="AX354" i="34"/>
  <c r="AX355" i="34"/>
  <c r="AX356" i="34"/>
  <c r="AX357" i="34"/>
  <c r="AX358" i="34"/>
  <c r="AX359" i="34"/>
  <c r="AX360" i="34"/>
  <c r="AX361" i="34"/>
  <c r="AX362" i="34"/>
  <c r="AX363" i="34"/>
  <c r="AX364" i="34"/>
  <c r="AX365" i="34"/>
  <c r="AX366" i="34"/>
  <c r="AX367" i="34"/>
  <c r="AZ336" i="34"/>
  <c r="AZ337" i="34"/>
  <c r="AZ338" i="34"/>
  <c r="AZ339" i="34"/>
  <c r="AZ340" i="34"/>
  <c r="AZ341" i="34"/>
  <c r="AZ342" i="34"/>
  <c r="AZ343" i="34"/>
  <c r="AZ344" i="34"/>
  <c r="AZ345" i="34"/>
  <c r="AZ346" i="34"/>
  <c r="AZ347" i="34"/>
  <c r="AZ348" i="34"/>
  <c r="AZ349" i="34"/>
  <c r="AZ350" i="34"/>
  <c r="AZ351" i="34"/>
  <c r="AZ352" i="34"/>
  <c r="AZ353" i="34"/>
  <c r="AZ354" i="34"/>
  <c r="AZ355" i="34"/>
  <c r="AZ356" i="34"/>
  <c r="AZ357" i="34"/>
  <c r="AZ358" i="34"/>
  <c r="AZ359" i="34"/>
  <c r="AZ360" i="34"/>
  <c r="AZ361" i="34"/>
  <c r="AZ362" i="34"/>
  <c r="AZ363" i="34"/>
  <c r="AZ364" i="34"/>
  <c r="AZ365" i="34"/>
  <c r="AZ366" i="34"/>
  <c r="AZ367" i="34"/>
  <c r="BA336" i="34"/>
  <c r="BA337" i="34"/>
  <c r="BA338" i="34"/>
  <c r="BA339" i="34"/>
  <c r="BA340" i="34"/>
  <c r="BA341" i="34"/>
  <c r="BA342" i="34"/>
  <c r="BA344" i="34"/>
  <c r="BA345" i="34"/>
  <c r="BA346" i="34"/>
  <c r="BA347" i="34"/>
  <c r="BA348" i="34"/>
  <c r="BA349" i="34"/>
  <c r="BA350" i="34"/>
  <c r="BA351" i="34"/>
  <c r="BA352" i="34"/>
  <c r="BA353" i="34"/>
  <c r="BA343" i="34"/>
  <c r="BA354" i="34"/>
  <c r="BA355" i="34"/>
  <c r="BA356" i="34"/>
  <c r="BA357" i="34"/>
  <c r="BA358" i="34"/>
  <c r="BA359" i="34"/>
  <c r="BA360" i="34"/>
  <c r="BA361" i="34"/>
  <c r="BA362" i="34"/>
  <c r="BA363" i="34"/>
  <c r="BA364" i="34"/>
  <c r="BA365" i="34"/>
  <c r="BA366" i="34"/>
  <c r="BA367" i="34"/>
  <c r="BF336" i="34"/>
  <c r="BF337" i="34"/>
  <c r="BF338" i="34"/>
  <c r="BF339" i="34"/>
  <c r="BF340" i="34"/>
  <c r="BF341" i="34"/>
  <c r="BF342" i="34"/>
  <c r="BF343" i="34"/>
  <c r="BF344" i="34"/>
  <c r="BF345" i="34"/>
  <c r="BF346" i="34"/>
  <c r="BF347" i="34"/>
  <c r="BF348" i="34"/>
  <c r="BF349" i="34"/>
  <c r="BF350" i="34"/>
  <c r="BF351" i="34"/>
  <c r="BF352" i="34"/>
  <c r="BF353" i="34"/>
  <c r="BF354" i="34"/>
  <c r="BF355" i="34"/>
  <c r="BF356" i="34"/>
  <c r="BF357" i="34"/>
  <c r="BF358" i="34"/>
  <c r="BF359" i="34"/>
  <c r="BF360" i="34"/>
  <c r="BF361" i="34"/>
  <c r="BF362" i="34"/>
  <c r="BF363" i="34"/>
  <c r="BF364" i="34"/>
  <c r="BF365" i="34"/>
  <c r="BF366" i="34"/>
  <c r="BF367" i="34"/>
  <c r="BG336" i="34"/>
  <c r="BG337" i="34"/>
  <c r="BG338" i="34"/>
  <c r="BG339" i="34"/>
  <c r="BG340" i="34"/>
  <c r="BG341" i="34"/>
  <c r="BG343" i="34"/>
  <c r="BG344" i="34"/>
  <c r="BG345" i="34"/>
  <c r="BG346" i="34"/>
  <c r="BG347" i="34"/>
  <c r="BG348" i="34"/>
  <c r="BG349" i="34"/>
  <c r="BG350" i="34"/>
  <c r="BG351" i="34"/>
  <c r="BG352" i="34"/>
  <c r="BG353" i="34"/>
  <c r="BG342" i="34"/>
  <c r="BG354" i="34"/>
  <c r="BG355" i="34"/>
  <c r="BG356" i="34"/>
  <c r="BG357" i="34"/>
  <c r="BG358" i="34"/>
  <c r="BG359" i="34"/>
  <c r="BG360" i="34"/>
  <c r="BG361" i="34"/>
  <c r="BG362" i="34"/>
  <c r="BG363" i="34"/>
  <c r="BG364" i="34"/>
  <c r="BG365" i="34"/>
  <c r="BG366" i="34"/>
  <c r="BG367" i="34"/>
  <c r="BB336" i="34"/>
  <c r="BB337" i="34"/>
  <c r="BB338" i="34"/>
  <c r="BB339" i="34"/>
  <c r="BB340" i="34"/>
  <c r="BB341" i="34"/>
  <c r="BB342" i="34"/>
  <c r="BB343" i="34"/>
  <c r="BB344" i="34"/>
  <c r="BB345" i="34"/>
  <c r="BB346" i="34"/>
  <c r="BB347" i="34"/>
  <c r="BB348" i="34"/>
  <c r="BB349" i="34"/>
  <c r="BB350" i="34"/>
  <c r="BB351" i="34"/>
  <c r="BB352" i="34"/>
  <c r="BB353" i="34"/>
  <c r="BB354" i="34"/>
  <c r="BB355" i="34"/>
  <c r="BB356" i="34"/>
  <c r="BB357" i="34"/>
  <c r="BB358" i="34"/>
  <c r="BB359" i="34"/>
  <c r="BB360" i="34"/>
  <c r="BB361" i="34"/>
  <c r="BB362" i="34"/>
  <c r="BB363" i="34"/>
  <c r="BB364" i="34"/>
  <c r="BB365" i="34"/>
  <c r="BB366" i="34"/>
  <c r="BB367" i="34"/>
  <c r="BK336" i="34"/>
  <c r="BK337" i="34"/>
  <c r="BK338" i="34"/>
  <c r="BK339" i="34"/>
  <c r="BK340" i="34"/>
  <c r="BK341" i="34"/>
  <c r="BK343" i="34"/>
  <c r="BK344" i="34"/>
  <c r="BK345" i="34"/>
  <c r="BK346" i="34"/>
  <c r="BK347" i="34"/>
  <c r="BK348" i="34"/>
  <c r="BK349" i="34"/>
  <c r="BK350" i="34"/>
  <c r="BK351" i="34"/>
  <c r="BK352" i="34"/>
  <c r="BK342" i="34"/>
  <c r="BK353" i="34"/>
  <c r="BK354" i="34"/>
  <c r="BK355" i="34"/>
  <c r="BK356" i="34"/>
  <c r="BK357" i="34"/>
  <c r="BK358" i="34"/>
  <c r="BK359" i="34"/>
  <c r="BK360" i="34"/>
  <c r="BK361" i="34"/>
  <c r="BK362" i="34"/>
  <c r="BK363" i="34"/>
  <c r="BK364" i="34"/>
  <c r="BK365" i="34"/>
  <c r="BK366" i="34"/>
  <c r="BK367" i="34"/>
  <c r="AV336" i="34"/>
  <c r="AV337" i="34"/>
  <c r="AV338" i="34"/>
  <c r="AV339" i="34"/>
  <c r="AV340" i="34"/>
  <c r="AV341" i="34"/>
  <c r="AV342" i="34"/>
  <c r="AV343" i="34"/>
  <c r="AV344" i="34"/>
  <c r="AV345" i="34"/>
  <c r="AV346" i="34"/>
  <c r="AV347" i="34"/>
  <c r="AV348" i="34"/>
  <c r="AV349" i="34"/>
  <c r="AV350" i="34"/>
  <c r="AV351" i="34"/>
  <c r="AV352" i="34"/>
  <c r="AV353" i="34"/>
  <c r="AV354" i="34"/>
  <c r="AV355" i="34"/>
  <c r="AV356" i="34"/>
  <c r="AV357" i="34"/>
  <c r="AV358" i="34"/>
  <c r="AV359" i="34"/>
  <c r="AV360" i="34"/>
  <c r="AV361" i="34"/>
  <c r="AV362" i="34"/>
  <c r="AV363" i="34"/>
  <c r="AV364" i="34"/>
  <c r="AV365" i="34"/>
  <c r="AV366" i="34"/>
  <c r="AV367" i="34"/>
  <c r="AY336" i="34"/>
  <c r="AY337" i="34"/>
  <c r="AY338" i="34"/>
  <c r="AY339" i="34"/>
  <c r="AY340" i="34"/>
  <c r="AY341" i="34"/>
  <c r="AY342" i="34"/>
  <c r="AY343" i="34"/>
  <c r="AY344" i="34"/>
  <c r="AY345" i="34"/>
  <c r="AY346" i="34"/>
  <c r="AY347" i="34"/>
  <c r="AY348" i="34"/>
  <c r="AY349" i="34"/>
  <c r="AY350" i="34"/>
  <c r="AY351" i="34"/>
  <c r="AY352" i="34"/>
  <c r="AY353" i="34"/>
  <c r="AY354" i="34"/>
  <c r="AY355" i="34"/>
  <c r="AY356" i="34"/>
  <c r="AY357" i="34"/>
  <c r="AY358" i="34"/>
  <c r="AY359" i="34"/>
  <c r="AY360" i="34"/>
  <c r="AY361" i="34"/>
  <c r="AY362" i="34"/>
  <c r="AY363" i="34"/>
  <c r="AY364" i="34"/>
  <c r="AY365" i="34"/>
  <c r="AY366" i="34"/>
  <c r="AY367" i="34"/>
  <c r="BD336" i="34"/>
  <c r="BD337" i="34"/>
  <c r="BD338" i="34"/>
  <c r="BD339" i="34"/>
  <c r="BD340" i="34"/>
  <c r="BD341" i="34"/>
  <c r="BD342" i="34"/>
  <c r="BD343" i="34"/>
  <c r="BD344" i="34"/>
  <c r="BD345" i="34"/>
  <c r="BD346" i="34"/>
  <c r="BD347" i="34"/>
  <c r="BD348" i="34"/>
  <c r="BD349" i="34"/>
  <c r="BD350" i="34"/>
  <c r="BD351" i="34"/>
  <c r="BD352" i="34"/>
  <c r="BD353" i="34"/>
  <c r="BD354" i="34"/>
  <c r="BD355" i="34"/>
  <c r="BD356" i="34"/>
  <c r="BD357" i="34"/>
  <c r="BD358" i="34"/>
  <c r="BD359" i="34"/>
  <c r="BD360" i="34"/>
  <c r="BD361" i="34"/>
  <c r="BD362" i="34"/>
  <c r="BD363" i="34"/>
  <c r="BD364" i="34"/>
  <c r="BD365" i="34"/>
  <c r="BD366" i="34"/>
  <c r="BD367" i="34"/>
  <c r="BE336" i="34"/>
  <c r="BE337" i="34"/>
  <c r="BE338" i="34"/>
  <c r="BE339" i="34"/>
  <c r="BE340" i="34"/>
  <c r="BE341" i="34"/>
  <c r="BE342" i="34"/>
  <c r="BE344" i="34"/>
  <c r="BE345" i="34"/>
  <c r="BE346" i="34"/>
  <c r="BE347" i="34"/>
  <c r="BE348" i="34"/>
  <c r="BE349" i="34"/>
  <c r="BE350" i="34"/>
  <c r="BE351" i="34"/>
  <c r="BE352" i="34"/>
  <c r="BE353" i="34"/>
  <c r="BE343" i="34"/>
  <c r="BE354" i="34"/>
  <c r="BE355" i="34"/>
  <c r="BE356" i="34"/>
  <c r="BE357" i="34"/>
  <c r="BE358" i="34"/>
  <c r="BE359" i="34"/>
  <c r="BE360" i="34"/>
  <c r="BE361" i="34"/>
  <c r="BE362" i="34"/>
  <c r="BE363" i="34"/>
  <c r="BE364" i="34"/>
  <c r="BE365" i="34"/>
  <c r="BE366" i="34"/>
  <c r="BE367" i="34"/>
  <c r="BI336" i="34"/>
  <c r="BI337" i="34"/>
  <c r="BI338" i="34"/>
  <c r="BI339" i="34"/>
  <c r="BI340" i="34"/>
  <c r="BI341" i="34"/>
  <c r="BI342" i="34"/>
  <c r="BI343" i="34"/>
  <c r="BI344" i="34"/>
  <c r="BI345" i="34"/>
  <c r="BI346" i="34"/>
  <c r="BI347" i="34"/>
  <c r="BI348" i="34"/>
  <c r="BI349" i="34"/>
  <c r="BI350" i="34"/>
  <c r="BI351" i="34"/>
  <c r="BI352" i="34"/>
  <c r="BI354" i="34"/>
  <c r="BI353" i="34"/>
  <c r="BI355" i="34"/>
  <c r="BI356" i="34"/>
  <c r="BI357" i="34"/>
  <c r="BI358" i="34"/>
  <c r="BI359" i="34"/>
  <c r="BI360" i="34"/>
  <c r="BI361" i="34"/>
  <c r="BI362" i="34"/>
  <c r="BI363" i="34"/>
  <c r="BI364" i="34"/>
  <c r="BI365" i="34"/>
  <c r="BI366" i="34"/>
  <c r="BI367" i="34"/>
  <c r="BH336" i="34"/>
  <c r="BH337" i="34"/>
  <c r="BH338" i="34"/>
  <c r="BH339" i="34"/>
  <c r="BH340" i="34"/>
  <c r="BH341" i="34"/>
  <c r="BH342" i="34"/>
  <c r="BH343" i="34"/>
  <c r="BH344" i="34"/>
  <c r="BH345" i="34"/>
  <c r="BH346" i="34"/>
  <c r="BH347" i="34"/>
  <c r="BH348" i="34"/>
  <c r="BH349" i="34"/>
  <c r="BH350" i="34"/>
  <c r="BH351" i="34"/>
  <c r="BH352" i="34"/>
  <c r="BH353" i="34"/>
  <c r="BH354" i="34"/>
  <c r="BH355" i="34"/>
  <c r="BH356" i="34"/>
  <c r="BH357" i="34"/>
  <c r="BH358" i="34"/>
  <c r="BH359" i="34"/>
  <c r="BH360" i="34"/>
  <c r="BH361" i="34"/>
  <c r="BH362" i="34"/>
  <c r="BH363" i="34"/>
  <c r="BH364" i="34"/>
  <c r="BH365" i="34"/>
  <c r="BH366" i="34"/>
  <c r="BH367" i="34"/>
  <c r="AU336" i="34"/>
  <c r="AU337" i="34"/>
  <c r="AU338" i="34"/>
  <c r="AU339" i="34"/>
  <c r="AU340" i="34"/>
  <c r="AU341" i="34"/>
  <c r="AU342" i="34"/>
  <c r="AU343" i="34"/>
  <c r="AU344" i="34"/>
  <c r="AU345" i="34"/>
  <c r="AU346" i="34"/>
  <c r="AU347" i="34"/>
  <c r="AU348" i="34"/>
  <c r="AU349" i="34"/>
  <c r="AU350" i="34"/>
  <c r="AU351" i="34"/>
  <c r="AU352" i="34"/>
  <c r="AU353" i="34"/>
  <c r="AU355" i="34"/>
  <c r="AU354" i="34"/>
  <c r="AU356" i="34"/>
  <c r="AU357" i="34"/>
  <c r="AU358" i="34"/>
  <c r="AU359" i="34"/>
  <c r="AU360" i="34"/>
  <c r="AU361" i="34"/>
  <c r="AU362" i="34"/>
  <c r="AU363" i="34"/>
  <c r="AU364" i="34"/>
  <c r="AU365" i="34"/>
  <c r="AU366" i="34"/>
  <c r="AU367" i="34"/>
  <c r="AO3" i="34"/>
  <c r="BJ151" i="34" s="1"/>
  <c r="BJ136" i="34"/>
  <c r="BJ128" i="34"/>
  <c r="BJ118" i="34"/>
  <c r="BJ102" i="34"/>
  <c r="BJ332" i="34"/>
  <c r="BJ292" i="34"/>
  <c r="BJ276" i="34"/>
  <c r="BJ319" i="34"/>
  <c r="BJ303" i="34"/>
  <c r="BJ255" i="34"/>
  <c r="BJ233" i="34"/>
  <c r="BJ217" i="34"/>
  <c r="BJ201" i="34"/>
  <c r="BJ333" i="34"/>
  <c r="BJ323" i="34"/>
  <c r="BJ291" i="34"/>
  <c r="BJ283" i="34"/>
  <c r="BJ275" i="34"/>
  <c r="BJ262" i="34"/>
  <c r="BJ318" i="34"/>
  <c r="BJ310" i="34"/>
  <c r="BJ302" i="34"/>
  <c r="BJ269" i="34"/>
  <c r="BJ253" i="34"/>
  <c r="BJ240" i="34"/>
  <c r="BJ232" i="34"/>
  <c r="BJ224" i="34"/>
  <c r="BJ216" i="34"/>
  <c r="BJ208" i="34"/>
  <c r="BJ200" i="34"/>
  <c r="BJ192" i="34"/>
  <c r="BJ184" i="34"/>
  <c r="BJ176" i="34"/>
  <c r="BJ168" i="34"/>
  <c r="BJ160" i="34"/>
  <c r="BJ7" i="34"/>
  <c r="BJ23" i="34"/>
  <c r="BJ68" i="34"/>
  <c r="BJ84" i="34"/>
  <c r="BJ97" i="34"/>
  <c r="BJ113" i="34"/>
  <c r="BJ187" i="34"/>
  <c r="BJ179" i="34"/>
  <c r="BJ171" i="34"/>
  <c r="BJ163" i="34"/>
  <c r="BJ155" i="34"/>
  <c r="BJ17" i="34"/>
  <c r="BJ33" i="34"/>
  <c r="BJ37" i="34"/>
  <c r="BJ41" i="34"/>
  <c r="BJ45" i="34"/>
  <c r="BJ49" i="34"/>
  <c r="BJ53" i="34"/>
  <c r="BJ57" i="34"/>
  <c r="BJ61" i="34"/>
  <c r="BJ74" i="34"/>
  <c r="BJ107" i="34"/>
  <c r="BJ95" i="34"/>
  <c r="AV247" i="34"/>
  <c r="AV335" i="34"/>
  <c r="AV333" i="34"/>
  <c r="AV331" i="34"/>
  <c r="AV329" i="34"/>
  <c r="AV327" i="34"/>
  <c r="AV325" i="34"/>
  <c r="AV323" i="34"/>
  <c r="AV321" i="34"/>
  <c r="AV295" i="34"/>
  <c r="AV293" i="34"/>
  <c r="AV291" i="34"/>
  <c r="AV289" i="34"/>
  <c r="AV287" i="34"/>
  <c r="AV285" i="34"/>
  <c r="AV283" i="34"/>
  <c r="AV281" i="34"/>
  <c r="AV279" i="34"/>
  <c r="AV277" i="34"/>
  <c r="AV275" i="34"/>
  <c r="AV273" i="34"/>
  <c r="AV270" i="34"/>
  <c r="AV266" i="34"/>
  <c r="AV262" i="34"/>
  <c r="AV258" i="34"/>
  <c r="AV254" i="34"/>
  <c r="AV319" i="34"/>
  <c r="AV317" i="34"/>
  <c r="AV315" i="34"/>
  <c r="AV313" i="34"/>
  <c r="AV311" i="34"/>
  <c r="AV309" i="34"/>
  <c r="AV307" i="34"/>
  <c r="AV305" i="34"/>
  <c r="AV303" i="34"/>
  <c r="AV301" i="34"/>
  <c r="AV299" i="34"/>
  <c r="AV297" i="34"/>
  <c r="AV271" i="34"/>
  <c r="AV267" i="34"/>
  <c r="AV263" i="34"/>
  <c r="AV259" i="34"/>
  <c r="AV255" i="34"/>
  <c r="AV251" i="34"/>
  <c r="AV246" i="34"/>
  <c r="AV244" i="34"/>
  <c r="AV242" i="34"/>
  <c r="AV240" i="34"/>
  <c r="AV238" i="34"/>
  <c r="AV236" i="34"/>
  <c r="AV234" i="34"/>
  <c r="AV232" i="34"/>
  <c r="AV230" i="34"/>
  <c r="AV228" i="34"/>
  <c r="AV226" i="34"/>
  <c r="AV224" i="34"/>
  <c r="AV222" i="34"/>
  <c r="AV220" i="34"/>
  <c r="AV218" i="34"/>
  <c r="AV216" i="34"/>
  <c r="AV214" i="34"/>
  <c r="AV212" i="34"/>
  <c r="AV210" i="34"/>
  <c r="AV208" i="34"/>
  <c r="AV206" i="34"/>
  <c r="AV204" i="34"/>
  <c r="AV202" i="34"/>
  <c r="AV200" i="34"/>
  <c r="AV198" i="34"/>
  <c r="AV196" i="34"/>
  <c r="AV194" i="34"/>
  <c r="AV192" i="34"/>
  <c r="AV190" i="34"/>
  <c r="AV188" i="34"/>
  <c r="AV186" i="34"/>
  <c r="AV184" i="34"/>
  <c r="AV182" i="34"/>
  <c r="AV180" i="34"/>
  <c r="AV178" i="34"/>
  <c r="AV176" i="34"/>
  <c r="AV174" i="34"/>
  <c r="AV172" i="34"/>
  <c r="AV170" i="34"/>
  <c r="AV168" i="34"/>
  <c r="AV166" i="34"/>
  <c r="AV164" i="34"/>
  <c r="AV162" i="34"/>
  <c r="AV160" i="34"/>
  <c r="AV158" i="34"/>
  <c r="AV156" i="34"/>
  <c r="AV249" i="34"/>
  <c r="AV119" i="34"/>
  <c r="AV115" i="34"/>
  <c r="AV111" i="34"/>
  <c r="AV107" i="34"/>
  <c r="AV103" i="34"/>
  <c r="AV99" i="34"/>
  <c r="AV95" i="34"/>
  <c r="AV92" i="34"/>
  <c r="AV88" i="34"/>
  <c r="AV84" i="34"/>
  <c r="AV80" i="34"/>
  <c r="AV76" i="34"/>
  <c r="AV72" i="34"/>
  <c r="AV68" i="34"/>
  <c r="AV64" i="34"/>
  <c r="AV61" i="34"/>
  <c r="AV59" i="34"/>
  <c r="AV57" i="34"/>
  <c r="AV55" i="34"/>
  <c r="AV53" i="34"/>
  <c r="AV51" i="34"/>
  <c r="AV49" i="34"/>
  <c r="AV47" i="34"/>
  <c r="AV45" i="34"/>
  <c r="AV43" i="34"/>
  <c r="AV41" i="34"/>
  <c r="AV39" i="34"/>
  <c r="AV37" i="34"/>
  <c r="AV35" i="34"/>
  <c r="AV33" i="34"/>
  <c r="AV29" i="34"/>
  <c r="AV25" i="34"/>
  <c r="AV21" i="34"/>
  <c r="AV17" i="34"/>
  <c r="AV13" i="34"/>
  <c r="AV9" i="34"/>
  <c r="AV5" i="34"/>
  <c r="AV153" i="34"/>
  <c r="AV151" i="34"/>
  <c r="AV149" i="34"/>
  <c r="AV147" i="34"/>
  <c r="AV145" i="34"/>
  <c r="AV143" i="34"/>
  <c r="AV332" i="34"/>
  <c r="AV328" i="34"/>
  <c r="AV324" i="34"/>
  <c r="AV320" i="34"/>
  <c r="AV292" i="34"/>
  <c r="AV288" i="34"/>
  <c r="AV284" i="34"/>
  <c r="AV280" i="34"/>
  <c r="AV276" i="34"/>
  <c r="AV272" i="34"/>
  <c r="AV264" i="34"/>
  <c r="AV256" i="34"/>
  <c r="AV318" i="34"/>
  <c r="AV314" i="34"/>
  <c r="AV310" i="34"/>
  <c r="AV306" i="34"/>
  <c r="AV302" i="34"/>
  <c r="AV298" i="34"/>
  <c r="AV269" i="34"/>
  <c r="AV261" i="34"/>
  <c r="AV253" i="34"/>
  <c r="AV245" i="34"/>
  <c r="AV241" i="34"/>
  <c r="AV237" i="34"/>
  <c r="AV233" i="34"/>
  <c r="AV229" i="34"/>
  <c r="AV225" i="34"/>
  <c r="AV221" i="34"/>
  <c r="AV217" i="34"/>
  <c r="AV213" i="34"/>
  <c r="AV209" i="34"/>
  <c r="AV205" i="34"/>
  <c r="AV201" i="34"/>
  <c r="AV197" i="34"/>
  <c r="AV193" i="34"/>
  <c r="AV189" i="34"/>
  <c r="AV185" i="34"/>
  <c r="AV181" i="34"/>
  <c r="AV177" i="34"/>
  <c r="AV173" i="34"/>
  <c r="AV169" i="34"/>
  <c r="AV165" i="34"/>
  <c r="AV161" i="34"/>
  <c r="AV157" i="34"/>
  <c r="AV121" i="34"/>
  <c r="AV113" i="34"/>
  <c r="AV105" i="34"/>
  <c r="AV97" i="34"/>
  <c r="AV90" i="34"/>
  <c r="AV82" i="34"/>
  <c r="AV74" i="34"/>
  <c r="AV66" i="34"/>
  <c r="AV60" i="34"/>
  <c r="AV56" i="34"/>
  <c r="AV52" i="34"/>
  <c r="AV48" i="34"/>
  <c r="AV44" i="34"/>
  <c r="AV40" i="34"/>
  <c r="AV36" i="34"/>
  <c r="AV31" i="34"/>
  <c r="AV23" i="34"/>
  <c r="AV15" i="34"/>
  <c r="AV7" i="34"/>
  <c r="AV152" i="34"/>
  <c r="AV148" i="34"/>
  <c r="AV144" i="34"/>
  <c r="AV334" i="34"/>
  <c r="AV326" i="34"/>
  <c r="AV294" i="34"/>
  <c r="AV286" i="34"/>
  <c r="AV278" i="34"/>
  <c r="AV268" i="34"/>
  <c r="AV252" i="34"/>
  <c r="AV312" i="34"/>
  <c r="AV304" i="34"/>
  <c r="AV296" i="34"/>
  <c r="AV257" i="34"/>
  <c r="AV243" i="34"/>
  <c r="AV235" i="34"/>
  <c r="AV227" i="34"/>
  <c r="AV219" i="34"/>
  <c r="AV211" i="34"/>
  <c r="AV203" i="34"/>
  <c r="AV195" i="34"/>
  <c r="AV187" i="34"/>
  <c r="AV179" i="34"/>
  <c r="AV171" i="34"/>
  <c r="AV163" i="34"/>
  <c r="AV155" i="34"/>
  <c r="AV109" i="34"/>
  <c r="AV93" i="34"/>
  <c r="AV78" i="34"/>
  <c r="AV62" i="34"/>
  <c r="AV54" i="34"/>
  <c r="AV46" i="34"/>
  <c r="AV38" i="34"/>
  <c r="AV27" i="34"/>
  <c r="AV11" i="34"/>
  <c r="AV150" i="34"/>
  <c r="AV330" i="34"/>
  <c r="AV322" i="34"/>
  <c r="AV290" i="34"/>
  <c r="AV282" i="34"/>
  <c r="AV274" i="34"/>
  <c r="AV260" i="34"/>
  <c r="AV316" i="34"/>
  <c r="AV308" i="34"/>
  <c r="AV300" i="34"/>
  <c r="AV265" i="34"/>
  <c r="AV250" i="34"/>
  <c r="AV239" i="34"/>
  <c r="AV231" i="34"/>
  <c r="AV223" i="34"/>
  <c r="AV215" i="34"/>
  <c r="AV207" i="34"/>
  <c r="AV199" i="34"/>
  <c r="AV191" i="34"/>
  <c r="AV183" i="34"/>
  <c r="AV175" i="34"/>
  <c r="AV167" i="34"/>
  <c r="AV159" i="34"/>
  <c r="AV117" i="34"/>
  <c r="AV101" i="34"/>
  <c r="AV86" i="34"/>
  <c r="AV70" i="34"/>
  <c r="AV58" i="34"/>
  <c r="AV50" i="34"/>
  <c r="AV42" i="34"/>
  <c r="AV34" i="34"/>
  <c r="AV19" i="34"/>
  <c r="AV154" i="34"/>
  <c r="AV146" i="34"/>
  <c r="AV6" i="34"/>
  <c r="AV10" i="34"/>
  <c r="AV14" i="34"/>
  <c r="AV18" i="34"/>
  <c r="AV22" i="34"/>
  <c r="AV26" i="34"/>
  <c r="AV30" i="34"/>
  <c r="AV63" i="34"/>
  <c r="AV67" i="34"/>
  <c r="AV71" i="34"/>
  <c r="AV75" i="34"/>
  <c r="AV79" i="34"/>
  <c r="AV4" i="34"/>
  <c r="AV12" i="34"/>
  <c r="AV20" i="34"/>
  <c r="AV28" i="34"/>
  <c r="AV69" i="34"/>
  <c r="AV77" i="34"/>
  <c r="AV81" i="34"/>
  <c r="AV85" i="34"/>
  <c r="AV89" i="34"/>
  <c r="AV94" i="34"/>
  <c r="AV98" i="34"/>
  <c r="AV102" i="34"/>
  <c r="AV106" i="34"/>
  <c r="AV110" i="34"/>
  <c r="AV114" i="34"/>
  <c r="AV118" i="34"/>
  <c r="AV122" i="34"/>
  <c r="AV124" i="34"/>
  <c r="AV126" i="34"/>
  <c r="AV128" i="34"/>
  <c r="AV130" i="34"/>
  <c r="AV132" i="34"/>
  <c r="AV134" i="34"/>
  <c r="AV136" i="34"/>
  <c r="AV138" i="34"/>
  <c r="AV140" i="34"/>
  <c r="AV142" i="34"/>
  <c r="AV248" i="34"/>
  <c r="AV8" i="34"/>
  <c r="AV16" i="34"/>
  <c r="AV24" i="34"/>
  <c r="AV32" i="34"/>
  <c r="AV65" i="34"/>
  <c r="AV73" i="34"/>
  <c r="AV83" i="34"/>
  <c r="AV87" i="34"/>
  <c r="AV91" i="34"/>
  <c r="AV96" i="34"/>
  <c r="AV100" i="34"/>
  <c r="AV104" i="34"/>
  <c r="AV108" i="34"/>
  <c r="AV112" i="34"/>
  <c r="AV116" i="34"/>
  <c r="AV120" i="34"/>
  <c r="AV123" i="34"/>
  <c r="AV125" i="34"/>
  <c r="AV127" i="34"/>
  <c r="AV129" i="34"/>
  <c r="AV131" i="34"/>
  <c r="AV133" i="34"/>
  <c r="AV135" i="34"/>
  <c r="AV137" i="34"/>
  <c r="AV139" i="34"/>
  <c r="AV141" i="34"/>
  <c r="AY295" i="34"/>
  <c r="AY291" i="34"/>
  <c r="AY287" i="34"/>
  <c r="AY283" i="34"/>
  <c r="AY279" i="34"/>
  <c r="AY275" i="34"/>
  <c r="AY243" i="34"/>
  <c r="AY239" i="34"/>
  <c r="AY235" i="34"/>
  <c r="AY231" i="34"/>
  <c r="AY289" i="34"/>
  <c r="AY281" i="34"/>
  <c r="AY273" i="34"/>
  <c r="AY245" i="34"/>
  <c r="AY237" i="34"/>
  <c r="AY229" i="34"/>
  <c r="AY225" i="34"/>
  <c r="AY221" i="34"/>
  <c r="AY217" i="34"/>
  <c r="AY213" i="34"/>
  <c r="AY209" i="34"/>
  <c r="AY205" i="34"/>
  <c r="AY201" i="34"/>
  <c r="AY197" i="34"/>
  <c r="AY193" i="34"/>
  <c r="AY189" i="34"/>
  <c r="AY185" i="34"/>
  <c r="AY181" i="34"/>
  <c r="AY177" i="34"/>
  <c r="AY173" i="34"/>
  <c r="AY169" i="34"/>
  <c r="AY165" i="34"/>
  <c r="AY161" i="34"/>
  <c r="AY157" i="34"/>
  <c r="AY293" i="34"/>
  <c r="AY277" i="34"/>
  <c r="AY233" i="34"/>
  <c r="AY223" i="34"/>
  <c r="AY215" i="34"/>
  <c r="AY207" i="34"/>
  <c r="AY199" i="34"/>
  <c r="AY191" i="34"/>
  <c r="AY183" i="34"/>
  <c r="AY175" i="34"/>
  <c r="AY167" i="34"/>
  <c r="AY159" i="34"/>
  <c r="AY241" i="34"/>
  <c r="AY219" i="34"/>
  <c r="AY203" i="34"/>
  <c r="AY187" i="34"/>
  <c r="AY171" i="34"/>
  <c r="AY155" i="34"/>
  <c r="AY93" i="34"/>
  <c r="AY92" i="34"/>
  <c r="AY90" i="34"/>
  <c r="AY88" i="34"/>
  <c r="AY86" i="34"/>
  <c r="AY84" i="34"/>
  <c r="AY82" i="34"/>
  <c r="AY80" i="34"/>
  <c r="AY78" i="34"/>
  <c r="AY76" i="34"/>
  <c r="AY74" i="34"/>
  <c r="AY72" i="34"/>
  <c r="AY70" i="34"/>
  <c r="AY68" i="34"/>
  <c r="AY66" i="34"/>
  <c r="AY64" i="34"/>
  <c r="AY62" i="34"/>
  <c r="AY61" i="34"/>
  <c r="AY60" i="34"/>
  <c r="AY59" i="34"/>
  <c r="AY58" i="34"/>
  <c r="AY57" i="34"/>
  <c r="AY56" i="34"/>
  <c r="AY55" i="34"/>
  <c r="AY54" i="34"/>
  <c r="AY53" i="34"/>
  <c r="AY52" i="34"/>
  <c r="AY51" i="34"/>
  <c r="AY50" i="34"/>
  <c r="AY49" i="34"/>
  <c r="AY48" i="34"/>
  <c r="AY47" i="34"/>
  <c r="AY46" i="34"/>
  <c r="AY45" i="34"/>
  <c r="AY44" i="34"/>
  <c r="AY43" i="34"/>
  <c r="AY42" i="34"/>
  <c r="AY41" i="34"/>
  <c r="AY40" i="34"/>
  <c r="AY39" i="34"/>
  <c r="AY38" i="34"/>
  <c r="AY37" i="34"/>
  <c r="AY36" i="34"/>
  <c r="AY35" i="34"/>
  <c r="AY34" i="34"/>
  <c r="AY33" i="34"/>
  <c r="AY31" i="34"/>
  <c r="AY29" i="34"/>
  <c r="AY27" i="34"/>
  <c r="AY25" i="34"/>
  <c r="AY23" i="34"/>
  <c r="AY21" i="34"/>
  <c r="AY19" i="34"/>
  <c r="AY17" i="34"/>
  <c r="AY15" i="34"/>
  <c r="AY13" i="34"/>
  <c r="AY11" i="34"/>
  <c r="AY9" i="34"/>
  <c r="AY7" i="34"/>
  <c r="AY5" i="34"/>
  <c r="AY285" i="34"/>
  <c r="AY227" i="34"/>
  <c r="AY211" i="34"/>
  <c r="AY195" i="34"/>
  <c r="AY179" i="34"/>
  <c r="AY163" i="34"/>
  <c r="AY121" i="34"/>
  <c r="AY119" i="34"/>
  <c r="AY117" i="34"/>
  <c r="AY115" i="34"/>
  <c r="AY113" i="34"/>
  <c r="AY111" i="34"/>
  <c r="AY109" i="34"/>
  <c r="AY107" i="34"/>
  <c r="AY105" i="34"/>
  <c r="AY103" i="34"/>
  <c r="AY101" i="34"/>
  <c r="AY99" i="34"/>
  <c r="AY97" i="34"/>
  <c r="AY95" i="34"/>
  <c r="AY335" i="34"/>
  <c r="AY333" i="34"/>
  <c r="AY331" i="34"/>
  <c r="AY329" i="34"/>
  <c r="AY327" i="34"/>
  <c r="AY325" i="34"/>
  <c r="AY323" i="34"/>
  <c r="AY321" i="34"/>
  <c r="AY319" i="34"/>
  <c r="AY317" i="34"/>
  <c r="AY315" i="34"/>
  <c r="AY313" i="34"/>
  <c r="AY311" i="34"/>
  <c r="AY309" i="34"/>
  <c r="AY307" i="34"/>
  <c r="AY305" i="34"/>
  <c r="AY303" i="34"/>
  <c r="AY301" i="34"/>
  <c r="AY299" i="34"/>
  <c r="AY297" i="34"/>
  <c r="AY271" i="34"/>
  <c r="AY267" i="34"/>
  <c r="AY263" i="34"/>
  <c r="AY259" i="34"/>
  <c r="AY255" i="34"/>
  <c r="AY251" i="34"/>
  <c r="AY292" i="34"/>
  <c r="AY288" i="34"/>
  <c r="AY284" i="34"/>
  <c r="AY280" i="34"/>
  <c r="AY276" i="34"/>
  <c r="AY272" i="34"/>
  <c r="AY268" i="34"/>
  <c r="AY264" i="34"/>
  <c r="AY260" i="34"/>
  <c r="AY256" i="34"/>
  <c r="AY252" i="34"/>
  <c r="AY334" i="34"/>
  <c r="AY332" i="34"/>
  <c r="AY330" i="34"/>
  <c r="AY328" i="34"/>
  <c r="AY326" i="34"/>
  <c r="AY324" i="34"/>
  <c r="AY322" i="34"/>
  <c r="AY320" i="34"/>
  <c r="AY318" i="34"/>
  <c r="AY316" i="34"/>
  <c r="AY314" i="34"/>
  <c r="AY312" i="34"/>
  <c r="AY310" i="34"/>
  <c r="AY308" i="34"/>
  <c r="AY306" i="34"/>
  <c r="AY304" i="34"/>
  <c r="AY302" i="34"/>
  <c r="AY300" i="34"/>
  <c r="AY298" i="34"/>
  <c r="AY296" i="34"/>
  <c r="AY269" i="34"/>
  <c r="AY265" i="34"/>
  <c r="AY261" i="34"/>
  <c r="AY257" i="34"/>
  <c r="AY253" i="34"/>
  <c r="AY294" i="34"/>
  <c r="AY290" i="34"/>
  <c r="AY286" i="34"/>
  <c r="AY282" i="34"/>
  <c r="AY278" i="34"/>
  <c r="AY274" i="34"/>
  <c r="AY270" i="34"/>
  <c r="AY266" i="34"/>
  <c r="AY262" i="34"/>
  <c r="AY258" i="34"/>
  <c r="AY254" i="34"/>
  <c r="AY250" i="34"/>
  <c r="AY4" i="34"/>
  <c r="AY8" i="34"/>
  <c r="AY12" i="34"/>
  <c r="AY16" i="34"/>
  <c r="AY20" i="34"/>
  <c r="AY24" i="34"/>
  <c r="AY28" i="34"/>
  <c r="AY32" i="34"/>
  <c r="AY65" i="34"/>
  <c r="AY69" i="34"/>
  <c r="AY73" i="34"/>
  <c r="AY77" i="34"/>
  <c r="AY81" i="34"/>
  <c r="AY85" i="34"/>
  <c r="AY89" i="34"/>
  <c r="AY94" i="34"/>
  <c r="AY98" i="34"/>
  <c r="AY102" i="34"/>
  <c r="AY106" i="34"/>
  <c r="AY110" i="34"/>
  <c r="AY114" i="34"/>
  <c r="AY118" i="34"/>
  <c r="AY122" i="34"/>
  <c r="AY124" i="34"/>
  <c r="AY126" i="34"/>
  <c r="AY128" i="34"/>
  <c r="AY130" i="34"/>
  <c r="AY132" i="34"/>
  <c r="AY134" i="34"/>
  <c r="AY136" i="34"/>
  <c r="AY138" i="34"/>
  <c r="AY140" i="34"/>
  <c r="AY142" i="34"/>
  <c r="AY144" i="34"/>
  <c r="AY146" i="34"/>
  <c r="AY148" i="34"/>
  <c r="AY150" i="34"/>
  <c r="AY152" i="34"/>
  <c r="AY154" i="34"/>
  <c r="AY156" i="34"/>
  <c r="AY160" i="34"/>
  <c r="AY164" i="34"/>
  <c r="AY168" i="34"/>
  <c r="AY172" i="34"/>
  <c r="AY176" i="34"/>
  <c r="AY180" i="34"/>
  <c r="AY184" i="34"/>
  <c r="AY188" i="34"/>
  <c r="AY192" i="34"/>
  <c r="AY196" i="34"/>
  <c r="AY200" i="34"/>
  <c r="AY204" i="34"/>
  <c r="AY208" i="34"/>
  <c r="AY212" i="34"/>
  <c r="AY216" i="34"/>
  <c r="AY220" i="34"/>
  <c r="AY224" i="34"/>
  <c r="AY228" i="34"/>
  <c r="AY232" i="34"/>
  <c r="AY236" i="34"/>
  <c r="AY240" i="34"/>
  <c r="AY244" i="34"/>
  <c r="AY249" i="34"/>
  <c r="AY6" i="34"/>
  <c r="AY10" i="34"/>
  <c r="AY14" i="34"/>
  <c r="AY18" i="34"/>
  <c r="AY22" i="34"/>
  <c r="AY26" i="34"/>
  <c r="AY30" i="34"/>
  <c r="AY63" i="34"/>
  <c r="AY67" i="34"/>
  <c r="AY71" i="34"/>
  <c r="AY75" i="34"/>
  <c r="AY83" i="34"/>
  <c r="AY91" i="34"/>
  <c r="AY100" i="34"/>
  <c r="AY108" i="34"/>
  <c r="AY116" i="34"/>
  <c r="AY123" i="34"/>
  <c r="AY127" i="34"/>
  <c r="AY131" i="34"/>
  <c r="AY135" i="34"/>
  <c r="AY139" i="34"/>
  <c r="AY143" i="34"/>
  <c r="AY147" i="34"/>
  <c r="AY151" i="34"/>
  <c r="AY162" i="34"/>
  <c r="AY170" i="34"/>
  <c r="AY178" i="34"/>
  <c r="AY186" i="34"/>
  <c r="AY194" i="34"/>
  <c r="AY202" i="34"/>
  <c r="AY210" i="34"/>
  <c r="AY218" i="34"/>
  <c r="AY226" i="34"/>
  <c r="AY234" i="34"/>
  <c r="AY242" i="34"/>
  <c r="AY79" i="34"/>
  <c r="AY87" i="34"/>
  <c r="AY96" i="34"/>
  <c r="AY104" i="34"/>
  <c r="AY112" i="34"/>
  <c r="AY120" i="34"/>
  <c r="AY125" i="34"/>
  <c r="AY129" i="34"/>
  <c r="AY133" i="34"/>
  <c r="AY137" i="34"/>
  <c r="AY141" i="34"/>
  <c r="AY145" i="34"/>
  <c r="AY149" i="34"/>
  <c r="AY153" i="34"/>
  <c r="AY158" i="34"/>
  <c r="AY166" i="34"/>
  <c r="AY174" i="34"/>
  <c r="AY182" i="34"/>
  <c r="AY190" i="34"/>
  <c r="AY198" i="34"/>
  <c r="AY206" i="34"/>
  <c r="AY214" i="34"/>
  <c r="AY222" i="34"/>
  <c r="AY230" i="34"/>
  <c r="AY238" i="34"/>
  <c r="AY246" i="34"/>
  <c r="AY247" i="34"/>
  <c r="AY248" i="34"/>
  <c r="BD152" i="34"/>
  <c r="BD150" i="34"/>
  <c r="BD148" i="34"/>
  <c r="BD146" i="34"/>
  <c r="BD144" i="34"/>
  <c r="BD142" i="34"/>
  <c r="BD141" i="34"/>
  <c r="BD140" i="34"/>
  <c r="BD139" i="34"/>
  <c r="BD138" i="34"/>
  <c r="BD153" i="34"/>
  <c r="BD151" i="34"/>
  <c r="BD149" i="34"/>
  <c r="BD147" i="34"/>
  <c r="BD145" i="34"/>
  <c r="BD143" i="34"/>
  <c r="BD137" i="34"/>
  <c r="BD136" i="34"/>
  <c r="BD135" i="34"/>
  <c r="BD134" i="34"/>
  <c r="BD133" i="34"/>
  <c r="BD132" i="34"/>
  <c r="BD131" i="34"/>
  <c r="BD130" i="34"/>
  <c r="BD129" i="34"/>
  <c r="BD128" i="34"/>
  <c r="BD127" i="34"/>
  <c r="BD126" i="34"/>
  <c r="BD125" i="34"/>
  <c r="BD124" i="34"/>
  <c r="BD123" i="34"/>
  <c r="BD122" i="34"/>
  <c r="BD120" i="34"/>
  <c r="BD118" i="34"/>
  <c r="BD116" i="34"/>
  <c r="BD114" i="34"/>
  <c r="BD112" i="34"/>
  <c r="BD110" i="34"/>
  <c r="BD108" i="34"/>
  <c r="BD106" i="34"/>
  <c r="BD104" i="34"/>
  <c r="BD102" i="34"/>
  <c r="BD100" i="34"/>
  <c r="BD98" i="34"/>
  <c r="BD96" i="34"/>
  <c r="BD91" i="34"/>
  <c r="BD89" i="34"/>
  <c r="BD87" i="34"/>
  <c r="BD85" i="34"/>
  <c r="BD83" i="34"/>
  <c r="BD81" i="34"/>
  <c r="BD79" i="34"/>
  <c r="BD77" i="34"/>
  <c r="BD75" i="34"/>
  <c r="BD63" i="34"/>
  <c r="BD4" i="34"/>
  <c r="BD94" i="34"/>
  <c r="BD73" i="34"/>
  <c r="BD71" i="34"/>
  <c r="BD69" i="34"/>
  <c r="BD67" i="34"/>
  <c r="BD65" i="34"/>
  <c r="BD32" i="34"/>
  <c r="BD30" i="34"/>
  <c r="BD28" i="34"/>
  <c r="BD26" i="34"/>
  <c r="BD24" i="34"/>
  <c r="BD22" i="34"/>
  <c r="BD20" i="34"/>
  <c r="BD18" i="34"/>
  <c r="BD16" i="34"/>
  <c r="BD14" i="34"/>
  <c r="BD12" i="34"/>
  <c r="BD10" i="34"/>
  <c r="BD8" i="34"/>
  <c r="BD6" i="34"/>
  <c r="BD247" i="34"/>
  <c r="BD248" i="34"/>
  <c r="BD334" i="34"/>
  <c r="BD332" i="34"/>
  <c r="BD330" i="34"/>
  <c r="BD328" i="34"/>
  <c r="BD326" i="34"/>
  <c r="BD324" i="34"/>
  <c r="BD322" i="34"/>
  <c r="BD320" i="34"/>
  <c r="BD318" i="34"/>
  <c r="BD316" i="34"/>
  <c r="BD314" i="34"/>
  <c r="BD312" i="34"/>
  <c r="BD310" i="34"/>
  <c r="BD308" i="34"/>
  <c r="BD306" i="34"/>
  <c r="BD304" i="34"/>
  <c r="BD302" i="34"/>
  <c r="BD300" i="34"/>
  <c r="BD298" i="34"/>
  <c r="BD296" i="34"/>
  <c r="BD294" i="34"/>
  <c r="BD292" i="34"/>
  <c r="BD290" i="34"/>
  <c r="BD288" i="34"/>
  <c r="BD286" i="34"/>
  <c r="BD284" i="34"/>
  <c r="BD282" i="34"/>
  <c r="BD280" i="34"/>
  <c r="BD278" i="34"/>
  <c r="BD276" i="34"/>
  <c r="BD274" i="34"/>
  <c r="BD272" i="34"/>
  <c r="BD268" i="34"/>
  <c r="BD264" i="34"/>
  <c r="BD260" i="34"/>
  <c r="BD256" i="34"/>
  <c r="BD252" i="34"/>
  <c r="BD246" i="34"/>
  <c r="BD244" i="34"/>
  <c r="BD242" i="34"/>
  <c r="BD240" i="34"/>
  <c r="BD238" i="34"/>
  <c r="BD236" i="34"/>
  <c r="BD234" i="34"/>
  <c r="BD232" i="34"/>
  <c r="BD230" i="34"/>
  <c r="BD228" i="34"/>
  <c r="BD226" i="34"/>
  <c r="BD224" i="34"/>
  <c r="BD222" i="34"/>
  <c r="BD220" i="34"/>
  <c r="BD218" i="34"/>
  <c r="BD216" i="34"/>
  <c r="BD214" i="34"/>
  <c r="BD212" i="34"/>
  <c r="BD210" i="34"/>
  <c r="BD208" i="34"/>
  <c r="BD206" i="34"/>
  <c r="BD204" i="34"/>
  <c r="BD202" i="34"/>
  <c r="BD200" i="34"/>
  <c r="BD198" i="34"/>
  <c r="BD196" i="34"/>
  <c r="BD194" i="34"/>
  <c r="BD192" i="34"/>
  <c r="BD190" i="34"/>
  <c r="BD188" i="34"/>
  <c r="BD186" i="34"/>
  <c r="BD184" i="34"/>
  <c r="BD182" i="34"/>
  <c r="BD180" i="34"/>
  <c r="BD178" i="34"/>
  <c r="BD176" i="34"/>
  <c r="BD174" i="34"/>
  <c r="BD172" i="34"/>
  <c r="BD170" i="34"/>
  <c r="BD168" i="34"/>
  <c r="BD166" i="34"/>
  <c r="BD164" i="34"/>
  <c r="BD162" i="34"/>
  <c r="BD160" i="34"/>
  <c r="BD158" i="34"/>
  <c r="BD156" i="34"/>
  <c r="BD154" i="34"/>
  <c r="BD335" i="34"/>
  <c r="BD333" i="34"/>
  <c r="BD331" i="34"/>
  <c r="BD329" i="34"/>
  <c r="BD327" i="34"/>
  <c r="BD325" i="34"/>
  <c r="BD323" i="34"/>
  <c r="BD321" i="34"/>
  <c r="BD319" i="34"/>
  <c r="BD317" i="34"/>
  <c r="BD315" i="34"/>
  <c r="BD313" i="34"/>
  <c r="BD311" i="34"/>
  <c r="BD309" i="34"/>
  <c r="BD307" i="34"/>
  <c r="BD305" i="34"/>
  <c r="BD303" i="34"/>
  <c r="BD301" i="34"/>
  <c r="BD299" i="34"/>
  <c r="BD297" i="34"/>
  <c r="BD295" i="34"/>
  <c r="BD293" i="34"/>
  <c r="BD291" i="34"/>
  <c r="BD289" i="34"/>
  <c r="BD287" i="34"/>
  <c r="BD285" i="34"/>
  <c r="BD283" i="34"/>
  <c r="BD281" i="34"/>
  <c r="BD279" i="34"/>
  <c r="BD277" i="34"/>
  <c r="BD275" i="34"/>
  <c r="BD273" i="34"/>
  <c r="BD270" i="34"/>
  <c r="BD266" i="34"/>
  <c r="BD262" i="34"/>
  <c r="BD258" i="34"/>
  <c r="BD254" i="34"/>
  <c r="BD250" i="34"/>
  <c r="BD245" i="34"/>
  <c r="BD243" i="34"/>
  <c r="BD241" i="34"/>
  <c r="BD239" i="34"/>
  <c r="BD237" i="34"/>
  <c r="BD235" i="34"/>
  <c r="BD233" i="34"/>
  <c r="BD231" i="34"/>
  <c r="BD229" i="34"/>
  <c r="BD227" i="34"/>
  <c r="BD225" i="34"/>
  <c r="BD223" i="34"/>
  <c r="BD221" i="34"/>
  <c r="BD219" i="34"/>
  <c r="BD217" i="34"/>
  <c r="BD215" i="34"/>
  <c r="BD213" i="34"/>
  <c r="BD211" i="34"/>
  <c r="BD209" i="34"/>
  <c r="BD207" i="34"/>
  <c r="BD205" i="34"/>
  <c r="BD203" i="34"/>
  <c r="BD201" i="34"/>
  <c r="BD199" i="34"/>
  <c r="BD197" i="34"/>
  <c r="BD195" i="34"/>
  <c r="BD193" i="34"/>
  <c r="BD191" i="34"/>
  <c r="BD189" i="34"/>
  <c r="BD187" i="34"/>
  <c r="BD185" i="34"/>
  <c r="BD183" i="34"/>
  <c r="BD181" i="34"/>
  <c r="BD179" i="34"/>
  <c r="BD177" i="34"/>
  <c r="BD175" i="34"/>
  <c r="BD173" i="34"/>
  <c r="BD171" i="34"/>
  <c r="BD169" i="34"/>
  <c r="BD167" i="34"/>
  <c r="BD165" i="34"/>
  <c r="BD163" i="34"/>
  <c r="BD161" i="34"/>
  <c r="BD159" i="34"/>
  <c r="BD157" i="34"/>
  <c r="BD155" i="34"/>
  <c r="BD5" i="34"/>
  <c r="BD9" i="34"/>
  <c r="BD13" i="34"/>
  <c r="BD17" i="34"/>
  <c r="BD21" i="34"/>
  <c r="BD25" i="34"/>
  <c r="BD29" i="34"/>
  <c r="BD33" i="34"/>
  <c r="BD34" i="34"/>
  <c r="BD35" i="34"/>
  <c r="BD36" i="34"/>
  <c r="BD37" i="34"/>
  <c r="BD38" i="34"/>
  <c r="BD39" i="34"/>
  <c r="BD40" i="34"/>
  <c r="BD41" i="34"/>
  <c r="BD42" i="34"/>
  <c r="BD43" i="34"/>
  <c r="BD44" i="34"/>
  <c r="BD45" i="34"/>
  <c r="BD46" i="34"/>
  <c r="BD47" i="34"/>
  <c r="BD48" i="34"/>
  <c r="BD49" i="34"/>
  <c r="BD50" i="34"/>
  <c r="BD51" i="34"/>
  <c r="BD52" i="34"/>
  <c r="BD53" i="34"/>
  <c r="BD54" i="34"/>
  <c r="BD55" i="34"/>
  <c r="BD56" i="34"/>
  <c r="BD57" i="34"/>
  <c r="BD58" i="34"/>
  <c r="BD59" i="34"/>
  <c r="BD60" i="34"/>
  <c r="BD61" i="34"/>
  <c r="BD62" i="34"/>
  <c r="BD66" i="34"/>
  <c r="BD70" i="34"/>
  <c r="BD74" i="34"/>
  <c r="BD78" i="34"/>
  <c r="BD82" i="34"/>
  <c r="BD86" i="34"/>
  <c r="BD90" i="34"/>
  <c r="BD95" i="34"/>
  <c r="BD99" i="34"/>
  <c r="BD103" i="34"/>
  <c r="BD107" i="34"/>
  <c r="BD111" i="34"/>
  <c r="BD115" i="34"/>
  <c r="BD119" i="34"/>
  <c r="BD7" i="34"/>
  <c r="BD11" i="34"/>
  <c r="BD15" i="34"/>
  <c r="BD19" i="34"/>
  <c r="BD23" i="34"/>
  <c r="BD27" i="34"/>
  <c r="BD31" i="34"/>
  <c r="BD64" i="34"/>
  <c r="BD68" i="34"/>
  <c r="BD72" i="34"/>
  <c r="BD80" i="34"/>
  <c r="BD88" i="34"/>
  <c r="BD97" i="34"/>
  <c r="BD105" i="34"/>
  <c r="BD113" i="34"/>
  <c r="BD121" i="34"/>
  <c r="BD249" i="34"/>
  <c r="BD251" i="34"/>
  <c r="BD255" i="34"/>
  <c r="BD259" i="34"/>
  <c r="BD263" i="34"/>
  <c r="BD267" i="34"/>
  <c r="BD271" i="34"/>
  <c r="BD76" i="34"/>
  <c r="BD84" i="34"/>
  <c r="BD92" i="34"/>
  <c r="BD93" i="34"/>
  <c r="BD101" i="34"/>
  <c r="BD109" i="34"/>
  <c r="BD117" i="34"/>
  <c r="BD253" i="34"/>
  <c r="BD257" i="34"/>
  <c r="BD261" i="34"/>
  <c r="BD265" i="34"/>
  <c r="BD269" i="34"/>
  <c r="BE121" i="34"/>
  <c r="BE119" i="34"/>
  <c r="BE117" i="34"/>
  <c r="BE115" i="34"/>
  <c r="BE113" i="34"/>
  <c r="BE111" i="34"/>
  <c r="BE109" i="34"/>
  <c r="BE107" i="34"/>
  <c r="BE105" i="34"/>
  <c r="BE103" i="34"/>
  <c r="BE101" i="34"/>
  <c r="BE99" i="34"/>
  <c r="BE97" i="34"/>
  <c r="BE95" i="34"/>
  <c r="BE92" i="34"/>
  <c r="BE90" i="34"/>
  <c r="BE88" i="34"/>
  <c r="BE86" i="34"/>
  <c r="BE84" i="34"/>
  <c r="BE82" i="34"/>
  <c r="BE80" i="34"/>
  <c r="BE78" i="34"/>
  <c r="BE76" i="34"/>
  <c r="BE74" i="34"/>
  <c r="BE72" i="34"/>
  <c r="BE70" i="34"/>
  <c r="BE68" i="34"/>
  <c r="BE66" i="34"/>
  <c r="BE64" i="34"/>
  <c r="BE61" i="34"/>
  <c r="BE59" i="34"/>
  <c r="BE57" i="34"/>
  <c r="BE55" i="34"/>
  <c r="BE53" i="34"/>
  <c r="BE51" i="34"/>
  <c r="BE49" i="34"/>
  <c r="BE47" i="34"/>
  <c r="BE45" i="34"/>
  <c r="BE43" i="34"/>
  <c r="BE41" i="34"/>
  <c r="BE39" i="34"/>
  <c r="BE37" i="34"/>
  <c r="BE35" i="34"/>
  <c r="BE33" i="34"/>
  <c r="BE31" i="34"/>
  <c r="BE29" i="34"/>
  <c r="BE27" i="34"/>
  <c r="BE25" i="34"/>
  <c r="BE23" i="34"/>
  <c r="BE21" i="34"/>
  <c r="BE19" i="34"/>
  <c r="BE17" i="34"/>
  <c r="BE15" i="34"/>
  <c r="BE13" i="34"/>
  <c r="BE11" i="34"/>
  <c r="BE9" i="34"/>
  <c r="BE7" i="34"/>
  <c r="BE5" i="34"/>
  <c r="BE335" i="34"/>
  <c r="BE333" i="34"/>
  <c r="BE331" i="34"/>
  <c r="BE329" i="34"/>
  <c r="BE327" i="34"/>
  <c r="BE325" i="34"/>
  <c r="BE323" i="34"/>
  <c r="BE321" i="34"/>
  <c r="BE319" i="34"/>
  <c r="BE317" i="34"/>
  <c r="BE315" i="34"/>
  <c r="BE313" i="34"/>
  <c r="BE311" i="34"/>
  <c r="BE309" i="34"/>
  <c r="BE307" i="34"/>
  <c r="BE305" i="34"/>
  <c r="BE303" i="34"/>
  <c r="BE301" i="34"/>
  <c r="BE299" i="34"/>
  <c r="BE297" i="34"/>
  <c r="BE271" i="34"/>
  <c r="BE267" i="34"/>
  <c r="BE263" i="34"/>
  <c r="BE259" i="34"/>
  <c r="BE255" i="34"/>
  <c r="BE251" i="34"/>
  <c r="BE293" i="34"/>
  <c r="BE289" i="34"/>
  <c r="BE285" i="34"/>
  <c r="BE281" i="34"/>
  <c r="BE277" i="34"/>
  <c r="BE273" i="34"/>
  <c r="BE243" i="34"/>
  <c r="BE239" i="34"/>
  <c r="BE235" i="34"/>
  <c r="BE231" i="34"/>
  <c r="BE227" i="34"/>
  <c r="BE223" i="34"/>
  <c r="BE219" i="34"/>
  <c r="BE215" i="34"/>
  <c r="BE211" i="34"/>
  <c r="BE207" i="34"/>
  <c r="BE203" i="34"/>
  <c r="BE199" i="34"/>
  <c r="BE195" i="34"/>
  <c r="BE191" i="34"/>
  <c r="BE187" i="34"/>
  <c r="BE183" i="34"/>
  <c r="BE179" i="34"/>
  <c r="BE175" i="34"/>
  <c r="BE171" i="34"/>
  <c r="BE167" i="34"/>
  <c r="BE163" i="34"/>
  <c r="BE159" i="34"/>
  <c r="BE155" i="34"/>
  <c r="BE152" i="34"/>
  <c r="BE150" i="34"/>
  <c r="BE148" i="34"/>
  <c r="BE146" i="34"/>
  <c r="BE144" i="34"/>
  <c r="BE142" i="34"/>
  <c r="BE140" i="34"/>
  <c r="BE138" i="34"/>
  <c r="BE136" i="34"/>
  <c r="BE134" i="34"/>
  <c r="BE132" i="34"/>
  <c r="BE130" i="34"/>
  <c r="BE128" i="34"/>
  <c r="BE126" i="34"/>
  <c r="BE124" i="34"/>
  <c r="BE122" i="34"/>
  <c r="BE118" i="34"/>
  <c r="BE114" i="34"/>
  <c r="BE110" i="34"/>
  <c r="BE106" i="34"/>
  <c r="BE102" i="34"/>
  <c r="BE98" i="34"/>
  <c r="BE94" i="34"/>
  <c r="BE89" i="34"/>
  <c r="BE85" i="34"/>
  <c r="BE81" i="34"/>
  <c r="BE77" i="34"/>
  <c r="BE73" i="34"/>
  <c r="BE69" i="34"/>
  <c r="BE65" i="34"/>
  <c r="BE32" i="34"/>
  <c r="BE28" i="34"/>
  <c r="BE24" i="34"/>
  <c r="BE20" i="34"/>
  <c r="BE16" i="34"/>
  <c r="BE12" i="34"/>
  <c r="BE8" i="34"/>
  <c r="BE4" i="34"/>
  <c r="BE292" i="34"/>
  <c r="BE288" i="34"/>
  <c r="BE284" i="34"/>
  <c r="BE280" i="34"/>
  <c r="BE276" i="34"/>
  <c r="BE272" i="34"/>
  <c r="BE268" i="34"/>
  <c r="BE264" i="34"/>
  <c r="BE260" i="34"/>
  <c r="BE256" i="34"/>
  <c r="BE252" i="34"/>
  <c r="BE248" i="34"/>
  <c r="BE244" i="34"/>
  <c r="BE240" i="34"/>
  <c r="BE236" i="34"/>
  <c r="BE232" i="34"/>
  <c r="BE228" i="34"/>
  <c r="BE224" i="34"/>
  <c r="BE220" i="34"/>
  <c r="BE216" i="34"/>
  <c r="BE212" i="34"/>
  <c r="BE208" i="34"/>
  <c r="BE204" i="34"/>
  <c r="BE200" i="34"/>
  <c r="BE196" i="34"/>
  <c r="BE192" i="34"/>
  <c r="BE188" i="34"/>
  <c r="BE184" i="34"/>
  <c r="BE180" i="34"/>
  <c r="BE176" i="34"/>
  <c r="BE172" i="34"/>
  <c r="BE168" i="34"/>
  <c r="BE164" i="34"/>
  <c r="BE160" i="34"/>
  <c r="BE156" i="34"/>
  <c r="BE334" i="34"/>
  <c r="BE332" i="34"/>
  <c r="BE330" i="34"/>
  <c r="BE328" i="34"/>
  <c r="BE326" i="34"/>
  <c r="BE324" i="34"/>
  <c r="BE322" i="34"/>
  <c r="BE320" i="34"/>
  <c r="BE318" i="34"/>
  <c r="BE316" i="34"/>
  <c r="BE314" i="34"/>
  <c r="BE312" i="34"/>
  <c r="BE310" i="34"/>
  <c r="BE308" i="34"/>
  <c r="BE306" i="34"/>
  <c r="BE304" i="34"/>
  <c r="BE302" i="34"/>
  <c r="BE300" i="34"/>
  <c r="BE298" i="34"/>
  <c r="BE296" i="34"/>
  <c r="BE269" i="34"/>
  <c r="BE265" i="34"/>
  <c r="BE261" i="34"/>
  <c r="BE257" i="34"/>
  <c r="BE253" i="34"/>
  <c r="BE295" i="34"/>
  <c r="BE291" i="34"/>
  <c r="BE287" i="34"/>
  <c r="BE283" i="34"/>
  <c r="BE279" i="34"/>
  <c r="BE275" i="34"/>
  <c r="BE245" i="34"/>
  <c r="BE241" i="34"/>
  <c r="BE237" i="34"/>
  <c r="BE233" i="34"/>
  <c r="BE229" i="34"/>
  <c r="BE225" i="34"/>
  <c r="BE221" i="34"/>
  <c r="BE217" i="34"/>
  <c r="BE213" i="34"/>
  <c r="BE209" i="34"/>
  <c r="BE205" i="34"/>
  <c r="BE201" i="34"/>
  <c r="BE197" i="34"/>
  <c r="BE193" i="34"/>
  <c r="BE189" i="34"/>
  <c r="BE185" i="34"/>
  <c r="BE181" i="34"/>
  <c r="BE177" i="34"/>
  <c r="BE173" i="34"/>
  <c r="BE169" i="34"/>
  <c r="BE165" i="34"/>
  <c r="BE161" i="34"/>
  <c r="BE157" i="34"/>
  <c r="BE153" i="34"/>
  <c r="BE151" i="34"/>
  <c r="BE149" i="34"/>
  <c r="BE147" i="34"/>
  <c r="BE145" i="34"/>
  <c r="BE143" i="34"/>
  <c r="BE141" i="34"/>
  <c r="BE139" i="34"/>
  <c r="BE137" i="34"/>
  <c r="BE135" i="34"/>
  <c r="BE133" i="34"/>
  <c r="BE131" i="34"/>
  <c r="BE129" i="34"/>
  <c r="BE127" i="34"/>
  <c r="BE125" i="34"/>
  <c r="BE123" i="34"/>
  <c r="BE120" i="34"/>
  <c r="BE116" i="34"/>
  <c r="BE112" i="34"/>
  <c r="BE108" i="34"/>
  <c r="BE104" i="34"/>
  <c r="BE100" i="34"/>
  <c r="BE96" i="34"/>
  <c r="BE91" i="34"/>
  <c r="BE87" i="34"/>
  <c r="BE83" i="34"/>
  <c r="BE79" i="34"/>
  <c r="BE75" i="34"/>
  <c r="BE71" i="34"/>
  <c r="BE67" i="34"/>
  <c r="BE63" i="34"/>
  <c r="BE30" i="34"/>
  <c r="BE26" i="34"/>
  <c r="BE22" i="34"/>
  <c r="BE18" i="34"/>
  <c r="BE14" i="34"/>
  <c r="BE10" i="34"/>
  <c r="BE6" i="34"/>
  <c r="BE294" i="34"/>
  <c r="BE290" i="34"/>
  <c r="BE286" i="34"/>
  <c r="BE282" i="34"/>
  <c r="BE278" i="34"/>
  <c r="BE274" i="34"/>
  <c r="BE270" i="34"/>
  <c r="BE266" i="34"/>
  <c r="BE262" i="34"/>
  <c r="BE258" i="34"/>
  <c r="BE254" i="34"/>
  <c r="BE250" i="34"/>
  <c r="BE246" i="34"/>
  <c r="BE242" i="34"/>
  <c r="BE238" i="34"/>
  <c r="BE234" i="34"/>
  <c r="BE230" i="34"/>
  <c r="BE226" i="34"/>
  <c r="BE222" i="34"/>
  <c r="BE218" i="34"/>
  <c r="BE214" i="34"/>
  <c r="BE210" i="34"/>
  <c r="BE206" i="34"/>
  <c r="BE202" i="34"/>
  <c r="BE198" i="34"/>
  <c r="BE194" i="34"/>
  <c r="BE190" i="34"/>
  <c r="BE186" i="34"/>
  <c r="BE182" i="34"/>
  <c r="BE178" i="34"/>
  <c r="BE174" i="34"/>
  <c r="BE170" i="34"/>
  <c r="BE166" i="34"/>
  <c r="BE162" i="34"/>
  <c r="BE158" i="34"/>
  <c r="BE154" i="34"/>
  <c r="BE34" i="34"/>
  <c r="BE36" i="34"/>
  <c r="BE38" i="34"/>
  <c r="BE40" i="34"/>
  <c r="BE42" i="34"/>
  <c r="BE44" i="34"/>
  <c r="BE46" i="34"/>
  <c r="BE48" i="34"/>
  <c r="BE50" i="34"/>
  <c r="BE52" i="34"/>
  <c r="BE54" i="34"/>
  <c r="BE56" i="34"/>
  <c r="BE58" i="34"/>
  <c r="BE60" i="34"/>
  <c r="BE62" i="34"/>
  <c r="BE93" i="34"/>
  <c r="BE249" i="34"/>
  <c r="BE247" i="34"/>
  <c r="BI92" i="34"/>
  <c r="BI90" i="34"/>
  <c r="BI88" i="34"/>
  <c r="BI86" i="34"/>
  <c r="BI84" i="34"/>
  <c r="BI82" i="34"/>
  <c r="BI80" i="34"/>
  <c r="BI78" i="34"/>
  <c r="BI76" i="34"/>
  <c r="BI74" i="34"/>
  <c r="BI72" i="34"/>
  <c r="BI70" i="34"/>
  <c r="BI68" i="34"/>
  <c r="BI66" i="34"/>
  <c r="BI64" i="34"/>
  <c r="BI61" i="34"/>
  <c r="BI59" i="34"/>
  <c r="BI57" i="34"/>
  <c r="BI55" i="34"/>
  <c r="BI53" i="34"/>
  <c r="BI51" i="34"/>
  <c r="BI49" i="34"/>
  <c r="BI47" i="34"/>
  <c r="BI45" i="34"/>
  <c r="BI43" i="34"/>
  <c r="BI41" i="34"/>
  <c r="BI39" i="34"/>
  <c r="BI37" i="34"/>
  <c r="BI35" i="34"/>
  <c r="BI33" i="34"/>
  <c r="BI31" i="34"/>
  <c r="BI29" i="34"/>
  <c r="BI27" i="34"/>
  <c r="BI25" i="34"/>
  <c r="BI23" i="34"/>
  <c r="BI21" i="34"/>
  <c r="BI19" i="34"/>
  <c r="BI17" i="34"/>
  <c r="BI15" i="34"/>
  <c r="BI13" i="34"/>
  <c r="BI11" i="34"/>
  <c r="BI9" i="34"/>
  <c r="BI7" i="34"/>
  <c r="BI5" i="34"/>
  <c r="BI121" i="34"/>
  <c r="BI119" i="34"/>
  <c r="BI117" i="34"/>
  <c r="BI115" i="34"/>
  <c r="BI113" i="34"/>
  <c r="BI111" i="34"/>
  <c r="BI109" i="34"/>
  <c r="BI107" i="34"/>
  <c r="BI105" i="34"/>
  <c r="BI103" i="34"/>
  <c r="BI101" i="34"/>
  <c r="BI99" i="34"/>
  <c r="BI97" i="34"/>
  <c r="BI95" i="34"/>
  <c r="BI334" i="34"/>
  <c r="BI332" i="34"/>
  <c r="BI330" i="34"/>
  <c r="BI328" i="34"/>
  <c r="BI326" i="34"/>
  <c r="BI324" i="34"/>
  <c r="BI322" i="34"/>
  <c r="BI320" i="34"/>
  <c r="BI318" i="34"/>
  <c r="BI316" i="34"/>
  <c r="BI314" i="34"/>
  <c r="BI312" i="34"/>
  <c r="BI310" i="34"/>
  <c r="BI308" i="34"/>
  <c r="BI306" i="34"/>
  <c r="BI304" i="34"/>
  <c r="BI302" i="34"/>
  <c r="BI300" i="34"/>
  <c r="BI298" i="34"/>
  <c r="BI296" i="34"/>
  <c r="BI269" i="34"/>
  <c r="BI265" i="34"/>
  <c r="BI261" i="34"/>
  <c r="BI257" i="34"/>
  <c r="BI253" i="34"/>
  <c r="BI295" i="34"/>
  <c r="BI291" i="34"/>
  <c r="BI287" i="34"/>
  <c r="BI283" i="34"/>
  <c r="BI279" i="34"/>
  <c r="BI275" i="34"/>
  <c r="BI294" i="34"/>
  <c r="BI290" i="34"/>
  <c r="BI286" i="34"/>
  <c r="BI282" i="34"/>
  <c r="BI278" i="34"/>
  <c r="BI274" i="34"/>
  <c r="BI270" i="34"/>
  <c r="BI266" i="34"/>
  <c r="BI262" i="34"/>
  <c r="BI258" i="34"/>
  <c r="BI254" i="34"/>
  <c r="BI250" i="34"/>
  <c r="BI243" i="34"/>
  <c r="BI239" i="34"/>
  <c r="BI235" i="34"/>
  <c r="BI231" i="34"/>
  <c r="BI227" i="34"/>
  <c r="BI223" i="34"/>
  <c r="BI219" i="34"/>
  <c r="BI215" i="34"/>
  <c r="BI211" i="34"/>
  <c r="BI207" i="34"/>
  <c r="BI203" i="34"/>
  <c r="BI199" i="34"/>
  <c r="BI195" i="34"/>
  <c r="BI191" i="34"/>
  <c r="BI187" i="34"/>
  <c r="BI183" i="34"/>
  <c r="BI179" i="34"/>
  <c r="BI175" i="34"/>
  <c r="BI171" i="34"/>
  <c r="BI167" i="34"/>
  <c r="BI163" i="34"/>
  <c r="BI159" i="34"/>
  <c r="BI155" i="34"/>
  <c r="BI152" i="34"/>
  <c r="BI150" i="34"/>
  <c r="BI148" i="34"/>
  <c r="BI146" i="34"/>
  <c r="BI144" i="34"/>
  <c r="BI142" i="34"/>
  <c r="BI140" i="34"/>
  <c r="BI138" i="34"/>
  <c r="BI136" i="34"/>
  <c r="BI134" i="34"/>
  <c r="BI132" i="34"/>
  <c r="BI130" i="34"/>
  <c r="BI128" i="34"/>
  <c r="BI126" i="34"/>
  <c r="BI124" i="34"/>
  <c r="BI122" i="34"/>
  <c r="BI118" i="34"/>
  <c r="BI114" i="34"/>
  <c r="BI110" i="34"/>
  <c r="BI106" i="34"/>
  <c r="BI102" i="34"/>
  <c r="BI98" i="34"/>
  <c r="BI94" i="34"/>
  <c r="BI89" i="34"/>
  <c r="BI85" i="34"/>
  <c r="BI81" i="34"/>
  <c r="BI77" i="34"/>
  <c r="BI73" i="34"/>
  <c r="BI69" i="34"/>
  <c r="BI65" i="34"/>
  <c r="BI32" i="34"/>
  <c r="BI28" i="34"/>
  <c r="BI24" i="34"/>
  <c r="BI20" i="34"/>
  <c r="BI16" i="34"/>
  <c r="BI12" i="34"/>
  <c r="BI8" i="34"/>
  <c r="BI4" i="34"/>
  <c r="BI246" i="34"/>
  <c r="BI242" i="34"/>
  <c r="BI238" i="34"/>
  <c r="BI234" i="34"/>
  <c r="BI230" i="34"/>
  <c r="BI226" i="34"/>
  <c r="BI222" i="34"/>
  <c r="BI218" i="34"/>
  <c r="BI214" i="34"/>
  <c r="BI210" i="34"/>
  <c r="BI206" i="34"/>
  <c r="BI202" i="34"/>
  <c r="BI198" i="34"/>
  <c r="BI194" i="34"/>
  <c r="BI190" i="34"/>
  <c r="BI186" i="34"/>
  <c r="BI182" i="34"/>
  <c r="BI178" i="34"/>
  <c r="BI174" i="34"/>
  <c r="BI170" i="34"/>
  <c r="BI166" i="34"/>
  <c r="BI162" i="34"/>
  <c r="BI158" i="34"/>
  <c r="BI154" i="34"/>
  <c r="BI335" i="34"/>
  <c r="BI333" i="34"/>
  <c r="BI331" i="34"/>
  <c r="BI329" i="34"/>
  <c r="BI327" i="34"/>
  <c r="BI325" i="34"/>
  <c r="BI323" i="34"/>
  <c r="BI321" i="34"/>
  <c r="BI319" i="34"/>
  <c r="BI317" i="34"/>
  <c r="BI315" i="34"/>
  <c r="BI313" i="34"/>
  <c r="BI311" i="34"/>
  <c r="BI309" i="34"/>
  <c r="BI307" i="34"/>
  <c r="BI305" i="34"/>
  <c r="BI303" i="34"/>
  <c r="BI301" i="34"/>
  <c r="BI299" i="34"/>
  <c r="BI297" i="34"/>
  <c r="BI271" i="34"/>
  <c r="BI267" i="34"/>
  <c r="BI263" i="34"/>
  <c r="BI259" i="34"/>
  <c r="BI255" i="34"/>
  <c r="BI251" i="34"/>
  <c r="BI293" i="34"/>
  <c r="BI289" i="34"/>
  <c r="BI285" i="34"/>
  <c r="BI281" i="34"/>
  <c r="BI277" i="34"/>
  <c r="BI273" i="34"/>
  <c r="BI292" i="34"/>
  <c r="BI288" i="34"/>
  <c r="BI284" i="34"/>
  <c r="BI280" i="34"/>
  <c r="BI276" i="34"/>
  <c r="BI272" i="34"/>
  <c r="BI268" i="34"/>
  <c r="BI264" i="34"/>
  <c r="BI260" i="34"/>
  <c r="BI256" i="34"/>
  <c r="BI252" i="34"/>
  <c r="BI245" i="34"/>
  <c r="BI241" i="34"/>
  <c r="BI237" i="34"/>
  <c r="BI233" i="34"/>
  <c r="BI229" i="34"/>
  <c r="BI225" i="34"/>
  <c r="BI221" i="34"/>
  <c r="BI217" i="34"/>
  <c r="BI213" i="34"/>
  <c r="BI209" i="34"/>
  <c r="BI205" i="34"/>
  <c r="BI201" i="34"/>
  <c r="BI197" i="34"/>
  <c r="BI193" i="34"/>
  <c r="BI189" i="34"/>
  <c r="BI185" i="34"/>
  <c r="BI181" i="34"/>
  <c r="BI177" i="34"/>
  <c r="BI173" i="34"/>
  <c r="BI169" i="34"/>
  <c r="BI165" i="34"/>
  <c r="BI161" i="34"/>
  <c r="BI157" i="34"/>
  <c r="BI153" i="34"/>
  <c r="BI151" i="34"/>
  <c r="BI149" i="34"/>
  <c r="BI147" i="34"/>
  <c r="BI145" i="34"/>
  <c r="BI143" i="34"/>
  <c r="BI141" i="34"/>
  <c r="BI139" i="34"/>
  <c r="BI137" i="34"/>
  <c r="BI135" i="34"/>
  <c r="BI133" i="34"/>
  <c r="BI131" i="34"/>
  <c r="BI129" i="34"/>
  <c r="BI127" i="34"/>
  <c r="BI125" i="34"/>
  <c r="BI123" i="34"/>
  <c r="BI120" i="34"/>
  <c r="BI116" i="34"/>
  <c r="BI112" i="34"/>
  <c r="BI108" i="34"/>
  <c r="BI104" i="34"/>
  <c r="BI100" i="34"/>
  <c r="BI96" i="34"/>
  <c r="BI91" i="34"/>
  <c r="BI87" i="34"/>
  <c r="BI83" i="34"/>
  <c r="BI79" i="34"/>
  <c r="BI75" i="34"/>
  <c r="BI71" i="34"/>
  <c r="BI67" i="34"/>
  <c r="BI63" i="34"/>
  <c r="BI30" i="34"/>
  <c r="BI26" i="34"/>
  <c r="BI22" i="34"/>
  <c r="BI18" i="34"/>
  <c r="BI14" i="34"/>
  <c r="BI10" i="34"/>
  <c r="BI6" i="34"/>
  <c r="BI248" i="34"/>
  <c r="BI244" i="34"/>
  <c r="BI240" i="34"/>
  <c r="BI236" i="34"/>
  <c r="BI232" i="34"/>
  <c r="BI228" i="34"/>
  <c r="BI224" i="34"/>
  <c r="BI220" i="34"/>
  <c r="BI216" i="34"/>
  <c r="BI212" i="34"/>
  <c r="BI208" i="34"/>
  <c r="BI204" i="34"/>
  <c r="BI200" i="34"/>
  <c r="BI196" i="34"/>
  <c r="BI192" i="34"/>
  <c r="BI188" i="34"/>
  <c r="BI184" i="34"/>
  <c r="BI180" i="34"/>
  <c r="BI176" i="34"/>
  <c r="BI172" i="34"/>
  <c r="BI168" i="34"/>
  <c r="BI164" i="34"/>
  <c r="BI160" i="34"/>
  <c r="BI156" i="34"/>
  <c r="BI34" i="34"/>
  <c r="BI36" i="34"/>
  <c r="BI38" i="34"/>
  <c r="BI40" i="34"/>
  <c r="BI42" i="34"/>
  <c r="BI44" i="34"/>
  <c r="BI46" i="34"/>
  <c r="BI48" i="34"/>
  <c r="BI50" i="34"/>
  <c r="BI52" i="34"/>
  <c r="BI54" i="34"/>
  <c r="BI56" i="34"/>
  <c r="BI58" i="34"/>
  <c r="BI60" i="34"/>
  <c r="BI62" i="34"/>
  <c r="BI93" i="34"/>
  <c r="BI249" i="34"/>
  <c r="BI247" i="34"/>
  <c r="BH269" i="34"/>
  <c r="BH265" i="34"/>
  <c r="BH261" i="34"/>
  <c r="BH257" i="34"/>
  <c r="BH253" i="34"/>
  <c r="BH267" i="34"/>
  <c r="BH259" i="34"/>
  <c r="BH251" i="34"/>
  <c r="BH152" i="34"/>
  <c r="BH150" i="34"/>
  <c r="BH148" i="34"/>
  <c r="BH146" i="34"/>
  <c r="BH144" i="34"/>
  <c r="BH142" i="34"/>
  <c r="BH141" i="34"/>
  <c r="BH140" i="34"/>
  <c r="BH139" i="34"/>
  <c r="BH138" i="34"/>
  <c r="BH263" i="34"/>
  <c r="BH137" i="34"/>
  <c r="BH136" i="34"/>
  <c r="BH135" i="34"/>
  <c r="BH134" i="34"/>
  <c r="BH133" i="34"/>
  <c r="BH132" i="34"/>
  <c r="BH131" i="34"/>
  <c r="BH130" i="34"/>
  <c r="BH129" i="34"/>
  <c r="BH128" i="34"/>
  <c r="BH127" i="34"/>
  <c r="BH126" i="34"/>
  <c r="BH125" i="34"/>
  <c r="BH124" i="34"/>
  <c r="BH123" i="34"/>
  <c r="BH122" i="34"/>
  <c r="BH120" i="34"/>
  <c r="BH118" i="34"/>
  <c r="BH116" i="34"/>
  <c r="BH114" i="34"/>
  <c r="BH112" i="34"/>
  <c r="BH110" i="34"/>
  <c r="BH108" i="34"/>
  <c r="BH106" i="34"/>
  <c r="BH104" i="34"/>
  <c r="BH102" i="34"/>
  <c r="BH100" i="34"/>
  <c r="BH98" i="34"/>
  <c r="BH96" i="34"/>
  <c r="BH91" i="34"/>
  <c r="BH89" i="34"/>
  <c r="BH87" i="34"/>
  <c r="BH85" i="34"/>
  <c r="BH83" i="34"/>
  <c r="BH81" i="34"/>
  <c r="BH79" i="34"/>
  <c r="BH77" i="34"/>
  <c r="BH75" i="34"/>
  <c r="BH271" i="34"/>
  <c r="BH153" i="34"/>
  <c r="BH151" i="34"/>
  <c r="BH149" i="34"/>
  <c r="BH147" i="34"/>
  <c r="BH145" i="34"/>
  <c r="BH143" i="34"/>
  <c r="BH94" i="34"/>
  <c r="BH63" i="34"/>
  <c r="BH4" i="34"/>
  <c r="BH255" i="34"/>
  <c r="BH73" i="34"/>
  <c r="BH71" i="34"/>
  <c r="BH69" i="34"/>
  <c r="BH67" i="34"/>
  <c r="BH65" i="34"/>
  <c r="BH32" i="34"/>
  <c r="BH30" i="34"/>
  <c r="BH28" i="34"/>
  <c r="BH26" i="34"/>
  <c r="BH24" i="34"/>
  <c r="BH22" i="34"/>
  <c r="BH20" i="34"/>
  <c r="BH18" i="34"/>
  <c r="BH16" i="34"/>
  <c r="BH14" i="34"/>
  <c r="BH12" i="34"/>
  <c r="BH10" i="34"/>
  <c r="BH8" i="34"/>
  <c r="BH6" i="34"/>
  <c r="BH247" i="34"/>
  <c r="BH248" i="34"/>
  <c r="BH335" i="34"/>
  <c r="BH333" i="34"/>
  <c r="BH331" i="34"/>
  <c r="BH329" i="34"/>
  <c r="BH327" i="34"/>
  <c r="BH325" i="34"/>
  <c r="BH323" i="34"/>
  <c r="BH321" i="34"/>
  <c r="BH319" i="34"/>
  <c r="BH317" i="34"/>
  <c r="BH315" i="34"/>
  <c r="BH313" i="34"/>
  <c r="BH311" i="34"/>
  <c r="BH309" i="34"/>
  <c r="BH307" i="34"/>
  <c r="BH305" i="34"/>
  <c r="BH303" i="34"/>
  <c r="BH301" i="34"/>
  <c r="BH299" i="34"/>
  <c r="BH297" i="34"/>
  <c r="BH295" i="34"/>
  <c r="BH293" i="34"/>
  <c r="BH291" i="34"/>
  <c r="BH289" i="34"/>
  <c r="BH287" i="34"/>
  <c r="BH285" i="34"/>
  <c r="BH283" i="34"/>
  <c r="BH281" i="34"/>
  <c r="BH279" i="34"/>
  <c r="BH277" i="34"/>
  <c r="BH275" i="34"/>
  <c r="BH273" i="34"/>
  <c r="BH270" i="34"/>
  <c r="BH266" i="34"/>
  <c r="BH262" i="34"/>
  <c r="BH258" i="34"/>
  <c r="BH254" i="34"/>
  <c r="BH250" i="34"/>
  <c r="BH245" i="34"/>
  <c r="BH243" i="34"/>
  <c r="BH241" i="34"/>
  <c r="BH239" i="34"/>
  <c r="BH237" i="34"/>
  <c r="BH235" i="34"/>
  <c r="BH233" i="34"/>
  <c r="BH231" i="34"/>
  <c r="BH229" i="34"/>
  <c r="BH227" i="34"/>
  <c r="BH225" i="34"/>
  <c r="BH223" i="34"/>
  <c r="BH221" i="34"/>
  <c r="BH219" i="34"/>
  <c r="BH217" i="34"/>
  <c r="BH215" i="34"/>
  <c r="BH213" i="34"/>
  <c r="BH211" i="34"/>
  <c r="BH209" i="34"/>
  <c r="BH207" i="34"/>
  <c r="BH205" i="34"/>
  <c r="BH203" i="34"/>
  <c r="BH201" i="34"/>
  <c r="BH199" i="34"/>
  <c r="BH197" i="34"/>
  <c r="BH195" i="34"/>
  <c r="BH193" i="34"/>
  <c r="BH191" i="34"/>
  <c r="BH189" i="34"/>
  <c r="BH187" i="34"/>
  <c r="BH185" i="34"/>
  <c r="BH183" i="34"/>
  <c r="BH181" i="34"/>
  <c r="BH179" i="34"/>
  <c r="BH177" i="34"/>
  <c r="BH175" i="34"/>
  <c r="BH173" i="34"/>
  <c r="BH171" i="34"/>
  <c r="BH169" i="34"/>
  <c r="BH167" i="34"/>
  <c r="BH165" i="34"/>
  <c r="BH163" i="34"/>
  <c r="BH161" i="34"/>
  <c r="BH159" i="34"/>
  <c r="BH157" i="34"/>
  <c r="BH155" i="34"/>
  <c r="BH334" i="34"/>
  <c r="BH332" i="34"/>
  <c r="BH330" i="34"/>
  <c r="BH328" i="34"/>
  <c r="BH326" i="34"/>
  <c r="BH324" i="34"/>
  <c r="BH322" i="34"/>
  <c r="BH320" i="34"/>
  <c r="BH318" i="34"/>
  <c r="BH316" i="34"/>
  <c r="BH314" i="34"/>
  <c r="BH312" i="34"/>
  <c r="BH310" i="34"/>
  <c r="BH308" i="34"/>
  <c r="BH306" i="34"/>
  <c r="BH304" i="34"/>
  <c r="BH302" i="34"/>
  <c r="BH300" i="34"/>
  <c r="BH298" i="34"/>
  <c r="BH296" i="34"/>
  <c r="BH294" i="34"/>
  <c r="BH292" i="34"/>
  <c r="BH290" i="34"/>
  <c r="BH288" i="34"/>
  <c r="BH286" i="34"/>
  <c r="BH284" i="34"/>
  <c r="BH282" i="34"/>
  <c r="BH280" i="34"/>
  <c r="BH278" i="34"/>
  <c r="BH276" i="34"/>
  <c r="BH274" i="34"/>
  <c r="BH272" i="34"/>
  <c r="BH268" i="34"/>
  <c r="BH264" i="34"/>
  <c r="BH260" i="34"/>
  <c r="BH256" i="34"/>
  <c r="BH252" i="34"/>
  <c r="BH246" i="34"/>
  <c r="BH244" i="34"/>
  <c r="BH242" i="34"/>
  <c r="BH240" i="34"/>
  <c r="BH238" i="34"/>
  <c r="BH236" i="34"/>
  <c r="BH234" i="34"/>
  <c r="BH232" i="34"/>
  <c r="BH230" i="34"/>
  <c r="BH228" i="34"/>
  <c r="BH226" i="34"/>
  <c r="BH224" i="34"/>
  <c r="BH222" i="34"/>
  <c r="BH220" i="34"/>
  <c r="BH218" i="34"/>
  <c r="BH216" i="34"/>
  <c r="BH214" i="34"/>
  <c r="BH212" i="34"/>
  <c r="BH210" i="34"/>
  <c r="BH208" i="34"/>
  <c r="BH206" i="34"/>
  <c r="BH204" i="34"/>
  <c r="BH202" i="34"/>
  <c r="BH200" i="34"/>
  <c r="BH198" i="34"/>
  <c r="BH196" i="34"/>
  <c r="BH194" i="34"/>
  <c r="BH192" i="34"/>
  <c r="BH190" i="34"/>
  <c r="BH188" i="34"/>
  <c r="BH186" i="34"/>
  <c r="BH184" i="34"/>
  <c r="BH182" i="34"/>
  <c r="BH180" i="34"/>
  <c r="BH178" i="34"/>
  <c r="BH176" i="34"/>
  <c r="BH174" i="34"/>
  <c r="BH172" i="34"/>
  <c r="BH170" i="34"/>
  <c r="BH168" i="34"/>
  <c r="BH166" i="34"/>
  <c r="BH164" i="34"/>
  <c r="BH162" i="34"/>
  <c r="BH160" i="34"/>
  <c r="BH158" i="34"/>
  <c r="BH156" i="34"/>
  <c r="BH154" i="34"/>
  <c r="BH5" i="34"/>
  <c r="BH9" i="34"/>
  <c r="BH13" i="34"/>
  <c r="BH17" i="34"/>
  <c r="BH21" i="34"/>
  <c r="BH25" i="34"/>
  <c r="BH29" i="34"/>
  <c r="BH33" i="34"/>
  <c r="BH34" i="34"/>
  <c r="BH35" i="34"/>
  <c r="BH36" i="34"/>
  <c r="BH37" i="34"/>
  <c r="BH38" i="34"/>
  <c r="BH39" i="34"/>
  <c r="BH40" i="34"/>
  <c r="BH41" i="34"/>
  <c r="BH42" i="34"/>
  <c r="BH43" i="34"/>
  <c r="BH44" i="34"/>
  <c r="BH45" i="34"/>
  <c r="BH46" i="34"/>
  <c r="BH47" i="34"/>
  <c r="BH48" i="34"/>
  <c r="BH49" i="34"/>
  <c r="BH50" i="34"/>
  <c r="BH51" i="34"/>
  <c r="BH52" i="34"/>
  <c r="BH53" i="34"/>
  <c r="BH54" i="34"/>
  <c r="BH55" i="34"/>
  <c r="BH56" i="34"/>
  <c r="BH57" i="34"/>
  <c r="BH58" i="34"/>
  <c r="BH59" i="34"/>
  <c r="BH60" i="34"/>
  <c r="BH61" i="34"/>
  <c r="BH62" i="34"/>
  <c r="BH66" i="34"/>
  <c r="BH70" i="34"/>
  <c r="BH74" i="34"/>
  <c r="BH78" i="34"/>
  <c r="BH82" i="34"/>
  <c r="BH86" i="34"/>
  <c r="BH90" i="34"/>
  <c r="BH95" i="34"/>
  <c r="BH99" i="34"/>
  <c r="BH103" i="34"/>
  <c r="BH107" i="34"/>
  <c r="BH111" i="34"/>
  <c r="BH115" i="34"/>
  <c r="BH119" i="34"/>
  <c r="BH249" i="34"/>
  <c r="BH7" i="34"/>
  <c r="BH11" i="34"/>
  <c r="BH15" i="34"/>
  <c r="BH19" i="34"/>
  <c r="BH23" i="34"/>
  <c r="BH27" i="34"/>
  <c r="BH31" i="34"/>
  <c r="BH64" i="34"/>
  <c r="BH68" i="34"/>
  <c r="BH72" i="34"/>
  <c r="BH76" i="34"/>
  <c r="BH84" i="34"/>
  <c r="BH92" i="34"/>
  <c r="BH93" i="34"/>
  <c r="BH101" i="34"/>
  <c r="BH109" i="34"/>
  <c r="BH117" i="34"/>
  <c r="BH80" i="34"/>
  <c r="BH88" i="34"/>
  <c r="BH97" i="34"/>
  <c r="BH105" i="34"/>
  <c r="BH113" i="34"/>
  <c r="BH121" i="34"/>
  <c r="AU245" i="34"/>
  <c r="AU241" i="34"/>
  <c r="AU237" i="34"/>
  <c r="AU233" i="34"/>
  <c r="AU243" i="34"/>
  <c r="AU235" i="34"/>
  <c r="AU227" i="34"/>
  <c r="AU223" i="34"/>
  <c r="AU219" i="34"/>
  <c r="AU215" i="34"/>
  <c r="AU211" i="34"/>
  <c r="AU207" i="34"/>
  <c r="AU203" i="34"/>
  <c r="AU199" i="34"/>
  <c r="AU195" i="34"/>
  <c r="AU191" i="34"/>
  <c r="AU187" i="34"/>
  <c r="AU183" i="34"/>
  <c r="AU179" i="34"/>
  <c r="AU175" i="34"/>
  <c r="AU171" i="34"/>
  <c r="AU167" i="34"/>
  <c r="AU163" i="34"/>
  <c r="AU159" i="34"/>
  <c r="AU155" i="34"/>
  <c r="AU231" i="34"/>
  <c r="AU229" i="34"/>
  <c r="AU221" i="34"/>
  <c r="AU213" i="34"/>
  <c r="AU205" i="34"/>
  <c r="AU197" i="34"/>
  <c r="AU189" i="34"/>
  <c r="AU181" i="34"/>
  <c r="AU173" i="34"/>
  <c r="AU165" i="34"/>
  <c r="AU157" i="34"/>
  <c r="AU250" i="34"/>
  <c r="AU239" i="34"/>
  <c r="AU217" i="34"/>
  <c r="AU201" i="34"/>
  <c r="AU185" i="34"/>
  <c r="AU169" i="34"/>
  <c r="AU121" i="34"/>
  <c r="AU119" i="34"/>
  <c r="AU117" i="34"/>
  <c r="AU115" i="34"/>
  <c r="AU113" i="34"/>
  <c r="AU111" i="34"/>
  <c r="AU109" i="34"/>
  <c r="AU107" i="34"/>
  <c r="AU105" i="34"/>
  <c r="AU103" i="34"/>
  <c r="AU101" i="34"/>
  <c r="AU99" i="34"/>
  <c r="AU97" i="34"/>
  <c r="AU95" i="34"/>
  <c r="AU72" i="34"/>
  <c r="AU70" i="34"/>
  <c r="AU68" i="34"/>
  <c r="AU66" i="34"/>
  <c r="AU64" i="34"/>
  <c r="AU62" i="34"/>
  <c r="AU61" i="34"/>
  <c r="AU60" i="34"/>
  <c r="AU59" i="34"/>
  <c r="AU58" i="34"/>
  <c r="AU57" i="34"/>
  <c r="AU56" i="34"/>
  <c r="AU55" i="34"/>
  <c r="AU54" i="34"/>
  <c r="AU53" i="34"/>
  <c r="AU52" i="34"/>
  <c r="AU51" i="34"/>
  <c r="AU50" i="34"/>
  <c r="AU49" i="34"/>
  <c r="AU48" i="34"/>
  <c r="AU47" i="34"/>
  <c r="AU46" i="34"/>
  <c r="AU45" i="34"/>
  <c r="AU44" i="34"/>
  <c r="AU43" i="34"/>
  <c r="AU42" i="34"/>
  <c r="AU41" i="34"/>
  <c r="AU40" i="34"/>
  <c r="AU39" i="34"/>
  <c r="AU38" i="34"/>
  <c r="AU37" i="34"/>
  <c r="AU36" i="34"/>
  <c r="AU35" i="34"/>
  <c r="AU34" i="34"/>
  <c r="AU33" i="34"/>
  <c r="AU31" i="34"/>
  <c r="AU29" i="34"/>
  <c r="AU27" i="34"/>
  <c r="AU25" i="34"/>
  <c r="AU23" i="34"/>
  <c r="AU21" i="34"/>
  <c r="AU19" i="34"/>
  <c r="AU17" i="34"/>
  <c r="AU15" i="34"/>
  <c r="AU13" i="34"/>
  <c r="AU11" i="34"/>
  <c r="AU9" i="34"/>
  <c r="AU7" i="34"/>
  <c r="AU5" i="34"/>
  <c r="AU225" i="34"/>
  <c r="AU209" i="34"/>
  <c r="AU193" i="34"/>
  <c r="AU177" i="34"/>
  <c r="AU161" i="34"/>
  <c r="AU93" i="34"/>
  <c r="AU92" i="34"/>
  <c r="AU90" i="34"/>
  <c r="AU88" i="34"/>
  <c r="AU86" i="34"/>
  <c r="AU84" i="34"/>
  <c r="AU82" i="34"/>
  <c r="AU80" i="34"/>
  <c r="AU78" i="34"/>
  <c r="AU76" i="34"/>
  <c r="AU74" i="34"/>
  <c r="AU335" i="34"/>
  <c r="AU333" i="34"/>
  <c r="AU331" i="34"/>
  <c r="AU329" i="34"/>
  <c r="AU327" i="34"/>
  <c r="AU325" i="34"/>
  <c r="AU323" i="34"/>
  <c r="AU321" i="34"/>
  <c r="AU319" i="34"/>
  <c r="AU317" i="34"/>
  <c r="AU315" i="34"/>
  <c r="AU313" i="34"/>
  <c r="AU311" i="34"/>
  <c r="AU309" i="34"/>
  <c r="AU307" i="34"/>
  <c r="AU305" i="34"/>
  <c r="AU303" i="34"/>
  <c r="AU301" i="34"/>
  <c r="AU299" i="34"/>
  <c r="AU297" i="34"/>
  <c r="AU271" i="34"/>
  <c r="AU267" i="34"/>
  <c r="AU263" i="34"/>
  <c r="AU259" i="34"/>
  <c r="AU255" i="34"/>
  <c r="AU251" i="34"/>
  <c r="AU292" i="34"/>
  <c r="AU288" i="34"/>
  <c r="AU284" i="34"/>
  <c r="AU280" i="34"/>
  <c r="AU276" i="34"/>
  <c r="AU272" i="34"/>
  <c r="AU268" i="34"/>
  <c r="AU264" i="34"/>
  <c r="AU260" i="34"/>
  <c r="AU256" i="34"/>
  <c r="AU252" i="34"/>
  <c r="AU334" i="34"/>
  <c r="AU332" i="34"/>
  <c r="AU330" i="34"/>
  <c r="AU328" i="34"/>
  <c r="AU326" i="34"/>
  <c r="AU324" i="34"/>
  <c r="AU322" i="34"/>
  <c r="AU320" i="34"/>
  <c r="AU318" i="34"/>
  <c r="AU316" i="34"/>
  <c r="AU314" i="34"/>
  <c r="AU312" i="34"/>
  <c r="AU310" i="34"/>
  <c r="AU308" i="34"/>
  <c r="AU306" i="34"/>
  <c r="AU304" i="34"/>
  <c r="AU302" i="34"/>
  <c r="AU300" i="34"/>
  <c r="AU298" i="34"/>
  <c r="AU296" i="34"/>
  <c r="AU269" i="34"/>
  <c r="AU265" i="34"/>
  <c r="AU261" i="34"/>
  <c r="AU257" i="34"/>
  <c r="AU253" i="34"/>
  <c r="AU294" i="34"/>
  <c r="AU290" i="34"/>
  <c r="AU286" i="34"/>
  <c r="AU282" i="34"/>
  <c r="AU278" i="34"/>
  <c r="AU274" i="34"/>
  <c r="AU270" i="34"/>
  <c r="AU266" i="34"/>
  <c r="AU262" i="34"/>
  <c r="AU258" i="34"/>
  <c r="AU254" i="34"/>
  <c r="AU4" i="34"/>
  <c r="AU8" i="34"/>
  <c r="AU12" i="34"/>
  <c r="AU16" i="34"/>
  <c r="AU20" i="34"/>
  <c r="AU24" i="34"/>
  <c r="AU28" i="34"/>
  <c r="AU32" i="34"/>
  <c r="AU65" i="34"/>
  <c r="AU69" i="34"/>
  <c r="AU73" i="34"/>
  <c r="AU77" i="34"/>
  <c r="AU81" i="34"/>
  <c r="AU85" i="34"/>
  <c r="AU89" i="34"/>
  <c r="AU94" i="34"/>
  <c r="AU98" i="34"/>
  <c r="AU102" i="34"/>
  <c r="AU106" i="34"/>
  <c r="AU110" i="34"/>
  <c r="AU114" i="34"/>
  <c r="AU118" i="34"/>
  <c r="AU122" i="34"/>
  <c r="AU124" i="34"/>
  <c r="AU126" i="34"/>
  <c r="AU128" i="34"/>
  <c r="AU130" i="34"/>
  <c r="AU132" i="34"/>
  <c r="AU134" i="34"/>
  <c r="AU136" i="34"/>
  <c r="AU138" i="34"/>
  <c r="AU140" i="34"/>
  <c r="AU142" i="34"/>
  <c r="AU144" i="34"/>
  <c r="AU146" i="34"/>
  <c r="AU148" i="34"/>
  <c r="AU150" i="34"/>
  <c r="AU152" i="34"/>
  <c r="AU154" i="34"/>
  <c r="AU158" i="34"/>
  <c r="AU162" i="34"/>
  <c r="AU166" i="34"/>
  <c r="AU170" i="34"/>
  <c r="AU174" i="34"/>
  <c r="AU178" i="34"/>
  <c r="AU182" i="34"/>
  <c r="AU186" i="34"/>
  <c r="AU190" i="34"/>
  <c r="AU194" i="34"/>
  <c r="AU198" i="34"/>
  <c r="AU202" i="34"/>
  <c r="AU206" i="34"/>
  <c r="AU210" i="34"/>
  <c r="AU214" i="34"/>
  <c r="AU218" i="34"/>
  <c r="AU222" i="34"/>
  <c r="AU226" i="34"/>
  <c r="AU230" i="34"/>
  <c r="AU234" i="34"/>
  <c r="AU238" i="34"/>
  <c r="AU242" i="34"/>
  <c r="AU246" i="34"/>
  <c r="AU249" i="34"/>
  <c r="AU248" i="34"/>
  <c r="AU6" i="34"/>
  <c r="AU10" i="34"/>
  <c r="AU14" i="34"/>
  <c r="AU18" i="34"/>
  <c r="AU22" i="34"/>
  <c r="AU26" i="34"/>
  <c r="AU30" i="34"/>
  <c r="AU63" i="34"/>
  <c r="AU67" i="34"/>
  <c r="AU71" i="34"/>
  <c r="AU79" i="34"/>
  <c r="AU87" i="34"/>
  <c r="AU96" i="34"/>
  <c r="AU104" i="34"/>
  <c r="AU112" i="34"/>
  <c r="AU120" i="34"/>
  <c r="AU125" i="34"/>
  <c r="AU129" i="34"/>
  <c r="AU133" i="34"/>
  <c r="AU137" i="34"/>
  <c r="AU141" i="34"/>
  <c r="AU145" i="34"/>
  <c r="AU149" i="34"/>
  <c r="AU153" i="34"/>
  <c r="AU156" i="34"/>
  <c r="AU164" i="34"/>
  <c r="AU172" i="34"/>
  <c r="AU180" i="34"/>
  <c r="AU188" i="34"/>
  <c r="AU196" i="34"/>
  <c r="AU204" i="34"/>
  <c r="AU212" i="34"/>
  <c r="AU220" i="34"/>
  <c r="AU228" i="34"/>
  <c r="AU236" i="34"/>
  <c r="AU244" i="34"/>
  <c r="AU247" i="34"/>
  <c r="AU275" i="34"/>
  <c r="AU279" i="34"/>
  <c r="AU283" i="34"/>
  <c r="AU287" i="34"/>
  <c r="AU291" i="34"/>
  <c r="AU295" i="34"/>
  <c r="AU75" i="34"/>
  <c r="AU83" i="34"/>
  <c r="AU91" i="34"/>
  <c r="AU100" i="34"/>
  <c r="AU108" i="34"/>
  <c r="AU116" i="34"/>
  <c r="AU123" i="34"/>
  <c r="AU127" i="34"/>
  <c r="AU131" i="34"/>
  <c r="AU135" i="34"/>
  <c r="AU139" i="34"/>
  <c r="AU143" i="34"/>
  <c r="AU147" i="34"/>
  <c r="AU151" i="34"/>
  <c r="AU160" i="34"/>
  <c r="AU168" i="34"/>
  <c r="AU176" i="34"/>
  <c r="AU184" i="34"/>
  <c r="AU192" i="34"/>
  <c r="AU200" i="34"/>
  <c r="AU208" i="34"/>
  <c r="AU216" i="34"/>
  <c r="AU224" i="34"/>
  <c r="AU232" i="34"/>
  <c r="AU240" i="34"/>
  <c r="AU273" i="34"/>
  <c r="AU277" i="34"/>
  <c r="AU281" i="34"/>
  <c r="AU285" i="34"/>
  <c r="AU289" i="34"/>
  <c r="AU293" i="34"/>
  <c r="AR247" i="34"/>
  <c r="AR295" i="34"/>
  <c r="AR293" i="34"/>
  <c r="AR291" i="34"/>
  <c r="AR289" i="34"/>
  <c r="AR287" i="34"/>
  <c r="AR285" i="34"/>
  <c r="AR283" i="34"/>
  <c r="AR281" i="34"/>
  <c r="AR279" i="34"/>
  <c r="AR277" i="34"/>
  <c r="AR275" i="34"/>
  <c r="AR273" i="34"/>
  <c r="AR270" i="34"/>
  <c r="AR266" i="34"/>
  <c r="AR262" i="34"/>
  <c r="AR258" i="34"/>
  <c r="AR254" i="34"/>
  <c r="AR271" i="34"/>
  <c r="AR267" i="34"/>
  <c r="AR263" i="34"/>
  <c r="AR259" i="34"/>
  <c r="AR255" i="34"/>
  <c r="AR251" i="34"/>
  <c r="AR246" i="34"/>
  <c r="AR244" i="34"/>
  <c r="AR242" i="34"/>
  <c r="AR240" i="34"/>
  <c r="AR238" i="34"/>
  <c r="AR236" i="34"/>
  <c r="AR234" i="34"/>
  <c r="AR232" i="34"/>
  <c r="AR230" i="34"/>
  <c r="AR228" i="34"/>
  <c r="AR226" i="34"/>
  <c r="AR224" i="34"/>
  <c r="AR222" i="34"/>
  <c r="AR220" i="34"/>
  <c r="AR218" i="34"/>
  <c r="AR216" i="34"/>
  <c r="AR214" i="34"/>
  <c r="AR212" i="34"/>
  <c r="AR210" i="34"/>
  <c r="AR208" i="34"/>
  <c r="AR206" i="34"/>
  <c r="AR204" i="34"/>
  <c r="AR202" i="34"/>
  <c r="AR200" i="34"/>
  <c r="AR198" i="34"/>
  <c r="AR196" i="34"/>
  <c r="AR194" i="34"/>
  <c r="AR192" i="34"/>
  <c r="AR190" i="34"/>
  <c r="AR188" i="34"/>
  <c r="AR186" i="34"/>
  <c r="AR184" i="34"/>
  <c r="AR182" i="34"/>
  <c r="AR180" i="34"/>
  <c r="AR178" i="34"/>
  <c r="AR176" i="34"/>
  <c r="AR174" i="34"/>
  <c r="AR172" i="34"/>
  <c r="AR170" i="34"/>
  <c r="AR168" i="34"/>
  <c r="AR166" i="34"/>
  <c r="AR164" i="34"/>
  <c r="AR162" i="34"/>
  <c r="AR160" i="34"/>
  <c r="AR158" i="34"/>
  <c r="AR156" i="34"/>
  <c r="AR249" i="34"/>
  <c r="AR119" i="34"/>
  <c r="AR115" i="34"/>
  <c r="AR111" i="34"/>
  <c r="AR107" i="34"/>
  <c r="AR103" i="34"/>
  <c r="AR99" i="34"/>
  <c r="AR95" i="34"/>
  <c r="AR92" i="34"/>
  <c r="AR88" i="34"/>
  <c r="AR84" i="34"/>
  <c r="AR80" i="34"/>
  <c r="AR76" i="34"/>
  <c r="AR72" i="34"/>
  <c r="AR68" i="34"/>
  <c r="AR64" i="34"/>
  <c r="AR61" i="34"/>
  <c r="AR59" i="34"/>
  <c r="AR57" i="34"/>
  <c r="AR55" i="34"/>
  <c r="AR53" i="34"/>
  <c r="AR51" i="34"/>
  <c r="AR49" i="34"/>
  <c r="AR47" i="34"/>
  <c r="AR45" i="34"/>
  <c r="AR43" i="34"/>
  <c r="AR41" i="34"/>
  <c r="AR39" i="34"/>
  <c r="AR37" i="34"/>
  <c r="AR35" i="34"/>
  <c r="AR33" i="34"/>
  <c r="AR29" i="34"/>
  <c r="AR25" i="34"/>
  <c r="AR21" i="34"/>
  <c r="AR17" i="34"/>
  <c r="AR13" i="34"/>
  <c r="AR9" i="34"/>
  <c r="AR5" i="34"/>
  <c r="AR335" i="34"/>
  <c r="AR333" i="34"/>
  <c r="AR331" i="34"/>
  <c r="AR329" i="34"/>
  <c r="AR327" i="34"/>
  <c r="AR325" i="34"/>
  <c r="AR323" i="34"/>
  <c r="AR321" i="34"/>
  <c r="AR319" i="34"/>
  <c r="AR317" i="34"/>
  <c r="AR315" i="34"/>
  <c r="AR313" i="34"/>
  <c r="AR311" i="34"/>
  <c r="AR309" i="34"/>
  <c r="AR307" i="34"/>
  <c r="AR305" i="34"/>
  <c r="AR303" i="34"/>
  <c r="AR301" i="34"/>
  <c r="AR299" i="34"/>
  <c r="AR297" i="34"/>
  <c r="AR153" i="34"/>
  <c r="AR151" i="34"/>
  <c r="AR149" i="34"/>
  <c r="AR147" i="34"/>
  <c r="AR145" i="34"/>
  <c r="AR143" i="34"/>
  <c r="AR296" i="34"/>
  <c r="AR294" i="34"/>
  <c r="AR292" i="34"/>
  <c r="AR290" i="34"/>
  <c r="AR288" i="34"/>
  <c r="AR286" i="34"/>
  <c r="AR284" i="34"/>
  <c r="AR282" i="34"/>
  <c r="AR280" i="34"/>
  <c r="AR278" i="34"/>
  <c r="AR276" i="34"/>
  <c r="AR274" i="34"/>
  <c r="AR272" i="34"/>
  <c r="AR268" i="34"/>
  <c r="AR264" i="34"/>
  <c r="AR260" i="34"/>
  <c r="AR256" i="34"/>
  <c r="AR252" i="34"/>
  <c r="AR269" i="34"/>
  <c r="AR265" i="34"/>
  <c r="AR261" i="34"/>
  <c r="AR257" i="34"/>
  <c r="AR253" i="34"/>
  <c r="AR250" i="34"/>
  <c r="AR245" i="34"/>
  <c r="AR243" i="34"/>
  <c r="AR241" i="34"/>
  <c r="AR239" i="34"/>
  <c r="AR237" i="34"/>
  <c r="AR235" i="34"/>
  <c r="AR233" i="34"/>
  <c r="AR231" i="34"/>
  <c r="AR229" i="34"/>
  <c r="AR227" i="34"/>
  <c r="AR225" i="34"/>
  <c r="AR223" i="34"/>
  <c r="AR221" i="34"/>
  <c r="AR219" i="34"/>
  <c r="AR217" i="34"/>
  <c r="AR215" i="34"/>
  <c r="AR213" i="34"/>
  <c r="AR211" i="34"/>
  <c r="AR209" i="34"/>
  <c r="AR207" i="34"/>
  <c r="AR205" i="34"/>
  <c r="AR203" i="34"/>
  <c r="AR201" i="34"/>
  <c r="AR199" i="34"/>
  <c r="AR197" i="34"/>
  <c r="AR195" i="34"/>
  <c r="AR193" i="34"/>
  <c r="AR191" i="34"/>
  <c r="AR189" i="34"/>
  <c r="AR187" i="34"/>
  <c r="AR185" i="34"/>
  <c r="AR183" i="34"/>
  <c r="AR181" i="34"/>
  <c r="AR179" i="34"/>
  <c r="AR177" i="34"/>
  <c r="AR175" i="34"/>
  <c r="AR173" i="34"/>
  <c r="AR171" i="34"/>
  <c r="AR169" i="34"/>
  <c r="AR167" i="34"/>
  <c r="AR165" i="34"/>
  <c r="AR163" i="34"/>
  <c r="AR161" i="34"/>
  <c r="AR159" i="34"/>
  <c r="AR157" i="34"/>
  <c r="AR155" i="34"/>
  <c r="AR121" i="34"/>
  <c r="AR117" i="34"/>
  <c r="AR113" i="34"/>
  <c r="AR109" i="34"/>
  <c r="AR105" i="34"/>
  <c r="AR101" i="34"/>
  <c r="AR97" i="34"/>
  <c r="AR93" i="34"/>
  <c r="AR90" i="34"/>
  <c r="AR86" i="34"/>
  <c r="AR82" i="34"/>
  <c r="AR74" i="34"/>
  <c r="AR66" i="34"/>
  <c r="AR60" i="34"/>
  <c r="AR56" i="34"/>
  <c r="AR52" i="34"/>
  <c r="AR48" i="34"/>
  <c r="AR44" i="34"/>
  <c r="AR40" i="34"/>
  <c r="AR36" i="34"/>
  <c r="AR31" i="34"/>
  <c r="AR23" i="34"/>
  <c r="AR15" i="34"/>
  <c r="AR7" i="34"/>
  <c r="AR334" i="34"/>
  <c r="AR330" i="34"/>
  <c r="AR326" i="34"/>
  <c r="AR322" i="34"/>
  <c r="AR318" i="34"/>
  <c r="AR314" i="34"/>
  <c r="AR310" i="34"/>
  <c r="AR306" i="34"/>
  <c r="AR302" i="34"/>
  <c r="AR298" i="34"/>
  <c r="AR152" i="34"/>
  <c r="AR148" i="34"/>
  <c r="AR144" i="34"/>
  <c r="AR70" i="34"/>
  <c r="AR58" i="34"/>
  <c r="AR50" i="34"/>
  <c r="AR42" i="34"/>
  <c r="AR34" i="34"/>
  <c r="AR19" i="34"/>
  <c r="AR336" i="34"/>
  <c r="AR328" i="34"/>
  <c r="AR320" i="34"/>
  <c r="AR312" i="34"/>
  <c r="AR304" i="34"/>
  <c r="AR154" i="34"/>
  <c r="AR146" i="34"/>
  <c r="AR78" i="34"/>
  <c r="AR62" i="34"/>
  <c r="AR54" i="34"/>
  <c r="AR46" i="34"/>
  <c r="AR38" i="34"/>
  <c r="AR27" i="34"/>
  <c r="AR11" i="34"/>
  <c r="AR332" i="34"/>
  <c r="AR324" i="34"/>
  <c r="AR316" i="34"/>
  <c r="AR308" i="34"/>
  <c r="AR300" i="34"/>
  <c r="AR150" i="34"/>
  <c r="AR4" i="34"/>
  <c r="AR8" i="34"/>
  <c r="AR12" i="34"/>
  <c r="AR16" i="34"/>
  <c r="AR20" i="34"/>
  <c r="AR24" i="34"/>
  <c r="AR28" i="34"/>
  <c r="AR32" i="34"/>
  <c r="AR65" i="34"/>
  <c r="AR69" i="34"/>
  <c r="AR73" i="34"/>
  <c r="AR77" i="34"/>
  <c r="AR6" i="34"/>
  <c r="AR14" i="34"/>
  <c r="AR22" i="34"/>
  <c r="AR30" i="34"/>
  <c r="AR63" i="34"/>
  <c r="AR71" i="34"/>
  <c r="AR79" i="34"/>
  <c r="AR83" i="34"/>
  <c r="AR87" i="34"/>
  <c r="AR91" i="34"/>
  <c r="AR96" i="34"/>
  <c r="AR100" i="34"/>
  <c r="AR104" i="34"/>
  <c r="AR108" i="34"/>
  <c r="AR112" i="34"/>
  <c r="AR116" i="34"/>
  <c r="AR120" i="34"/>
  <c r="AR123" i="34"/>
  <c r="AR125" i="34"/>
  <c r="AR127" i="34"/>
  <c r="AR129" i="34"/>
  <c r="AR131" i="34"/>
  <c r="AR133" i="34"/>
  <c r="AR135" i="34"/>
  <c r="AR137" i="34"/>
  <c r="AR139" i="34"/>
  <c r="AR141" i="34"/>
  <c r="AR248" i="34"/>
  <c r="AR10" i="34"/>
  <c r="AR18" i="34"/>
  <c r="AR26" i="34"/>
  <c r="AR67" i="34"/>
  <c r="AR75" i="34"/>
  <c r="AR81" i="34"/>
  <c r="AR85" i="34"/>
  <c r="AR89" i="34"/>
  <c r="AR94" i="34"/>
  <c r="AR98" i="34"/>
  <c r="AR102" i="34"/>
  <c r="AR106" i="34"/>
  <c r="AR110" i="34"/>
  <c r="AR114" i="34"/>
  <c r="AR118" i="34"/>
  <c r="AR122" i="34"/>
  <c r="AR124" i="34"/>
  <c r="AR126" i="34"/>
  <c r="AR128" i="34"/>
  <c r="AR130" i="34"/>
  <c r="AR132" i="34"/>
  <c r="AR134" i="34"/>
  <c r="AR136" i="34"/>
  <c r="AR138" i="34"/>
  <c r="AR140" i="34"/>
  <c r="AR142" i="34"/>
  <c r="AS296" i="34"/>
  <c r="AS292" i="34"/>
  <c r="AS288" i="34"/>
  <c r="AS284" i="34"/>
  <c r="AS280" i="34"/>
  <c r="AS276" i="34"/>
  <c r="AS272" i="34"/>
  <c r="AS268" i="34"/>
  <c r="AS264" i="34"/>
  <c r="AS260" i="34"/>
  <c r="AS256" i="34"/>
  <c r="AS252" i="34"/>
  <c r="AS244" i="34"/>
  <c r="AS240" i="34"/>
  <c r="AS236" i="34"/>
  <c r="AS232" i="34"/>
  <c r="AS290" i="34"/>
  <c r="AS282" i="34"/>
  <c r="AS274" i="34"/>
  <c r="AS270" i="34"/>
  <c r="AS262" i="34"/>
  <c r="AS254" i="34"/>
  <c r="AS246" i="34"/>
  <c r="AS238" i="34"/>
  <c r="AS230" i="34"/>
  <c r="AS226" i="34"/>
  <c r="AS222" i="34"/>
  <c r="AS218" i="34"/>
  <c r="AS214" i="34"/>
  <c r="AS210" i="34"/>
  <c r="AS206" i="34"/>
  <c r="AS202" i="34"/>
  <c r="AS198" i="34"/>
  <c r="AS194" i="34"/>
  <c r="AS190" i="34"/>
  <c r="AS186" i="34"/>
  <c r="AS182" i="34"/>
  <c r="AS178" i="34"/>
  <c r="AS174" i="34"/>
  <c r="AS170" i="34"/>
  <c r="AS166" i="34"/>
  <c r="AS162" i="34"/>
  <c r="AS158" i="34"/>
  <c r="AS294" i="34"/>
  <c r="AS278" i="34"/>
  <c r="AS258" i="34"/>
  <c r="AS248" i="34"/>
  <c r="AS234" i="34"/>
  <c r="AS224" i="34"/>
  <c r="AS216" i="34"/>
  <c r="AS208" i="34"/>
  <c r="AS200" i="34"/>
  <c r="AS192" i="34"/>
  <c r="AS184" i="34"/>
  <c r="AS176" i="34"/>
  <c r="AS168" i="34"/>
  <c r="AS160" i="34"/>
  <c r="AS121" i="34"/>
  <c r="AS119" i="34"/>
  <c r="AS117" i="34"/>
  <c r="AS115" i="34"/>
  <c r="AS113" i="34"/>
  <c r="AS111" i="34"/>
  <c r="AS109" i="34"/>
  <c r="AS107" i="34"/>
  <c r="AS105" i="34"/>
  <c r="AS103" i="34"/>
  <c r="AS101" i="34"/>
  <c r="AS99" i="34"/>
  <c r="AS97" i="34"/>
  <c r="AS95" i="34"/>
  <c r="AS93" i="34"/>
  <c r="AS92" i="34"/>
  <c r="AS90" i="34"/>
  <c r="AS88" i="34"/>
  <c r="AS86" i="34"/>
  <c r="AS84" i="34"/>
  <c r="AS82" i="34"/>
  <c r="AS80" i="34"/>
  <c r="AS78" i="34"/>
  <c r="AS76" i="34"/>
  <c r="AS74" i="34"/>
  <c r="AS242" i="34"/>
  <c r="AS220" i="34"/>
  <c r="AS204" i="34"/>
  <c r="AS188" i="34"/>
  <c r="AS172" i="34"/>
  <c r="AS156" i="34"/>
  <c r="AS286" i="34"/>
  <c r="AS266" i="34"/>
  <c r="AS228" i="34"/>
  <c r="AS212" i="34"/>
  <c r="AS196" i="34"/>
  <c r="AS180" i="34"/>
  <c r="AS164" i="34"/>
  <c r="AS72" i="34"/>
  <c r="AS70" i="34"/>
  <c r="AS68" i="34"/>
  <c r="AS66" i="34"/>
  <c r="AS64" i="34"/>
  <c r="AS62" i="34"/>
  <c r="AS61" i="34"/>
  <c r="AS60" i="34"/>
  <c r="AS59" i="34"/>
  <c r="AS58" i="34"/>
  <c r="AS57" i="34"/>
  <c r="AS56" i="34"/>
  <c r="AS55" i="34"/>
  <c r="AS54" i="34"/>
  <c r="AS53" i="34"/>
  <c r="AS52" i="34"/>
  <c r="AS51" i="34"/>
  <c r="AS50" i="34"/>
  <c r="AS49" i="34"/>
  <c r="AS48" i="34"/>
  <c r="AS47" i="34"/>
  <c r="AS46" i="34"/>
  <c r="AS45" i="34"/>
  <c r="AS44" i="34"/>
  <c r="AS43" i="34"/>
  <c r="AS42" i="34"/>
  <c r="AS41" i="34"/>
  <c r="AS40" i="34"/>
  <c r="AS39" i="34"/>
  <c r="AS38" i="34"/>
  <c r="AS37" i="34"/>
  <c r="AS36" i="34"/>
  <c r="AS35" i="34"/>
  <c r="AS34" i="34"/>
  <c r="AS33" i="34"/>
  <c r="AS31" i="34"/>
  <c r="AS29" i="34"/>
  <c r="AS27" i="34"/>
  <c r="AS25" i="34"/>
  <c r="AS23" i="34"/>
  <c r="AS21" i="34"/>
  <c r="AS19" i="34"/>
  <c r="AS17" i="34"/>
  <c r="AS15" i="34"/>
  <c r="AS13" i="34"/>
  <c r="AS11" i="34"/>
  <c r="AS9" i="34"/>
  <c r="AS7" i="34"/>
  <c r="AS5" i="34"/>
  <c r="AS336" i="34"/>
  <c r="AS334" i="34"/>
  <c r="AS332" i="34"/>
  <c r="AS330" i="34"/>
  <c r="AS328" i="34"/>
  <c r="AS326" i="34"/>
  <c r="AS324" i="34"/>
  <c r="AS322" i="34"/>
  <c r="AS320" i="34"/>
  <c r="AS318" i="34"/>
  <c r="AS316" i="34"/>
  <c r="AS314" i="34"/>
  <c r="AS312" i="34"/>
  <c r="AS310" i="34"/>
  <c r="AS308" i="34"/>
  <c r="AS306" i="34"/>
  <c r="AS304" i="34"/>
  <c r="AS302" i="34"/>
  <c r="AS300" i="34"/>
  <c r="AS298" i="34"/>
  <c r="AS271" i="34"/>
  <c r="AS267" i="34"/>
  <c r="AS263" i="34"/>
  <c r="AS259" i="34"/>
  <c r="AS255" i="34"/>
  <c r="AS251" i="34"/>
  <c r="AS293" i="34"/>
  <c r="AS289" i="34"/>
  <c r="AS285" i="34"/>
  <c r="AS281" i="34"/>
  <c r="AS277" i="34"/>
  <c r="AS273" i="34"/>
  <c r="AS335" i="34"/>
  <c r="AS333" i="34"/>
  <c r="AS331" i="34"/>
  <c r="AS329" i="34"/>
  <c r="AS327" i="34"/>
  <c r="AS325" i="34"/>
  <c r="AS323" i="34"/>
  <c r="AS321" i="34"/>
  <c r="AS319" i="34"/>
  <c r="AS317" i="34"/>
  <c r="AS315" i="34"/>
  <c r="AS313" i="34"/>
  <c r="AS311" i="34"/>
  <c r="AS309" i="34"/>
  <c r="AS307" i="34"/>
  <c r="AS305" i="34"/>
  <c r="AS303" i="34"/>
  <c r="AS301" i="34"/>
  <c r="AS299" i="34"/>
  <c r="AS297" i="34"/>
  <c r="AS269" i="34"/>
  <c r="AS265" i="34"/>
  <c r="AS261" i="34"/>
  <c r="AS257" i="34"/>
  <c r="AS253" i="34"/>
  <c r="AS295" i="34"/>
  <c r="AS291" i="34"/>
  <c r="AS287" i="34"/>
  <c r="AS283" i="34"/>
  <c r="AS279" i="34"/>
  <c r="AS275" i="34"/>
  <c r="AS6" i="34"/>
  <c r="AS10" i="34"/>
  <c r="AS14" i="34"/>
  <c r="AS18" i="34"/>
  <c r="AS22" i="34"/>
  <c r="AS26" i="34"/>
  <c r="AS30" i="34"/>
  <c r="AS63" i="34"/>
  <c r="AS67" i="34"/>
  <c r="AS71" i="34"/>
  <c r="AS75" i="34"/>
  <c r="AS79" i="34"/>
  <c r="AS83" i="34"/>
  <c r="AS87" i="34"/>
  <c r="AS91" i="34"/>
  <c r="AS96" i="34"/>
  <c r="AS100" i="34"/>
  <c r="AS104" i="34"/>
  <c r="AS108" i="34"/>
  <c r="AS112" i="34"/>
  <c r="AS116" i="34"/>
  <c r="AS120" i="34"/>
  <c r="AS123" i="34"/>
  <c r="AS125" i="34"/>
  <c r="AS127" i="34"/>
  <c r="AS129" i="34"/>
  <c r="AS131" i="34"/>
  <c r="AS133" i="34"/>
  <c r="AS135" i="34"/>
  <c r="AS137" i="34"/>
  <c r="AS139" i="34"/>
  <c r="AS141" i="34"/>
  <c r="AS143" i="34"/>
  <c r="AS145" i="34"/>
  <c r="AS147" i="34"/>
  <c r="AS149" i="34"/>
  <c r="AS151" i="34"/>
  <c r="AS153" i="34"/>
  <c r="AS155" i="34"/>
  <c r="AS159" i="34"/>
  <c r="AS163" i="34"/>
  <c r="AS167" i="34"/>
  <c r="AS171" i="34"/>
  <c r="AS175" i="34"/>
  <c r="AS179" i="34"/>
  <c r="AS183" i="34"/>
  <c r="AS187" i="34"/>
  <c r="AS191" i="34"/>
  <c r="AS195" i="34"/>
  <c r="AS199" i="34"/>
  <c r="AS203" i="34"/>
  <c r="AS207" i="34"/>
  <c r="AS211" i="34"/>
  <c r="AS215" i="34"/>
  <c r="AS219" i="34"/>
  <c r="AS223" i="34"/>
  <c r="AS227" i="34"/>
  <c r="AS231" i="34"/>
  <c r="AS235" i="34"/>
  <c r="AS239" i="34"/>
  <c r="AS243" i="34"/>
  <c r="AS247" i="34"/>
  <c r="AS4" i="34"/>
  <c r="AS8" i="34"/>
  <c r="AS12" i="34"/>
  <c r="AS16" i="34"/>
  <c r="AS20" i="34"/>
  <c r="AS24" i="34"/>
  <c r="AS28" i="34"/>
  <c r="AS32" i="34"/>
  <c r="AS65" i="34"/>
  <c r="AS69" i="34"/>
  <c r="AS73" i="34"/>
  <c r="AS81" i="34"/>
  <c r="AS89" i="34"/>
  <c r="AS98" i="34"/>
  <c r="AS106" i="34"/>
  <c r="AS114" i="34"/>
  <c r="AS122" i="34"/>
  <c r="AS126" i="34"/>
  <c r="AS130" i="34"/>
  <c r="AS134" i="34"/>
  <c r="AS138" i="34"/>
  <c r="AS142" i="34"/>
  <c r="AS146" i="34"/>
  <c r="AS150" i="34"/>
  <c r="AS154" i="34"/>
  <c r="AS161" i="34"/>
  <c r="AS169" i="34"/>
  <c r="AS177" i="34"/>
  <c r="AS185" i="34"/>
  <c r="AS193" i="34"/>
  <c r="AS201" i="34"/>
  <c r="AS209" i="34"/>
  <c r="AS217" i="34"/>
  <c r="AS225" i="34"/>
  <c r="AS233" i="34"/>
  <c r="AS241" i="34"/>
  <c r="AS249" i="34"/>
  <c r="AS77" i="34"/>
  <c r="AS85" i="34"/>
  <c r="AS94" i="34"/>
  <c r="AS102" i="34"/>
  <c r="AS110" i="34"/>
  <c r="AS118" i="34"/>
  <c r="AS124" i="34"/>
  <c r="AS128" i="34"/>
  <c r="AS132" i="34"/>
  <c r="AS136" i="34"/>
  <c r="AS140" i="34"/>
  <c r="AS144" i="34"/>
  <c r="AS148" i="34"/>
  <c r="AS152" i="34"/>
  <c r="AS157" i="34"/>
  <c r="AS165" i="34"/>
  <c r="AS173" i="34"/>
  <c r="AS181" i="34"/>
  <c r="AS189" i="34"/>
  <c r="AS197" i="34"/>
  <c r="AS205" i="34"/>
  <c r="AS213" i="34"/>
  <c r="AS221" i="34"/>
  <c r="AS229" i="34"/>
  <c r="AS237" i="34"/>
  <c r="AS245" i="34"/>
  <c r="AS250" i="34"/>
  <c r="AT142" i="34"/>
  <c r="AT141" i="34"/>
  <c r="AT140" i="34"/>
  <c r="AT139" i="34"/>
  <c r="AT138" i="34"/>
  <c r="AT137" i="34"/>
  <c r="AT136" i="34"/>
  <c r="AT135" i="34"/>
  <c r="AT134" i="34"/>
  <c r="AT133" i="34"/>
  <c r="AT132" i="34"/>
  <c r="AT131" i="34"/>
  <c r="AT130" i="34"/>
  <c r="AT129" i="34"/>
  <c r="AT128" i="34"/>
  <c r="AT127" i="34"/>
  <c r="AT126" i="34"/>
  <c r="AT125" i="34"/>
  <c r="AT124" i="34"/>
  <c r="AT123" i="34"/>
  <c r="AT122" i="34"/>
  <c r="AT120" i="34"/>
  <c r="AT118" i="34"/>
  <c r="AT116" i="34"/>
  <c r="AT114" i="34"/>
  <c r="AT112" i="34"/>
  <c r="AT110" i="34"/>
  <c r="AT108" i="34"/>
  <c r="AT106" i="34"/>
  <c r="AT104" i="34"/>
  <c r="AT102" i="34"/>
  <c r="AT100" i="34"/>
  <c r="AT98" i="34"/>
  <c r="AT96" i="34"/>
  <c r="AT91" i="34"/>
  <c r="AT89" i="34"/>
  <c r="AT87" i="34"/>
  <c r="AT85" i="34"/>
  <c r="AT83" i="34"/>
  <c r="AT81" i="34"/>
  <c r="AT79" i="34"/>
  <c r="AT77" i="34"/>
  <c r="AT75" i="34"/>
  <c r="AT94" i="34"/>
  <c r="AT63" i="34"/>
  <c r="AT4" i="34"/>
  <c r="AT73" i="34"/>
  <c r="AT71" i="34"/>
  <c r="AT69" i="34"/>
  <c r="AT67" i="34"/>
  <c r="AT65" i="34"/>
  <c r="AT32" i="34"/>
  <c r="AT30" i="34"/>
  <c r="AT28" i="34"/>
  <c r="AT26" i="34"/>
  <c r="AT24" i="34"/>
  <c r="AT22" i="34"/>
  <c r="AT20" i="34"/>
  <c r="AT18" i="34"/>
  <c r="AT16" i="34"/>
  <c r="AT14" i="34"/>
  <c r="AT12" i="34"/>
  <c r="AT10" i="34"/>
  <c r="AT8" i="34"/>
  <c r="AT6" i="34"/>
  <c r="AT335" i="34"/>
  <c r="AT333" i="34"/>
  <c r="AT331" i="34"/>
  <c r="AT329" i="34"/>
  <c r="AT327" i="34"/>
  <c r="AT325" i="34"/>
  <c r="AT323" i="34"/>
  <c r="AT321" i="34"/>
  <c r="AT319" i="34"/>
  <c r="AT317" i="34"/>
  <c r="AT315" i="34"/>
  <c r="AT313" i="34"/>
  <c r="AT311" i="34"/>
  <c r="AT309" i="34"/>
  <c r="AT307" i="34"/>
  <c r="AT305" i="34"/>
  <c r="AT303" i="34"/>
  <c r="AT301" i="34"/>
  <c r="AT299" i="34"/>
  <c r="AT297" i="34"/>
  <c r="AT295" i="34"/>
  <c r="AT293" i="34"/>
  <c r="AT291" i="34"/>
  <c r="AT289" i="34"/>
  <c r="AT287" i="34"/>
  <c r="AT285" i="34"/>
  <c r="AT283" i="34"/>
  <c r="AT281" i="34"/>
  <c r="AT279" i="34"/>
  <c r="AT277" i="34"/>
  <c r="AT275" i="34"/>
  <c r="AT273" i="34"/>
  <c r="AT270" i="34"/>
  <c r="AT266" i="34"/>
  <c r="AT262" i="34"/>
  <c r="AT258" i="34"/>
  <c r="AT254" i="34"/>
  <c r="AT250" i="34"/>
  <c r="AT245" i="34"/>
  <c r="AT243" i="34"/>
  <c r="AT241" i="34"/>
  <c r="AT239" i="34"/>
  <c r="AT237" i="34"/>
  <c r="AT235" i="34"/>
  <c r="AT233" i="34"/>
  <c r="AT231" i="34"/>
  <c r="AT229" i="34"/>
  <c r="AT227" i="34"/>
  <c r="AT225" i="34"/>
  <c r="AT223" i="34"/>
  <c r="AT221" i="34"/>
  <c r="AT219" i="34"/>
  <c r="AT217" i="34"/>
  <c r="AT215" i="34"/>
  <c r="AT213" i="34"/>
  <c r="AT211" i="34"/>
  <c r="AT209" i="34"/>
  <c r="AT207" i="34"/>
  <c r="AT205" i="34"/>
  <c r="AT203" i="34"/>
  <c r="AT201" i="34"/>
  <c r="AT199" i="34"/>
  <c r="AT197" i="34"/>
  <c r="AT195" i="34"/>
  <c r="AT193" i="34"/>
  <c r="AT191" i="34"/>
  <c r="AT189" i="34"/>
  <c r="AT187" i="34"/>
  <c r="AT185" i="34"/>
  <c r="AT183" i="34"/>
  <c r="AT181" i="34"/>
  <c r="AT179" i="34"/>
  <c r="AT177" i="34"/>
  <c r="AT175" i="34"/>
  <c r="AT173" i="34"/>
  <c r="AT171" i="34"/>
  <c r="AT169" i="34"/>
  <c r="AT167" i="34"/>
  <c r="AT165" i="34"/>
  <c r="AT163" i="34"/>
  <c r="AT161" i="34"/>
  <c r="AT159" i="34"/>
  <c r="AT157" i="34"/>
  <c r="AT155" i="34"/>
  <c r="AT269" i="34"/>
  <c r="AT265" i="34"/>
  <c r="AT261" i="34"/>
  <c r="AT257" i="34"/>
  <c r="AT253" i="34"/>
  <c r="AT121" i="34"/>
  <c r="AT117" i="34"/>
  <c r="AT113" i="34"/>
  <c r="AT109" i="34"/>
  <c r="AT105" i="34"/>
  <c r="AT101" i="34"/>
  <c r="AT97" i="34"/>
  <c r="AT93" i="34"/>
  <c r="AT90" i="34"/>
  <c r="AT86" i="34"/>
  <c r="AT82" i="34"/>
  <c r="AT78" i="34"/>
  <c r="AT74" i="34"/>
  <c r="AT70" i="34"/>
  <c r="AT66" i="34"/>
  <c r="AT62" i="34"/>
  <c r="AT60" i="34"/>
  <c r="AT58" i="34"/>
  <c r="AT56" i="34"/>
  <c r="AT54" i="34"/>
  <c r="AT52" i="34"/>
  <c r="AT50" i="34"/>
  <c r="AT48" i="34"/>
  <c r="AT46" i="34"/>
  <c r="AT44" i="34"/>
  <c r="AT42" i="34"/>
  <c r="AT40" i="34"/>
  <c r="AT38" i="34"/>
  <c r="AT36" i="34"/>
  <c r="AT34" i="34"/>
  <c r="AT31" i="34"/>
  <c r="AT27" i="34"/>
  <c r="AT23" i="34"/>
  <c r="AT19" i="34"/>
  <c r="AT15" i="34"/>
  <c r="AT11" i="34"/>
  <c r="AT7" i="34"/>
  <c r="AT249" i="34"/>
  <c r="AT153" i="34"/>
  <c r="AT151" i="34"/>
  <c r="AT149" i="34"/>
  <c r="AT147" i="34"/>
  <c r="AT145" i="34"/>
  <c r="AT143" i="34"/>
  <c r="AT247" i="34"/>
  <c r="AT334" i="34"/>
  <c r="AT330" i="34"/>
  <c r="AT326" i="34"/>
  <c r="AT322" i="34"/>
  <c r="AT318" i="34"/>
  <c r="AT314" i="34"/>
  <c r="AT310" i="34"/>
  <c r="AT306" i="34"/>
  <c r="AT302" i="34"/>
  <c r="AT298" i="34"/>
  <c r="AT294" i="34"/>
  <c r="AT290" i="34"/>
  <c r="AT286" i="34"/>
  <c r="AT282" i="34"/>
  <c r="AT278" i="34"/>
  <c r="AT274" i="34"/>
  <c r="AT268" i="34"/>
  <c r="AT260" i="34"/>
  <c r="AT252" i="34"/>
  <c r="AT244" i="34"/>
  <c r="AT240" i="34"/>
  <c r="AT236" i="34"/>
  <c r="AT232" i="34"/>
  <c r="AT228" i="34"/>
  <c r="AT224" i="34"/>
  <c r="AT220" i="34"/>
  <c r="AT216" i="34"/>
  <c r="AT212" i="34"/>
  <c r="AT208" i="34"/>
  <c r="AT204" i="34"/>
  <c r="AT200" i="34"/>
  <c r="AT196" i="34"/>
  <c r="AT192" i="34"/>
  <c r="AT188" i="34"/>
  <c r="AT184" i="34"/>
  <c r="AT180" i="34"/>
  <c r="AT176" i="34"/>
  <c r="AT172" i="34"/>
  <c r="AT168" i="34"/>
  <c r="AT164" i="34"/>
  <c r="AT160" i="34"/>
  <c r="AT156" i="34"/>
  <c r="AT267" i="34"/>
  <c r="AT259" i="34"/>
  <c r="AT251" i="34"/>
  <c r="AT115" i="34"/>
  <c r="AT107" i="34"/>
  <c r="AT99" i="34"/>
  <c r="AT92" i="34"/>
  <c r="AT84" i="34"/>
  <c r="AT76" i="34"/>
  <c r="AT68" i="34"/>
  <c r="AT61" i="34"/>
  <c r="AT57" i="34"/>
  <c r="AT53" i="34"/>
  <c r="AT49" i="34"/>
  <c r="AT45" i="34"/>
  <c r="AT41" i="34"/>
  <c r="AT37" i="34"/>
  <c r="AT33" i="34"/>
  <c r="AT25" i="34"/>
  <c r="AT17" i="34"/>
  <c r="AT9" i="34"/>
  <c r="AT154" i="34"/>
  <c r="AT150" i="34"/>
  <c r="AT146" i="34"/>
  <c r="AT332" i="34"/>
  <c r="AT324" i="34"/>
  <c r="AT316" i="34"/>
  <c r="AT308" i="34"/>
  <c r="AT300" i="34"/>
  <c r="AT292" i="34"/>
  <c r="AT284" i="34"/>
  <c r="AT276" i="34"/>
  <c r="AT264" i="34"/>
  <c r="AT246" i="34"/>
  <c r="AT238" i="34"/>
  <c r="AT230" i="34"/>
  <c r="AT222" i="34"/>
  <c r="AT214" i="34"/>
  <c r="AT206" i="34"/>
  <c r="AT198" i="34"/>
  <c r="AT190" i="34"/>
  <c r="AT182" i="34"/>
  <c r="AT174" i="34"/>
  <c r="AT166" i="34"/>
  <c r="AT158" i="34"/>
  <c r="AT263" i="34"/>
  <c r="AT119" i="34"/>
  <c r="AT103" i="34"/>
  <c r="AT88" i="34"/>
  <c r="AT72" i="34"/>
  <c r="AT59" i="34"/>
  <c r="AT51" i="34"/>
  <c r="AT43" i="34"/>
  <c r="AT35" i="34"/>
  <c r="AT21" i="34"/>
  <c r="AT5" i="34"/>
  <c r="AT148" i="34"/>
  <c r="AT328" i="34"/>
  <c r="AT320" i="34"/>
  <c r="AT312" i="34"/>
  <c r="AT304" i="34"/>
  <c r="AT296" i="34"/>
  <c r="AT288" i="34"/>
  <c r="AT280" i="34"/>
  <c r="AT272" i="34"/>
  <c r="AT256" i="34"/>
  <c r="AT242" i="34"/>
  <c r="AT234" i="34"/>
  <c r="AT226" i="34"/>
  <c r="AT218" i="34"/>
  <c r="AT210" i="34"/>
  <c r="AT202" i="34"/>
  <c r="AT194" i="34"/>
  <c r="AT186" i="34"/>
  <c r="AT178" i="34"/>
  <c r="AT170" i="34"/>
  <c r="AT162" i="34"/>
  <c r="AT271" i="34"/>
  <c r="AT255" i="34"/>
  <c r="AT111" i="34"/>
  <c r="AT95" i="34"/>
  <c r="AT80" i="34"/>
  <c r="AT64" i="34"/>
  <c r="AT55" i="34"/>
  <c r="AT47" i="34"/>
  <c r="AT39" i="34"/>
  <c r="AT29" i="34"/>
  <c r="AT13" i="34"/>
  <c r="AT152" i="34"/>
  <c r="AT144" i="34"/>
  <c r="AT248" i="34"/>
  <c r="AW248" i="34"/>
  <c r="AW246" i="34"/>
  <c r="AW242" i="34"/>
  <c r="AW238" i="34"/>
  <c r="AW234" i="34"/>
  <c r="AW230" i="34"/>
  <c r="AW244" i="34"/>
  <c r="AW236" i="34"/>
  <c r="AW228" i="34"/>
  <c r="AW224" i="34"/>
  <c r="AW220" i="34"/>
  <c r="AW216" i="34"/>
  <c r="AW212" i="34"/>
  <c r="AW208" i="34"/>
  <c r="AW204" i="34"/>
  <c r="AW200" i="34"/>
  <c r="AW196" i="34"/>
  <c r="AW192" i="34"/>
  <c r="AW188" i="34"/>
  <c r="AW184" i="34"/>
  <c r="AW180" i="34"/>
  <c r="AW176" i="34"/>
  <c r="AW172" i="34"/>
  <c r="AW168" i="34"/>
  <c r="AW164" i="34"/>
  <c r="AW160" i="34"/>
  <c r="AW156" i="34"/>
  <c r="AW232" i="34"/>
  <c r="AW222" i="34"/>
  <c r="AW214" i="34"/>
  <c r="AW206" i="34"/>
  <c r="AW198" i="34"/>
  <c r="AW190" i="34"/>
  <c r="AW182" i="34"/>
  <c r="AW174" i="34"/>
  <c r="AW166" i="34"/>
  <c r="AW158" i="34"/>
  <c r="AW121" i="34"/>
  <c r="AW119" i="34"/>
  <c r="AW117" i="34"/>
  <c r="AW115" i="34"/>
  <c r="AW113" i="34"/>
  <c r="AW111" i="34"/>
  <c r="AW109" i="34"/>
  <c r="AW107" i="34"/>
  <c r="AW105" i="34"/>
  <c r="AW103" i="34"/>
  <c r="AW101" i="34"/>
  <c r="AW99" i="34"/>
  <c r="AW97" i="34"/>
  <c r="AW95" i="34"/>
  <c r="AW93" i="34"/>
  <c r="AW92" i="34"/>
  <c r="AW90" i="34"/>
  <c r="AW88" i="34"/>
  <c r="AW86" i="34"/>
  <c r="AW84" i="34"/>
  <c r="AW82" i="34"/>
  <c r="AW80" i="34"/>
  <c r="AW78" i="34"/>
  <c r="AW76" i="34"/>
  <c r="AW74" i="34"/>
  <c r="AW240" i="34"/>
  <c r="AW218" i="34"/>
  <c r="AW202" i="34"/>
  <c r="AW186" i="34"/>
  <c r="AW170" i="34"/>
  <c r="AW226" i="34"/>
  <c r="AW210" i="34"/>
  <c r="AW194" i="34"/>
  <c r="AW178" i="34"/>
  <c r="AW162" i="34"/>
  <c r="AW72" i="34"/>
  <c r="AW70" i="34"/>
  <c r="AW68" i="34"/>
  <c r="AW66" i="34"/>
  <c r="AW64" i="34"/>
  <c r="AW62" i="34"/>
  <c r="AW61" i="34"/>
  <c r="AW60" i="34"/>
  <c r="AW59" i="34"/>
  <c r="AW58" i="34"/>
  <c r="AW57" i="34"/>
  <c r="AW56" i="34"/>
  <c r="AW55" i="34"/>
  <c r="AW54" i="34"/>
  <c r="AW53" i="34"/>
  <c r="AW52" i="34"/>
  <c r="AW51" i="34"/>
  <c r="AW50" i="34"/>
  <c r="AW49" i="34"/>
  <c r="AW48" i="34"/>
  <c r="AW47" i="34"/>
  <c r="AW46" i="34"/>
  <c r="AW45" i="34"/>
  <c r="AW44" i="34"/>
  <c r="AW43" i="34"/>
  <c r="AW42" i="34"/>
  <c r="AW41" i="34"/>
  <c r="AW40" i="34"/>
  <c r="AW39" i="34"/>
  <c r="AW38" i="34"/>
  <c r="AW37" i="34"/>
  <c r="AW36" i="34"/>
  <c r="AW35" i="34"/>
  <c r="AW34" i="34"/>
  <c r="AW33" i="34"/>
  <c r="AW31" i="34"/>
  <c r="AW29" i="34"/>
  <c r="AW27" i="34"/>
  <c r="AW25" i="34"/>
  <c r="AW23" i="34"/>
  <c r="AW21" i="34"/>
  <c r="AW19" i="34"/>
  <c r="AW17" i="34"/>
  <c r="AW15" i="34"/>
  <c r="AW13" i="34"/>
  <c r="AW11" i="34"/>
  <c r="AW9" i="34"/>
  <c r="AW7" i="34"/>
  <c r="AW5" i="34"/>
  <c r="AW335" i="34"/>
  <c r="AW333" i="34"/>
  <c r="AW331" i="34"/>
  <c r="AW329" i="34"/>
  <c r="AW327" i="34"/>
  <c r="AW325" i="34"/>
  <c r="AW323" i="34"/>
  <c r="AW321" i="34"/>
  <c r="AW319" i="34"/>
  <c r="AW317" i="34"/>
  <c r="AW315" i="34"/>
  <c r="AW313" i="34"/>
  <c r="AW311" i="34"/>
  <c r="AW309" i="34"/>
  <c r="AW307" i="34"/>
  <c r="AW305" i="34"/>
  <c r="AW303" i="34"/>
  <c r="AW301" i="34"/>
  <c r="AW299" i="34"/>
  <c r="AW297" i="34"/>
  <c r="AW271" i="34"/>
  <c r="AW267" i="34"/>
  <c r="AW263" i="34"/>
  <c r="AW259" i="34"/>
  <c r="AW255" i="34"/>
  <c r="AW251" i="34"/>
  <c r="AW293" i="34"/>
  <c r="AW289" i="34"/>
  <c r="AW285" i="34"/>
  <c r="AW281" i="34"/>
  <c r="AW277" i="34"/>
  <c r="AW273" i="34"/>
  <c r="AW334" i="34"/>
  <c r="AW332" i="34"/>
  <c r="AW330" i="34"/>
  <c r="AW328" i="34"/>
  <c r="AW326" i="34"/>
  <c r="AW324" i="34"/>
  <c r="AW322" i="34"/>
  <c r="AW320" i="34"/>
  <c r="AW318" i="34"/>
  <c r="AW316" i="34"/>
  <c r="AW314" i="34"/>
  <c r="AW312" i="34"/>
  <c r="AW310" i="34"/>
  <c r="AW308" i="34"/>
  <c r="AW306" i="34"/>
  <c r="AW304" i="34"/>
  <c r="AW302" i="34"/>
  <c r="AW300" i="34"/>
  <c r="AW298" i="34"/>
  <c r="AW296" i="34"/>
  <c r="AW269" i="34"/>
  <c r="AW265" i="34"/>
  <c r="AW261" i="34"/>
  <c r="AW257" i="34"/>
  <c r="AW253" i="34"/>
  <c r="AW295" i="34"/>
  <c r="AW291" i="34"/>
  <c r="AW287" i="34"/>
  <c r="AW283" i="34"/>
  <c r="AW279" i="34"/>
  <c r="AW275" i="34"/>
  <c r="AW6" i="34"/>
  <c r="AW10" i="34"/>
  <c r="AW14" i="34"/>
  <c r="AW18" i="34"/>
  <c r="AW22" i="34"/>
  <c r="AW26" i="34"/>
  <c r="AW30" i="34"/>
  <c r="AW63" i="34"/>
  <c r="AW67" i="34"/>
  <c r="AW71" i="34"/>
  <c r="AW75" i="34"/>
  <c r="AW79" i="34"/>
  <c r="AW83" i="34"/>
  <c r="AW87" i="34"/>
  <c r="AW91" i="34"/>
  <c r="AW96" i="34"/>
  <c r="AW100" i="34"/>
  <c r="AW104" i="34"/>
  <c r="AW108" i="34"/>
  <c r="AW112" i="34"/>
  <c r="AW116" i="34"/>
  <c r="AW120" i="34"/>
  <c r="AW123" i="34"/>
  <c r="AW125" i="34"/>
  <c r="AW127" i="34"/>
  <c r="AW129" i="34"/>
  <c r="AW131" i="34"/>
  <c r="AW133" i="34"/>
  <c r="AW135" i="34"/>
  <c r="AW137" i="34"/>
  <c r="AW139" i="34"/>
  <c r="AW141" i="34"/>
  <c r="AW143" i="34"/>
  <c r="AW145" i="34"/>
  <c r="AW147" i="34"/>
  <c r="AW149" i="34"/>
  <c r="AW151" i="34"/>
  <c r="AW153" i="34"/>
  <c r="AW157" i="34"/>
  <c r="AW161" i="34"/>
  <c r="AW165" i="34"/>
  <c r="AW169" i="34"/>
  <c r="AW173" i="34"/>
  <c r="AW177" i="34"/>
  <c r="AW181" i="34"/>
  <c r="AW185" i="34"/>
  <c r="AW189" i="34"/>
  <c r="AW193" i="34"/>
  <c r="AW197" i="34"/>
  <c r="AW201" i="34"/>
  <c r="AW205" i="34"/>
  <c r="AW209" i="34"/>
  <c r="AW213" i="34"/>
  <c r="AW217" i="34"/>
  <c r="AW221" i="34"/>
  <c r="AW225" i="34"/>
  <c r="AW229" i="34"/>
  <c r="AW233" i="34"/>
  <c r="AW237" i="34"/>
  <c r="AW241" i="34"/>
  <c r="AW245" i="34"/>
  <c r="AW247" i="34"/>
  <c r="AW250" i="34"/>
  <c r="AW252" i="34"/>
  <c r="AW254" i="34"/>
  <c r="AW256" i="34"/>
  <c r="AW258" i="34"/>
  <c r="AW260" i="34"/>
  <c r="AW262" i="34"/>
  <c r="AW264" i="34"/>
  <c r="AW266" i="34"/>
  <c r="AW268" i="34"/>
  <c r="AW270" i="34"/>
  <c r="AW272" i="34"/>
  <c r="AW274" i="34"/>
  <c r="AW276" i="34"/>
  <c r="AW278" i="34"/>
  <c r="AW280" i="34"/>
  <c r="AW282" i="34"/>
  <c r="AW284" i="34"/>
  <c r="AW286" i="34"/>
  <c r="AW288" i="34"/>
  <c r="AW290" i="34"/>
  <c r="AW292" i="34"/>
  <c r="AW294" i="34"/>
  <c r="AW4" i="34"/>
  <c r="AW8" i="34"/>
  <c r="AW12" i="34"/>
  <c r="AW16" i="34"/>
  <c r="AW20" i="34"/>
  <c r="AW24" i="34"/>
  <c r="AW28" i="34"/>
  <c r="AW32" i="34"/>
  <c r="AW65" i="34"/>
  <c r="AW69" i="34"/>
  <c r="AW73" i="34"/>
  <c r="AW77" i="34"/>
  <c r="AW85" i="34"/>
  <c r="AW94" i="34"/>
  <c r="AW102" i="34"/>
  <c r="AW110" i="34"/>
  <c r="AW118" i="34"/>
  <c r="AW124" i="34"/>
  <c r="AW128" i="34"/>
  <c r="AW132" i="34"/>
  <c r="AW136" i="34"/>
  <c r="AW140" i="34"/>
  <c r="AW144" i="34"/>
  <c r="AW148" i="34"/>
  <c r="AW152" i="34"/>
  <c r="AW159" i="34"/>
  <c r="AW167" i="34"/>
  <c r="AW175" i="34"/>
  <c r="AW183" i="34"/>
  <c r="AW191" i="34"/>
  <c r="AW199" i="34"/>
  <c r="AW207" i="34"/>
  <c r="AW215" i="34"/>
  <c r="AW223" i="34"/>
  <c r="AW231" i="34"/>
  <c r="AW239" i="34"/>
  <c r="AW81" i="34"/>
  <c r="AW89" i="34"/>
  <c r="AW98" i="34"/>
  <c r="AW106" i="34"/>
  <c r="AW114" i="34"/>
  <c r="AW122" i="34"/>
  <c r="AW126" i="34"/>
  <c r="AW130" i="34"/>
  <c r="AW134" i="34"/>
  <c r="AW138" i="34"/>
  <c r="AW142" i="34"/>
  <c r="AW146" i="34"/>
  <c r="AW150" i="34"/>
  <c r="AW154" i="34"/>
  <c r="AW155" i="34"/>
  <c r="AW163" i="34"/>
  <c r="AW171" i="34"/>
  <c r="AW179" i="34"/>
  <c r="AW187" i="34"/>
  <c r="AW195" i="34"/>
  <c r="AW203" i="34"/>
  <c r="AW211" i="34"/>
  <c r="AW219" i="34"/>
  <c r="AW227" i="34"/>
  <c r="AW235" i="34"/>
  <c r="AW243" i="34"/>
  <c r="AW249" i="34"/>
  <c r="AX94" i="34"/>
  <c r="AX142" i="34"/>
  <c r="AX140" i="34"/>
  <c r="AX138" i="34"/>
  <c r="AX137" i="34"/>
  <c r="AX136" i="34"/>
  <c r="AX135" i="34"/>
  <c r="AX134" i="34"/>
  <c r="AX133" i="34"/>
  <c r="AX132" i="34"/>
  <c r="AX131" i="34"/>
  <c r="AX130" i="34"/>
  <c r="AX129" i="34"/>
  <c r="AX128" i="34"/>
  <c r="AX127" i="34"/>
  <c r="AX126" i="34"/>
  <c r="AX125" i="34"/>
  <c r="AX124" i="34"/>
  <c r="AX123" i="34"/>
  <c r="AX122" i="34"/>
  <c r="AX120" i="34"/>
  <c r="AX118" i="34"/>
  <c r="AX116" i="34"/>
  <c r="AX114" i="34"/>
  <c r="AX112" i="34"/>
  <c r="AX110" i="34"/>
  <c r="AX108" i="34"/>
  <c r="AX106" i="34"/>
  <c r="AX104" i="34"/>
  <c r="AX102" i="34"/>
  <c r="AX100" i="34"/>
  <c r="AX98" i="34"/>
  <c r="AX96" i="34"/>
  <c r="AX73" i="34"/>
  <c r="AX71" i="34"/>
  <c r="AX69" i="34"/>
  <c r="AX67" i="34"/>
  <c r="AX65" i="34"/>
  <c r="AX32" i="34"/>
  <c r="AX30" i="34"/>
  <c r="AX28" i="34"/>
  <c r="AX26" i="34"/>
  <c r="AX24" i="34"/>
  <c r="AX22" i="34"/>
  <c r="AX20" i="34"/>
  <c r="AX18" i="34"/>
  <c r="AX16" i="34"/>
  <c r="AX14" i="34"/>
  <c r="AX12" i="34"/>
  <c r="AX10" i="34"/>
  <c r="AX8" i="34"/>
  <c r="AX6" i="34"/>
  <c r="AX141" i="34"/>
  <c r="AX139" i="34"/>
  <c r="AX91" i="34"/>
  <c r="AX89" i="34"/>
  <c r="AX87" i="34"/>
  <c r="AX85" i="34"/>
  <c r="AX83" i="34"/>
  <c r="AX81" i="34"/>
  <c r="AX79" i="34"/>
  <c r="AX77" i="34"/>
  <c r="AX75" i="34"/>
  <c r="AX63" i="34"/>
  <c r="AX4" i="34"/>
  <c r="AX335" i="34"/>
  <c r="AX333" i="34"/>
  <c r="AX331" i="34"/>
  <c r="AX329" i="34"/>
  <c r="AX327" i="34"/>
  <c r="AX325" i="34"/>
  <c r="AX323" i="34"/>
  <c r="AX321" i="34"/>
  <c r="AX319" i="34"/>
  <c r="AX317" i="34"/>
  <c r="AX315" i="34"/>
  <c r="AX313" i="34"/>
  <c r="AX311" i="34"/>
  <c r="AX309" i="34"/>
  <c r="AX307" i="34"/>
  <c r="AX305" i="34"/>
  <c r="AX303" i="34"/>
  <c r="AX301" i="34"/>
  <c r="AX299" i="34"/>
  <c r="AX297" i="34"/>
  <c r="AX295" i="34"/>
  <c r="AX293" i="34"/>
  <c r="AX291" i="34"/>
  <c r="AX289" i="34"/>
  <c r="AX287" i="34"/>
  <c r="AX285" i="34"/>
  <c r="AX283" i="34"/>
  <c r="AX281" i="34"/>
  <c r="AX279" i="34"/>
  <c r="AX277" i="34"/>
  <c r="AX275" i="34"/>
  <c r="AX273" i="34"/>
  <c r="AX270" i="34"/>
  <c r="AX266" i="34"/>
  <c r="AX262" i="34"/>
  <c r="AX258" i="34"/>
  <c r="AX254" i="34"/>
  <c r="AX250" i="34"/>
  <c r="AX245" i="34"/>
  <c r="AX243" i="34"/>
  <c r="AX241" i="34"/>
  <c r="AX239" i="34"/>
  <c r="AX237" i="34"/>
  <c r="AX235" i="34"/>
  <c r="AX233" i="34"/>
  <c r="AX231" i="34"/>
  <c r="AX229" i="34"/>
  <c r="AX227" i="34"/>
  <c r="AX225" i="34"/>
  <c r="AX223" i="34"/>
  <c r="AX221" i="34"/>
  <c r="AX219" i="34"/>
  <c r="AX217" i="34"/>
  <c r="AX215" i="34"/>
  <c r="AX213" i="34"/>
  <c r="AX211" i="34"/>
  <c r="AX209" i="34"/>
  <c r="AX207" i="34"/>
  <c r="AX205" i="34"/>
  <c r="AX203" i="34"/>
  <c r="AX201" i="34"/>
  <c r="AX199" i="34"/>
  <c r="AX197" i="34"/>
  <c r="AX195" i="34"/>
  <c r="AX193" i="34"/>
  <c r="AX191" i="34"/>
  <c r="AX189" i="34"/>
  <c r="AX187" i="34"/>
  <c r="AX185" i="34"/>
  <c r="AX183" i="34"/>
  <c r="AX181" i="34"/>
  <c r="AX179" i="34"/>
  <c r="AX177" i="34"/>
  <c r="AX175" i="34"/>
  <c r="AX173" i="34"/>
  <c r="AX171" i="34"/>
  <c r="AX169" i="34"/>
  <c r="AX167" i="34"/>
  <c r="AX165" i="34"/>
  <c r="AX163" i="34"/>
  <c r="AX161" i="34"/>
  <c r="AX159" i="34"/>
  <c r="AX157" i="34"/>
  <c r="AX155" i="34"/>
  <c r="AX119" i="34"/>
  <c r="AX115" i="34"/>
  <c r="AX111" i="34"/>
  <c r="AX107" i="34"/>
  <c r="AX103" i="34"/>
  <c r="AX99" i="34"/>
  <c r="AX95" i="34"/>
  <c r="AX92" i="34"/>
  <c r="AX88" i="34"/>
  <c r="AX84" i="34"/>
  <c r="AX80" i="34"/>
  <c r="AX76" i="34"/>
  <c r="AX72" i="34"/>
  <c r="AX68" i="34"/>
  <c r="AX64" i="34"/>
  <c r="AX61" i="34"/>
  <c r="AX59" i="34"/>
  <c r="AX57" i="34"/>
  <c r="AX55" i="34"/>
  <c r="AX53" i="34"/>
  <c r="AX51" i="34"/>
  <c r="AX247" i="34"/>
  <c r="AX334" i="34"/>
  <c r="AX330" i="34"/>
  <c r="AX326" i="34"/>
  <c r="AX322" i="34"/>
  <c r="AX318" i="34"/>
  <c r="AX314" i="34"/>
  <c r="AX310" i="34"/>
  <c r="AX306" i="34"/>
  <c r="AX302" i="34"/>
  <c r="AX298" i="34"/>
  <c r="AX328" i="34"/>
  <c r="AX320" i="34"/>
  <c r="AX312" i="34"/>
  <c r="AX304" i="34"/>
  <c r="AX296" i="34"/>
  <c r="AX292" i="34"/>
  <c r="AX288" i="34"/>
  <c r="AX284" i="34"/>
  <c r="AX280" i="34"/>
  <c r="AX276" i="34"/>
  <c r="AX272" i="34"/>
  <c r="AX264" i="34"/>
  <c r="AX256" i="34"/>
  <c r="AX246" i="34"/>
  <c r="AX242" i="34"/>
  <c r="AX238" i="34"/>
  <c r="AX234" i="34"/>
  <c r="AX230" i="34"/>
  <c r="AX226" i="34"/>
  <c r="AX222" i="34"/>
  <c r="AX218" i="34"/>
  <c r="AX214" i="34"/>
  <c r="AX210" i="34"/>
  <c r="AX206" i="34"/>
  <c r="AX202" i="34"/>
  <c r="AX198" i="34"/>
  <c r="AX194" i="34"/>
  <c r="AX190" i="34"/>
  <c r="AX186" i="34"/>
  <c r="AX182" i="34"/>
  <c r="AX178" i="34"/>
  <c r="AX174" i="34"/>
  <c r="AX170" i="34"/>
  <c r="AX166" i="34"/>
  <c r="AX162" i="34"/>
  <c r="AX158" i="34"/>
  <c r="AX121" i="34"/>
  <c r="AX113" i="34"/>
  <c r="AX105" i="34"/>
  <c r="AX97" i="34"/>
  <c r="AX90" i="34"/>
  <c r="AX82" i="34"/>
  <c r="AX74" i="34"/>
  <c r="AX66" i="34"/>
  <c r="AX60" i="34"/>
  <c r="AX56" i="34"/>
  <c r="AX52" i="34"/>
  <c r="AX49" i="34"/>
  <c r="AX47" i="34"/>
  <c r="AX45" i="34"/>
  <c r="AX43" i="34"/>
  <c r="AX41" i="34"/>
  <c r="AX39" i="34"/>
  <c r="AX37" i="34"/>
  <c r="AX35" i="34"/>
  <c r="AX33" i="34"/>
  <c r="AX29" i="34"/>
  <c r="AX25" i="34"/>
  <c r="AX21" i="34"/>
  <c r="AX17" i="34"/>
  <c r="AX13" i="34"/>
  <c r="AX9" i="34"/>
  <c r="AX5" i="34"/>
  <c r="AX269" i="34"/>
  <c r="AX265" i="34"/>
  <c r="AX261" i="34"/>
  <c r="AX257" i="34"/>
  <c r="AX253" i="34"/>
  <c r="AX249" i="34"/>
  <c r="AX153" i="34"/>
  <c r="AX151" i="34"/>
  <c r="AX149" i="34"/>
  <c r="AX147" i="34"/>
  <c r="AX145" i="34"/>
  <c r="AX143" i="34"/>
  <c r="AX332" i="34"/>
  <c r="AX324" i="34"/>
  <c r="AX316" i="34"/>
  <c r="AX308" i="34"/>
  <c r="AX300" i="34"/>
  <c r="AX294" i="34"/>
  <c r="AX290" i="34"/>
  <c r="AX286" i="34"/>
  <c r="AX282" i="34"/>
  <c r="AX278" i="34"/>
  <c r="AX274" i="34"/>
  <c r="AX268" i="34"/>
  <c r="AX260" i="34"/>
  <c r="AX252" i="34"/>
  <c r="AX244" i="34"/>
  <c r="AX240" i="34"/>
  <c r="AX236" i="34"/>
  <c r="AX232" i="34"/>
  <c r="AX228" i="34"/>
  <c r="AX224" i="34"/>
  <c r="AX220" i="34"/>
  <c r="AX216" i="34"/>
  <c r="AX212" i="34"/>
  <c r="AX208" i="34"/>
  <c r="AX204" i="34"/>
  <c r="AX200" i="34"/>
  <c r="AX196" i="34"/>
  <c r="AX192" i="34"/>
  <c r="AX188" i="34"/>
  <c r="AX184" i="34"/>
  <c r="AX180" i="34"/>
  <c r="AX176" i="34"/>
  <c r="AX172" i="34"/>
  <c r="AX168" i="34"/>
  <c r="AX164" i="34"/>
  <c r="AX160" i="34"/>
  <c r="AX156" i="34"/>
  <c r="AX117" i="34"/>
  <c r="AX109" i="34"/>
  <c r="AX101" i="34"/>
  <c r="AX93" i="34"/>
  <c r="AX86" i="34"/>
  <c r="AX78" i="34"/>
  <c r="AX70" i="34"/>
  <c r="AX62" i="34"/>
  <c r="AX58" i="34"/>
  <c r="AX54" i="34"/>
  <c r="AX50" i="34"/>
  <c r="AX48" i="34"/>
  <c r="AX46" i="34"/>
  <c r="AX44" i="34"/>
  <c r="AX42" i="34"/>
  <c r="AX40" i="34"/>
  <c r="AX38" i="34"/>
  <c r="AX36" i="34"/>
  <c r="AX34" i="34"/>
  <c r="AX31" i="34"/>
  <c r="AX27" i="34"/>
  <c r="AX23" i="34"/>
  <c r="AX19" i="34"/>
  <c r="AX15" i="34"/>
  <c r="AX11" i="34"/>
  <c r="AX7" i="34"/>
  <c r="AX271" i="34"/>
  <c r="AX267" i="34"/>
  <c r="AX263" i="34"/>
  <c r="AX259" i="34"/>
  <c r="AX255" i="34"/>
  <c r="AX251" i="34"/>
  <c r="AX154" i="34"/>
  <c r="AX152" i="34"/>
  <c r="AX150" i="34"/>
  <c r="AX148" i="34"/>
  <c r="AX146" i="34"/>
  <c r="AX144" i="34"/>
  <c r="AX248" i="34"/>
  <c r="AZ247" i="34"/>
  <c r="AZ294" i="34"/>
  <c r="AZ292" i="34"/>
  <c r="AZ290" i="34"/>
  <c r="AZ288" i="34"/>
  <c r="AZ286" i="34"/>
  <c r="AZ284" i="34"/>
  <c r="AZ282" i="34"/>
  <c r="AZ280" i="34"/>
  <c r="AZ278" i="34"/>
  <c r="AZ276" i="34"/>
  <c r="AZ274" i="34"/>
  <c r="AZ272" i="34"/>
  <c r="AZ268" i="34"/>
  <c r="AZ264" i="34"/>
  <c r="AZ260" i="34"/>
  <c r="AZ256" i="34"/>
  <c r="AZ252" i="34"/>
  <c r="AZ334" i="34"/>
  <c r="AZ332" i="34"/>
  <c r="AZ330" i="34"/>
  <c r="AZ328" i="34"/>
  <c r="AZ326" i="34"/>
  <c r="AZ324" i="34"/>
  <c r="AZ322" i="34"/>
  <c r="AZ320" i="34"/>
  <c r="AZ269" i="34"/>
  <c r="AZ265" i="34"/>
  <c r="AZ261" i="34"/>
  <c r="AZ257" i="34"/>
  <c r="AZ253" i="34"/>
  <c r="AZ246" i="34"/>
  <c r="AZ244" i="34"/>
  <c r="AZ242" i="34"/>
  <c r="AZ240" i="34"/>
  <c r="AZ238" i="34"/>
  <c r="AZ236" i="34"/>
  <c r="AZ234" i="34"/>
  <c r="AZ232" i="34"/>
  <c r="AZ230" i="34"/>
  <c r="AZ228" i="34"/>
  <c r="AZ226" i="34"/>
  <c r="AZ224" i="34"/>
  <c r="AZ222" i="34"/>
  <c r="AZ220" i="34"/>
  <c r="AZ218" i="34"/>
  <c r="AZ216" i="34"/>
  <c r="AZ214" i="34"/>
  <c r="AZ212" i="34"/>
  <c r="AZ210" i="34"/>
  <c r="AZ208" i="34"/>
  <c r="AZ206" i="34"/>
  <c r="AZ204" i="34"/>
  <c r="AZ202" i="34"/>
  <c r="AZ200" i="34"/>
  <c r="AZ198" i="34"/>
  <c r="AZ196" i="34"/>
  <c r="AZ194" i="34"/>
  <c r="AZ192" i="34"/>
  <c r="AZ190" i="34"/>
  <c r="AZ188" i="34"/>
  <c r="AZ186" i="34"/>
  <c r="AZ184" i="34"/>
  <c r="AZ182" i="34"/>
  <c r="AZ180" i="34"/>
  <c r="AZ178" i="34"/>
  <c r="AZ176" i="34"/>
  <c r="AZ174" i="34"/>
  <c r="AZ172" i="34"/>
  <c r="AZ170" i="34"/>
  <c r="AZ168" i="34"/>
  <c r="AZ166" i="34"/>
  <c r="AZ164" i="34"/>
  <c r="AZ162" i="34"/>
  <c r="AZ160" i="34"/>
  <c r="AZ158" i="34"/>
  <c r="AZ156" i="34"/>
  <c r="AZ319" i="34"/>
  <c r="AZ317" i="34"/>
  <c r="AZ315" i="34"/>
  <c r="AZ313" i="34"/>
  <c r="AZ311" i="34"/>
  <c r="AZ309" i="34"/>
  <c r="AZ307" i="34"/>
  <c r="AZ305" i="34"/>
  <c r="AZ303" i="34"/>
  <c r="AZ301" i="34"/>
  <c r="AZ299" i="34"/>
  <c r="AZ297" i="34"/>
  <c r="AZ249" i="34"/>
  <c r="AZ119" i="34"/>
  <c r="AZ115" i="34"/>
  <c r="AZ111" i="34"/>
  <c r="AZ107" i="34"/>
  <c r="AZ103" i="34"/>
  <c r="AZ99" i="34"/>
  <c r="AZ95" i="34"/>
  <c r="AZ92" i="34"/>
  <c r="AZ88" i="34"/>
  <c r="AZ84" i="34"/>
  <c r="AZ80" i="34"/>
  <c r="AZ76" i="34"/>
  <c r="AZ72" i="34"/>
  <c r="AZ68" i="34"/>
  <c r="AZ64" i="34"/>
  <c r="AZ61" i="34"/>
  <c r="AZ59" i="34"/>
  <c r="AZ57" i="34"/>
  <c r="AZ55" i="34"/>
  <c r="AZ53" i="34"/>
  <c r="AZ51" i="34"/>
  <c r="AZ49" i="34"/>
  <c r="AZ47" i="34"/>
  <c r="AZ45" i="34"/>
  <c r="AZ43" i="34"/>
  <c r="AZ41" i="34"/>
  <c r="AZ39" i="34"/>
  <c r="AZ37" i="34"/>
  <c r="AZ35" i="34"/>
  <c r="AZ33" i="34"/>
  <c r="AZ29" i="34"/>
  <c r="AZ25" i="34"/>
  <c r="AZ21" i="34"/>
  <c r="AZ17" i="34"/>
  <c r="AZ13" i="34"/>
  <c r="AZ9" i="34"/>
  <c r="AZ5" i="34"/>
  <c r="AZ153" i="34"/>
  <c r="AZ151" i="34"/>
  <c r="AZ149" i="34"/>
  <c r="AZ147" i="34"/>
  <c r="AZ145" i="34"/>
  <c r="AZ143" i="34"/>
  <c r="AZ295" i="34"/>
  <c r="AZ293" i="34"/>
  <c r="AZ291" i="34"/>
  <c r="AZ289" i="34"/>
  <c r="AZ287" i="34"/>
  <c r="AZ285" i="34"/>
  <c r="AZ283" i="34"/>
  <c r="AZ281" i="34"/>
  <c r="AZ279" i="34"/>
  <c r="AZ277" i="34"/>
  <c r="AZ275" i="34"/>
  <c r="AZ273" i="34"/>
  <c r="AZ270" i="34"/>
  <c r="AZ266" i="34"/>
  <c r="AZ262" i="34"/>
  <c r="AZ258" i="34"/>
  <c r="AZ254" i="34"/>
  <c r="AZ250" i="34"/>
  <c r="AZ335" i="34"/>
  <c r="AZ333" i="34"/>
  <c r="AZ331" i="34"/>
  <c r="AZ329" i="34"/>
  <c r="AZ327" i="34"/>
  <c r="AZ325" i="34"/>
  <c r="AZ323" i="34"/>
  <c r="AZ321" i="34"/>
  <c r="AZ271" i="34"/>
  <c r="AZ267" i="34"/>
  <c r="AZ263" i="34"/>
  <c r="AZ259" i="34"/>
  <c r="AZ255" i="34"/>
  <c r="AZ251" i="34"/>
  <c r="AZ245" i="34"/>
  <c r="AZ243" i="34"/>
  <c r="AZ241" i="34"/>
  <c r="AZ239" i="34"/>
  <c r="AZ237" i="34"/>
  <c r="AZ235" i="34"/>
  <c r="AZ233" i="34"/>
  <c r="AZ231" i="34"/>
  <c r="AZ229" i="34"/>
  <c r="AZ227" i="34"/>
  <c r="AZ225" i="34"/>
  <c r="AZ223" i="34"/>
  <c r="AZ221" i="34"/>
  <c r="AZ219" i="34"/>
  <c r="AZ217" i="34"/>
  <c r="AZ215" i="34"/>
  <c r="AZ213" i="34"/>
  <c r="AZ211" i="34"/>
  <c r="AZ209" i="34"/>
  <c r="AZ207" i="34"/>
  <c r="AZ205" i="34"/>
  <c r="AZ203" i="34"/>
  <c r="AZ201" i="34"/>
  <c r="AZ199" i="34"/>
  <c r="AZ197" i="34"/>
  <c r="AZ195" i="34"/>
  <c r="AZ193" i="34"/>
  <c r="AZ191" i="34"/>
  <c r="AZ189" i="34"/>
  <c r="AZ187" i="34"/>
  <c r="AZ185" i="34"/>
  <c r="AZ183" i="34"/>
  <c r="AZ181" i="34"/>
  <c r="AZ179" i="34"/>
  <c r="AZ177" i="34"/>
  <c r="AZ175" i="34"/>
  <c r="AZ173" i="34"/>
  <c r="AZ171" i="34"/>
  <c r="AZ169" i="34"/>
  <c r="AZ167" i="34"/>
  <c r="AZ165" i="34"/>
  <c r="AZ163" i="34"/>
  <c r="AZ161" i="34"/>
  <c r="AZ159" i="34"/>
  <c r="AZ157" i="34"/>
  <c r="AZ155" i="34"/>
  <c r="AZ318" i="34"/>
  <c r="AZ316" i="34"/>
  <c r="AZ314" i="34"/>
  <c r="AZ312" i="34"/>
  <c r="AZ310" i="34"/>
  <c r="AZ308" i="34"/>
  <c r="AZ306" i="34"/>
  <c r="AZ304" i="34"/>
  <c r="AZ302" i="34"/>
  <c r="AZ300" i="34"/>
  <c r="AZ298" i="34"/>
  <c r="AZ296" i="34"/>
  <c r="AZ121" i="34"/>
  <c r="AZ117" i="34"/>
  <c r="AZ113" i="34"/>
  <c r="AZ109" i="34"/>
  <c r="AZ105" i="34"/>
  <c r="AZ101" i="34"/>
  <c r="AZ97" i="34"/>
  <c r="AZ93" i="34"/>
  <c r="AZ90" i="34"/>
  <c r="AZ86" i="34"/>
  <c r="AZ82" i="34"/>
  <c r="AZ78" i="34"/>
  <c r="AZ74" i="34"/>
  <c r="AZ70" i="34"/>
  <c r="AZ66" i="34"/>
  <c r="AZ62" i="34"/>
  <c r="AZ60" i="34"/>
  <c r="AZ58" i="34"/>
  <c r="AZ56" i="34"/>
  <c r="AZ54" i="34"/>
  <c r="AZ52" i="34"/>
  <c r="AZ50" i="34"/>
  <c r="AZ48" i="34"/>
  <c r="AZ46" i="34"/>
  <c r="AZ44" i="34"/>
  <c r="AZ42" i="34"/>
  <c r="AZ40" i="34"/>
  <c r="AZ38" i="34"/>
  <c r="AZ36" i="34"/>
  <c r="AZ34" i="34"/>
  <c r="AZ31" i="34"/>
  <c r="AZ27" i="34"/>
  <c r="AZ23" i="34"/>
  <c r="AZ19" i="34"/>
  <c r="AZ15" i="34"/>
  <c r="AZ11" i="34"/>
  <c r="AZ7" i="34"/>
  <c r="AZ154" i="34"/>
  <c r="AZ152" i="34"/>
  <c r="AZ150" i="34"/>
  <c r="AZ148" i="34"/>
  <c r="AZ146" i="34"/>
  <c r="AZ144" i="34"/>
  <c r="AZ4" i="34"/>
  <c r="AZ8" i="34"/>
  <c r="AZ12" i="34"/>
  <c r="AZ16" i="34"/>
  <c r="AZ20" i="34"/>
  <c r="AZ24" i="34"/>
  <c r="AZ28" i="34"/>
  <c r="AZ32" i="34"/>
  <c r="AZ65" i="34"/>
  <c r="AZ69" i="34"/>
  <c r="AZ73" i="34"/>
  <c r="AZ77" i="34"/>
  <c r="AZ10" i="34"/>
  <c r="AZ18" i="34"/>
  <c r="AZ26" i="34"/>
  <c r="AZ67" i="34"/>
  <c r="AZ75" i="34"/>
  <c r="AZ83" i="34"/>
  <c r="AZ87" i="34"/>
  <c r="AZ91" i="34"/>
  <c r="AZ96" i="34"/>
  <c r="AZ100" i="34"/>
  <c r="AZ104" i="34"/>
  <c r="AZ108" i="34"/>
  <c r="AZ112" i="34"/>
  <c r="AZ116" i="34"/>
  <c r="AZ120" i="34"/>
  <c r="AZ123" i="34"/>
  <c r="AZ125" i="34"/>
  <c r="AZ127" i="34"/>
  <c r="AZ129" i="34"/>
  <c r="AZ131" i="34"/>
  <c r="AZ133" i="34"/>
  <c r="AZ135" i="34"/>
  <c r="AZ137" i="34"/>
  <c r="AZ139" i="34"/>
  <c r="AZ141" i="34"/>
  <c r="AZ248" i="34"/>
  <c r="AZ6" i="34"/>
  <c r="AZ14" i="34"/>
  <c r="AZ22" i="34"/>
  <c r="AZ30" i="34"/>
  <c r="AZ63" i="34"/>
  <c r="AZ71" i="34"/>
  <c r="AZ79" i="34"/>
  <c r="AZ81" i="34"/>
  <c r="AZ85" i="34"/>
  <c r="AZ89" i="34"/>
  <c r="AZ94" i="34"/>
  <c r="AZ98" i="34"/>
  <c r="AZ102" i="34"/>
  <c r="AZ106" i="34"/>
  <c r="AZ110" i="34"/>
  <c r="AZ114" i="34"/>
  <c r="AZ118" i="34"/>
  <c r="AZ122" i="34"/>
  <c r="AZ124" i="34"/>
  <c r="AZ126" i="34"/>
  <c r="AZ128" i="34"/>
  <c r="AZ130" i="34"/>
  <c r="AZ132" i="34"/>
  <c r="AZ134" i="34"/>
  <c r="AZ136" i="34"/>
  <c r="AZ138" i="34"/>
  <c r="AZ140" i="34"/>
  <c r="AZ142" i="34"/>
  <c r="BA294" i="34"/>
  <c r="BA290" i="34"/>
  <c r="BA286" i="34"/>
  <c r="BA282" i="34"/>
  <c r="BA278" i="34"/>
  <c r="BA274" i="34"/>
  <c r="BA270" i="34"/>
  <c r="BA266" i="34"/>
  <c r="BA262" i="34"/>
  <c r="BA258" i="34"/>
  <c r="BA254" i="34"/>
  <c r="BA250" i="34"/>
  <c r="BA244" i="34"/>
  <c r="BA240" i="34"/>
  <c r="BA236" i="34"/>
  <c r="BA232" i="34"/>
  <c r="BA288" i="34"/>
  <c r="BA280" i="34"/>
  <c r="BA272" i="34"/>
  <c r="BA264" i="34"/>
  <c r="BA256" i="34"/>
  <c r="BA248" i="34"/>
  <c r="BA242" i="34"/>
  <c r="BA234" i="34"/>
  <c r="BA226" i="34"/>
  <c r="BA222" i="34"/>
  <c r="BA218" i="34"/>
  <c r="BA214" i="34"/>
  <c r="BA210" i="34"/>
  <c r="BA206" i="34"/>
  <c r="BA202" i="34"/>
  <c r="BA198" i="34"/>
  <c r="BA194" i="34"/>
  <c r="BA190" i="34"/>
  <c r="BA186" i="34"/>
  <c r="BA182" i="34"/>
  <c r="BA178" i="34"/>
  <c r="BA174" i="34"/>
  <c r="BA170" i="34"/>
  <c r="BA166" i="34"/>
  <c r="BA162" i="34"/>
  <c r="BA158" i="34"/>
  <c r="BA292" i="34"/>
  <c r="BA276" i="34"/>
  <c r="BA268" i="34"/>
  <c r="BA252" i="34"/>
  <c r="BA246" i="34"/>
  <c r="BA230" i="34"/>
  <c r="BA228" i="34"/>
  <c r="BA220" i="34"/>
  <c r="BA212" i="34"/>
  <c r="BA204" i="34"/>
  <c r="BA196" i="34"/>
  <c r="BA188" i="34"/>
  <c r="BA180" i="34"/>
  <c r="BA172" i="34"/>
  <c r="BA164" i="34"/>
  <c r="BA156" i="34"/>
  <c r="BA121" i="34"/>
  <c r="BA119" i="34"/>
  <c r="BA117" i="34"/>
  <c r="BA115" i="34"/>
  <c r="BA113" i="34"/>
  <c r="BA111" i="34"/>
  <c r="BA109" i="34"/>
  <c r="BA107" i="34"/>
  <c r="BA105" i="34"/>
  <c r="BA103" i="34"/>
  <c r="BA101" i="34"/>
  <c r="BA99" i="34"/>
  <c r="BA97" i="34"/>
  <c r="BA95" i="34"/>
  <c r="BA93" i="34"/>
  <c r="BA92" i="34"/>
  <c r="BA90" i="34"/>
  <c r="BA88" i="34"/>
  <c r="BA86" i="34"/>
  <c r="BA84" i="34"/>
  <c r="BA82" i="34"/>
  <c r="BA80" i="34"/>
  <c r="BA78" i="34"/>
  <c r="BA76" i="34"/>
  <c r="BA74" i="34"/>
  <c r="BA260" i="34"/>
  <c r="BA238" i="34"/>
  <c r="BA216" i="34"/>
  <c r="BA200" i="34"/>
  <c r="BA184" i="34"/>
  <c r="BA168" i="34"/>
  <c r="BA284" i="34"/>
  <c r="BA224" i="34"/>
  <c r="BA208" i="34"/>
  <c r="BA192" i="34"/>
  <c r="BA176" i="34"/>
  <c r="BA160" i="34"/>
  <c r="BA72" i="34"/>
  <c r="BA70" i="34"/>
  <c r="BA68" i="34"/>
  <c r="BA66" i="34"/>
  <c r="BA64" i="34"/>
  <c r="BA62" i="34"/>
  <c r="BA61" i="34"/>
  <c r="BA60" i="34"/>
  <c r="BA59" i="34"/>
  <c r="BA58" i="34"/>
  <c r="BA57" i="34"/>
  <c r="BA56" i="34"/>
  <c r="BA55" i="34"/>
  <c r="BA54" i="34"/>
  <c r="BA53" i="34"/>
  <c r="BA52" i="34"/>
  <c r="BA51" i="34"/>
  <c r="BA50" i="34"/>
  <c r="BA49" i="34"/>
  <c r="BA48" i="34"/>
  <c r="BA47" i="34"/>
  <c r="BA46" i="34"/>
  <c r="BA45" i="34"/>
  <c r="BA44" i="34"/>
  <c r="BA43" i="34"/>
  <c r="BA42" i="34"/>
  <c r="BA41" i="34"/>
  <c r="BA40" i="34"/>
  <c r="BA39" i="34"/>
  <c r="BA38" i="34"/>
  <c r="BA37" i="34"/>
  <c r="BA36" i="34"/>
  <c r="BA35" i="34"/>
  <c r="BA34" i="34"/>
  <c r="BA33" i="34"/>
  <c r="BA31" i="34"/>
  <c r="BA29" i="34"/>
  <c r="BA27" i="34"/>
  <c r="BA25" i="34"/>
  <c r="BA23" i="34"/>
  <c r="BA21" i="34"/>
  <c r="BA19" i="34"/>
  <c r="BA17" i="34"/>
  <c r="BA15" i="34"/>
  <c r="BA13" i="34"/>
  <c r="BA11" i="34"/>
  <c r="BA9" i="34"/>
  <c r="BA7" i="34"/>
  <c r="BA5" i="34"/>
  <c r="BA334" i="34"/>
  <c r="BA332" i="34"/>
  <c r="BA330" i="34"/>
  <c r="BA328" i="34"/>
  <c r="BA326" i="34"/>
  <c r="BA324" i="34"/>
  <c r="BA322" i="34"/>
  <c r="BA320" i="34"/>
  <c r="BA318" i="34"/>
  <c r="BA316" i="34"/>
  <c r="BA314" i="34"/>
  <c r="BA312" i="34"/>
  <c r="BA310" i="34"/>
  <c r="BA308" i="34"/>
  <c r="BA306" i="34"/>
  <c r="BA304" i="34"/>
  <c r="BA302" i="34"/>
  <c r="BA300" i="34"/>
  <c r="BA298" i="34"/>
  <c r="BA296" i="34"/>
  <c r="BA269" i="34"/>
  <c r="BA265" i="34"/>
  <c r="BA261" i="34"/>
  <c r="BA257" i="34"/>
  <c r="BA253" i="34"/>
  <c r="BA295" i="34"/>
  <c r="BA291" i="34"/>
  <c r="BA287" i="34"/>
  <c r="BA283" i="34"/>
  <c r="BA279" i="34"/>
  <c r="BA275" i="34"/>
  <c r="BA335" i="34"/>
  <c r="BA333" i="34"/>
  <c r="BA331" i="34"/>
  <c r="BA329" i="34"/>
  <c r="BA327" i="34"/>
  <c r="BA325" i="34"/>
  <c r="BA323" i="34"/>
  <c r="BA321" i="34"/>
  <c r="BA319" i="34"/>
  <c r="BA317" i="34"/>
  <c r="BA315" i="34"/>
  <c r="BA313" i="34"/>
  <c r="BA311" i="34"/>
  <c r="BA309" i="34"/>
  <c r="BA307" i="34"/>
  <c r="BA305" i="34"/>
  <c r="BA303" i="34"/>
  <c r="BA301" i="34"/>
  <c r="BA299" i="34"/>
  <c r="BA297" i="34"/>
  <c r="BA271" i="34"/>
  <c r="BA267" i="34"/>
  <c r="BA263" i="34"/>
  <c r="BA259" i="34"/>
  <c r="BA255" i="34"/>
  <c r="BA251" i="34"/>
  <c r="BA293" i="34"/>
  <c r="BA289" i="34"/>
  <c r="BA285" i="34"/>
  <c r="BA281" i="34"/>
  <c r="BA277" i="34"/>
  <c r="BA273" i="34"/>
  <c r="BA6" i="34"/>
  <c r="BA10" i="34"/>
  <c r="BA14" i="34"/>
  <c r="BA18" i="34"/>
  <c r="BA22" i="34"/>
  <c r="BA26" i="34"/>
  <c r="BA30" i="34"/>
  <c r="BA63" i="34"/>
  <c r="BA67" i="34"/>
  <c r="BA71" i="34"/>
  <c r="BA75" i="34"/>
  <c r="BA79" i="34"/>
  <c r="BA83" i="34"/>
  <c r="BA87" i="34"/>
  <c r="BA91" i="34"/>
  <c r="BA96" i="34"/>
  <c r="BA100" i="34"/>
  <c r="BA104" i="34"/>
  <c r="BA108" i="34"/>
  <c r="BA112" i="34"/>
  <c r="BA116" i="34"/>
  <c r="BA120" i="34"/>
  <c r="BA123" i="34"/>
  <c r="BA125" i="34"/>
  <c r="BA127" i="34"/>
  <c r="BA129" i="34"/>
  <c r="BA131" i="34"/>
  <c r="BA133" i="34"/>
  <c r="BA135" i="34"/>
  <c r="BA137" i="34"/>
  <c r="BA139" i="34"/>
  <c r="BA141" i="34"/>
  <c r="BA143" i="34"/>
  <c r="BA145" i="34"/>
  <c r="BA147" i="34"/>
  <c r="BA149" i="34"/>
  <c r="BA151" i="34"/>
  <c r="BA153" i="34"/>
  <c r="BA155" i="34"/>
  <c r="BA159" i="34"/>
  <c r="BA163" i="34"/>
  <c r="BA167" i="34"/>
  <c r="BA171" i="34"/>
  <c r="BA175" i="34"/>
  <c r="BA179" i="34"/>
  <c r="BA183" i="34"/>
  <c r="BA187" i="34"/>
  <c r="BA191" i="34"/>
  <c r="BA195" i="34"/>
  <c r="BA199" i="34"/>
  <c r="BA203" i="34"/>
  <c r="BA207" i="34"/>
  <c r="BA211" i="34"/>
  <c r="BA215" i="34"/>
  <c r="BA219" i="34"/>
  <c r="BA223" i="34"/>
  <c r="BA227" i="34"/>
  <c r="BA231" i="34"/>
  <c r="BA235" i="34"/>
  <c r="BA239" i="34"/>
  <c r="BA243" i="34"/>
  <c r="BA247" i="34"/>
  <c r="BA4" i="34"/>
  <c r="BA8" i="34"/>
  <c r="BA12" i="34"/>
  <c r="BA16" i="34"/>
  <c r="BA20" i="34"/>
  <c r="BA24" i="34"/>
  <c r="BA28" i="34"/>
  <c r="BA32" i="34"/>
  <c r="BA65" i="34"/>
  <c r="BA69" i="34"/>
  <c r="BA73" i="34"/>
  <c r="BA81" i="34"/>
  <c r="BA89" i="34"/>
  <c r="BA98" i="34"/>
  <c r="BA106" i="34"/>
  <c r="BA114" i="34"/>
  <c r="BA122" i="34"/>
  <c r="BA126" i="34"/>
  <c r="BA130" i="34"/>
  <c r="BA134" i="34"/>
  <c r="BA138" i="34"/>
  <c r="BA142" i="34"/>
  <c r="BA146" i="34"/>
  <c r="BA150" i="34"/>
  <c r="BA154" i="34"/>
  <c r="BA157" i="34"/>
  <c r="BA165" i="34"/>
  <c r="BA173" i="34"/>
  <c r="BA181" i="34"/>
  <c r="BA189" i="34"/>
  <c r="BA197" i="34"/>
  <c r="BA205" i="34"/>
  <c r="BA213" i="34"/>
  <c r="BA221" i="34"/>
  <c r="BA229" i="34"/>
  <c r="BA237" i="34"/>
  <c r="BA245" i="34"/>
  <c r="BA249" i="34"/>
  <c r="BA77" i="34"/>
  <c r="BA85" i="34"/>
  <c r="BA94" i="34"/>
  <c r="BA102" i="34"/>
  <c r="BA110" i="34"/>
  <c r="BA118" i="34"/>
  <c r="BA124" i="34"/>
  <c r="BA128" i="34"/>
  <c r="BA132" i="34"/>
  <c r="BA136" i="34"/>
  <c r="BA140" i="34"/>
  <c r="BA144" i="34"/>
  <c r="BA148" i="34"/>
  <c r="BA152" i="34"/>
  <c r="BA161" i="34"/>
  <c r="BA169" i="34"/>
  <c r="BA177" i="34"/>
  <c r="BA185" i="34"/>
  <c r="BA193" i="34"/>
  <c r="BA201" i="34"/>
  <c r="BA209" i="34"/>
  <c r="BA217" i="34"/>
  <c r="BA225" i="34"/>
  <c r="BA233" i="34"/>
  <c r="BA241" i="34"/>
  <c r="BF249" i="34"/>
  <c r="BF153" i="34"/>
  <c r="BF151" i="34"/>
  <c r="BF149" i="34"/>
  <c r="BF147" i="34"/>
  <c r="BF145" i="34"/>
  <c r="BF143" i="34"/>
  <c r="BF94" i="34"/>
  <c r="BF152" i="34"/>
  <c r="BF150" i="34"/>
  <c r="BF148" i="34"/>
  <c r="BF146" i="34"/>
  <c r="BF144" i="34"/>
  <c r="BF142" i="34"/>
  <c r="BF140" i="34"/>
  <c r="BF138" i="34"/>
  <c r="BF137" i="34"/>
  <c r="BF136" i="34"/>
  <c r="BF135" i="34"/>
  <c r="BF134" i="34"/>
  <c r="BF133" i="34"/>
  <c r="BF132" i="34"/>
  <c r="BF131" i="34"/>
  <c r="BF130" i="34"/>
  <c r="BF129" i="34"/>
  <c r="BF128" i="34"/>
  <c r="BF127" i="34"/>
  <c r="BF126" i="34"/>
  <c r="BF125" i="34"/>
  <c r="BF124" i="34"/>
  <c r="BF123" i="34"/>
  <c r="BF122" i="34"/>
  <c r="BF120" i="34"/>
  <c r="BF118" i="34"/>
  <c r="BF116" i="34"/>
  <c r="BF114" i="34"/>
  <c r="BF112" i="34"/>
  <c r="BF110" i="34"/>
  <c r="BF108" i="34"/>
  <c r="BF106" i="34"/>
  <c r="BF104" i="34"/>
  <c r="BF102" i="34"/>
  <c r="BF100" i="34"/>
  <c r="BF98" i="34"/>
  <c r="BF96" i="34"/>
  <c r="BF73" i="34"/>
  <c r="BF71" i="34"/>
  <c r="BF69" i="34"/>
  <c r="BF67" i="34"/>
  <c r="BF65" i="34"/>
  <c r="BF32" i="34"/>
  <c r="BF30" i="34"/>
  <c r="BF28" i="34"/>
  <c r="BF26" i="34"/>
  <c r="BF24" i="34"/>
  <c r="BF22" i="34"/>
  <c r="BF20" i="34"/>
  <c r="BF18" i="34"/>
  <c r="BF16" i="34"/>
  <c r="BF14" i="34"/>
  <c r="BF12" i="34"/>
  <c r="BF10" i="34"/>
  <c r="BF8" i="34"/>
  <c r="BF6" i="34"/>
  <c r="BF141" i="34"/>
  <c r="BF139" i="34"/>
  <c r="BF91" i="34"/>
  <c r="BF89" i="34"/>
  <c r="BF87" i="34"/>
  <c r="BF85" i="34"/>
  <c r="BF83" i="34"/>
  <c r="BF81" i="34"/>
  <c r="BF79" i="34"/>
  <c r="BF77" i="34"/>
  <c r="BF75" i="34"/>
  <c r="BF63" i="34"/>
  <c r="BF4" i="34"/>
  <c r="BF247" i="34"/>
  <c r="BF294" i="34"/>
  <c r="BF292" i="34"/>
  <c r="BF290" i="34"/>
  <c r="BF288" i="34"/>
  <c r="BF286" i="34"/>
  <c r="BF284" i="34"/>
  <c r="BF282" i="34"/>
  <c r="BF280" i="34"/>
  <c r="BF278" i="34"/>
  <c r="BF276" i="34"/>
  <c r="BF274" i="34"/>
  <c r="BF272" i="34"/>
  <c r="BF268" i="34"/>
  <c r="BF264" i="34"/>
  <c r="BF260" i="34"/>
  <c r="BF256" i="34"/>
  <c r="BF252" i="34"/>
  <c r="BF334" i="34"/>
  <c r="BF332" i="34"/>
  <c r="BF330" i="34"/>
  <c r="BF328" i="34"/>
  <c r="BF326" i="34"/>
  <c r="BF324" i="34"/>
  <c r="BF322" i="34"/>
  <c r="BF320" i="34"/>
  <c r="BF269" i="34"/>
  <c r="BF265" i="34"/>
  <c r="BF261" i="34"/>
  <c r="BF257" i="34"/>
  <c r="BF253" i="34"/>
  <c r="BF246" i="34"/>
  <c r="BF244" i="34"/>
  <c r="BF242" i="34"/>
  <c r="BF240" i="34"/>
  <c r="BF238" i="34"/>
  <c r="BF236" i="34"/>
  <c r="BF234" i="34"/>
  <c r="BF232" i="34"/>
  <c r="BF230" i="34"/>
  <c r="BF228" i="34"/>
  <c r="BF226" i="34"/>
  <c r="BF224" i="34"/>
  <c r="BF222" i="34"/>
  <c r="BF220" i="34"/>
  <c r="BF218" i="34"/>
  <c r="BF216" i="34"/>
  <c r="BF214" i="34"/>
  <c r="BF212" i="34"/>
  <c r="BF210" i="34"/>
  <c r="BF208" i="34"/>
  <c r="BF206" i="34"/>
  <c r="BF204" i="34"/>
  <c r="BF202" i="34"/>
  <c r="BF200" i="34"/>
  <c r="BF198" i="34"/>
  <c r="BF196" i="34"/>
  <c r="BF194" i="34"/>
  <c r="BF192" i="34"/>
  <c r="BF190" i="34"/>
  <c r="BF188" i="34"/>
  <c r="BF186" i="34"/>
  <c r="BF184" i="34"/>
  <c r="BF182" i="34"/>
  <c r="BF180" i="34"/>
  <c r="BF178" i="34"/>
  <c r="BF176" i="34"/>
  <c r="BF174" i="34"/>
  <c r="BF172" i="34"/>
  <c r="BF170" i="34"/>
  <c r="BF168" i="34"/>
  <c r="BF166" i="34"/>
  <c r="BF164" i="34"/>
  <c r="BF162" i="34"/>
  <c r="BF160" i="34"/>
  <c r="BF158" i="34"/>
  <c r="BF156" i="34"/>
  <c r="BF154" i="34"/>
  <c r="BF248" i="34"/>
  <c r="BF295" i="34"/>
  <c r="BF293" i="34"/>
  <c r="BF291" i="34"/>
  <c r="BF289" i="34"/>
  <c r="BF287" i="34"/>
  <c r="BF285" i="34"/>
  <c r="BF283" i="34"/>
  <c r="BF281" i="34"/>
  <c r="BF279" i="34"/>
  <c r="BF277" i="34"/>
  <c r="BF275" i="34"/>
  <c r="BF273" i="34"/>
  <c r="BF270" i="34"/>
  <c r="BF266" i="34"/>
  <c r="BF262" i="34"/>
  <c r="BF258" i="34"/>
  <c r="BF254" i="34"/>
  <c r="BF250" i="34"/>
  <c r="BF335" i="34"/>
  <c r="BF333" i="34"/>
  <c r="BF331" i="34"/>
  <c r="BF329" i="34"/>
  <c r="BF327" i="34"/>
  <c r="BF325" i="34"/>
  <c r="BF323" i="34"/>
  <c r="BF321" i="34"/>
  <c r="BF271" i="34"/>
  <c r="BF267" i="34"/>
  <c r="BF263" i="34"/>
  <c r="BF259" i="34"/>
  <c r="BF255" i="34"/>
  <c r="BF251" i="34"/>
  <c r="BF245" i="34"/>
  <c r="BF243" i="34"/>
  <c r="BF241" i="34"/>
  <c r="BF239" i="34"/>
  <c r="BF237" i="34"/>
  <c r="BF235" i="34"/>
  <c r="BF233" i="34"/>
  <c r="BF231" i="34"/>
  <c r="BF229" i="34"/>
  <c r="BF227" i="34"/>
  <c r="BF225" i="34"/>
  <c r="BF223" i="34"/>
  <c r="BF221" i="34"/>
  <c r="BF219" i="34"/>
  <c r="BF217" i="34"/>
  <c r="BF215" i="34"/>
  <c r="BF213" i="34"/>
  <c r="BF211" i="34"/>
  <c r="BF209" i="34"/>
  <c r="BF207" i="34"/>
  <c r="BF205" i="34"/>
  <c r="BF203" i="34"/>
  <c r="BF201" i="34"/>
  <c r="BF199" i="34"/>
  <c r="BF197" i="34"/>
  <c r="BF195" i="34"/>
  <c r="BF193" i="34"/>
  <c r="BF191" i="34"/>
  <c r="BF189" i="34"/>
  <c r="BF187" i="34"/>
  <c r="BF185" i="34"/>
  <c r="BF183" i="34"/>
  <c r="BF181" i="34"/>
  <c r="BF179" i="34"/>
  <c r="BF177" i="34"/>
  <c r="BF175" i="34"/>
  <c r="BF173" i="34"/>
  <c r="BF171" i="34"/>
  <c r="BF169" i="34"/>
  <c r="BF167" i="34"/>
  <c r="BF165" i="34"/>
  <c r="BF163" i="34"/>
  <c r="BF161" i="34"/>
  <c r="BF159" i="34"/>
  <c r="BF157" i="34"/>
  <c r="BF155" i="34"/>
  <c r="BF7" i="34"/>
  <c r="BF11" i="34"/>
  <c r="BF15" i="34"/>
  <c r="BF19" i="34"/>
  <c r="BF23" i="34"/>
  <c r="BF27" i="34"/>
  <c r="BF31" i="34"/>
  <c r="BF64" i="34"/>
  <c r="BF68" i="34"/>
  <c r="BF72" i="34"/>
  <c r="BF76" i="34"/>
  <c r="BF80" i="34"/>
  <c r="BF84" i="34"/>
  <c r="BF88" i="34"/>
  <c r="BF92" i="34"/>
  <c r="BF93" i="34"/>
  <c r="BF97" i="34"/>
  <c r="BF101" i="34"/>
  <c r="BF105" i="34"/>
  <c r="BF109" i="34"/>
  <c r="BF113" i="34"/>
  <c r="BF117" i="34"/>
  <c r="BF121" i="34"/>
  <c r="BF296" i="34"/>
  <c r="BF298" i="34"/>
  <c r="BF300" i="34"/>
  <c r="BF302" i="34"/>
  <c r="BF304" i="34"/>
  <c r="BF306" i="34"/>
  <c r="BF308" i="34"/>
  <c r="BF310" i="34"/>
  <c r="BF312" i="34"/>
  <c r="BF314" i="34"/>
  <c r="BF316" i="34"/>
  <c r="BF318" i="34"/>
  <c r="BF5" i="34"/>
  <c r="BF9" i="34"/>
  <c r="BF13" i="34"/>
  <c r="BF17" i="34"/>
  <c r="BF21" i="34"/>
  <c r="BF25" i="34"/>
  <c r="BF29" i="34"/>
  <c r="BF33" i="34"/>
  <c r="BF34" i="34"/>
  <c r="BF35" i="34"/>
  <c r="BF36" i="34"/>
  <c r="BF37" i="34"/>
  <c r="BF38" i="34"/>
  <c r="BF39" i="34"/>
  <c r="BF40" i="34"/>
  <c r="BF41" i="34"/>
  <c r="BF42" i="34"/>
  <c r="BF43" i="34"/>
  <c r="BF44" i="34"/>
  <c r="BF45" i="34"/>
  <c r="BF46" i="34"/>
  <c r="BF47" i="34"/>
  <c r="BF48" i="34"/>
  <c r="BF49" i="34"/>
  <c r="BF50" i="34"/>
  <c r="BF51" i="34"/>
  <c r="BF52" i="34"/>
  <c r="BF53" i="34"/>
  <c r="BF54" i="34"/>
  <c r="BF55" i="34"/>
  <c r="BF56" i="34"/>
  <c r="BF57" i="34"/>
  <c r="BF58" i="34"/>
  <c r="BF59" i="34"/>
  <c r="BF60" i="34"/>
  <c r="BF61" i="34"/>
  <c r="BF62" i="34"/>
  <c r="BF66" i="34"/>
  <c r="BF70" i="34"/>
  <c r="BF78" i="34"/>
  <c r="BF86" i="34"/>
  <c r="BF95" i="34"/>
  <c r="BF103" i="34"/>
  <c r="BF111" i="34"/>
  <c r="BF119" i="34"/>
  <c r="BF299" i="34"/>
  <c r="BF303" i="34"/>
  <c r="BF307" i="34"/>
  <c r="BF311" i="34"/>
  <c r="BF315" i="34"/>
  <c r="BF319" i="34"/>
  <c r="BF74" i="34"/>
  <c r="BF82" i="34"/>
  <c r="BF90" i="34"/>
  <c r="BF99" i="34"/>
  <c r="BF107" i="34"/>
  <c r="BF115" i="34"/>
  <c r="BF297" i="34"/>
  <c r="BF301" i="34"/>
  <c r="BF305" i="34"/>
  <c r="BF309" i="34"/>
  <c r="BF313" i="34"/>
  <c r="BF317" i="34"/>
  <c r="BG93" i="34"/>
  <c r="BG62" i="34"/>
  <c r="BG60" i="34"/>
  <c r="BG58" i="34"/>
  <c r="BG56" i="34"/>
  <c r="BG54" i="34"/>
  <c r="BG52" i="34"/>
  <c r="BG50" i="34"/>
  <c r="BG48" i="34"/>
  <c r="BG46" i="34"/>
  <c r="BG44" i="34"/>
  <c r="BG42" i="34"/>
  <c r="BG40" i="34"/>
  <c r="BG38" i="34"/>
  <c r="BG36" i="34"/>
  <c r="BG34" i="34"/>
  <c r="BG334" i="34"/>
  <c r="BG332" i="34"/>
  <c r="BG330" i="34"/>
  <c r="BG328" i="34"/>
  <c r="BG326" i="34"/>
  <c r="BG324" i="34"/>
  <c r="BG322" i="34"/>
  <c r="BG320" i="34"/>
  <c r="BG318" i="34"/>
  <c r="BG316" i="34"/>
  <c r="BG314" i="34"/>
  <c r="BG312" i="34"/>
  <c r="BG310" i="34"/>
  <c r="BG308" i="34"/>
  <c r="BG306" i="34"/>
  <c r="BG304" i="34"/>
  <c r="BG302" i="34"/>
  <c r="BG300" i="34"/>
  <c r="BG298" i="34"/>
  <c r="BG296" i="34"/>
  <c r="BG269" i="34"/>
  <c r="BG265" i="34"/>
  <c r="BG261" i="34"/>
  <c r="BG257" i="34"/>
  <c r="BG253" i="34"/>
  <c r="BG294" i="34"/>
  <c r="BG290" i="34"/>
  <c r="BG286" i="34"/>
  <c r="BG282" i="34"/>
  <c r="BG278" i="34"/>
  <c r="BG274" i="34"/>
  <c r="BG270" i="34"/>
  <c r="BG266" i="34"/>
  <c r="BG262" i="34"/>
  <c r="BG258" i="34"/>
  <c r="BG254" i="34"/>
  <c r="BG250" i="34"/>
  <c r="BG244" i="34"/>
  <c r="BG240" i="34"/>
  <c r="BG236" i="34"/>
  <c r="BG232" i="34"/>
  <c r="BG228" i="34"/>
  <c r="BG224" i="34"/>
  <c r="BG220" i="34"/>
  <c r="BG216" i="34"/>
  <c r="BG212" i="34"/>
  <c r="BG208" i="34"/>
  <c r="BG204" i="34"/>
  <c r="BG200" i="34"/>
  <c r="BG196" i="34"/>
  <c r="BG192" i="34"/>
  <c r="BG188" i="34"/>
  <c r="BG184" i="34"/>
  <c r="BG180" i="34"/>
  <c r="BG176" i="34"/>
  <c r="BG172" i="34"/>
  <c r="BG168" i="34"/>
  <c r="BG164" i="34"/>
  <c r="BG160" i="34"/>
  <c r="BG156" i="34"/>
  <c r="BG153" i="34"/>
  <c r="BG151" i="34"/>
  <c r="BG149" i="34"/>
  <c r="BG147" i="34"/>
  <c r="BG145" i="34"/>
  <c r="BG143" i="34"/>
  <c r="BG141" i="34"/>
  <c r="BG139" i="34"/>
  <c r="BG137" i="34"/>
  <c r="BG135" i="34"/>
  <c r="BG133" i="34"/>
  <c r="BG131" i="34"/>
  <c r="BG129" i="34"/>
  <c r="BG127" i="34"/>
  <c r="BG125" i="34"/>
  <c r="BG123" i="34"/>
  <c r="BG120" i="34"/>
  <c r="BG116" i="34"/>
  <c r="BG112" i="34"/>
  <c r="BG108" i="34"/>
  <c r="BG104" i="34"/>
  <c r="BG100" i="34"/>
  <c r="BG96" i="34"/>
  <c r="BG91" i="34"/>
  <c r="BG87" i="34"/>
  <c r="BG83" i="34"/>
  <c r="BG79" i="34"/>
  <c r="BG75" i="34"/>
  <c r="BG71" i="34"/>
  <c r="BG67" i="34"/>
  <c r="BG63" i="34"/>
  <c r="BG30" i="34"/>
  <c r="BG26" i="34"/>
  <c r="BG22" i="34"/>
  <c r="BG18" i="34"/>
  <c r="BG14" i="34"/>
  <c r="BG10" i="34"/>
  <c r="BG6" i="34"/>
  <c r="BG295" i="34"/>
  <c r="BG291" i="34"/>
  <c r="BG287" i="34"/>
  <c r="BG283" i="34"/>
  <c r="BG279" i="34"/>
  <c r="BG275" i="34"/>
  <c r="BG245" i="34"/>
  <c r="BG241" i="34"/>
  <c r="BG237" i="34"/>
  <c r="BG233" i="34"/>
  <c r="BG229" i="34"/>
  <c r="BG225" i="34"/>
  <c r="BG221" i="34"/>
  <c r="BG217" i="34"/>
  <c r="BG213" i="34"/>
  <c r="BG209" i="34"/>
  <c r="BG205" i="34"/>
  <c r="BG201" i="34"/>
  <c r="BG197" i="34"/>
  <c r="BG193" i="34"/>
  <c r="BG189" i="34"/>
  <c r="BG185" i="34"/>
  <c r="BG181" i="34"/>
  <c r="BG177" i="34"/>
  <c r="BG173" i="34"/>
  <c r="BG169" i="34"/>
  <c r="BG165" i="34"/>
  <c r="BG161" i="34"/>
  <c r="BG157" i="34"/>
  <c r="BG335" i="34"/>
  <c r="BG333" i="34"/>
  <c r="BG331" i="34"/>
  <c r="BG329" i="34"/>
  <c r="BG327" i="34"/>
  <c r="BG325" i="34"/>
  <c r="BG323" i="34"/>
  <c r="BG321" i="34"/>
  <c r="BG319" i="34"/>
  <c r="BG317" i="34"/>
  <c r="BG315" i="34"/>
  <c r="BG313" i="34"/>
  <c r="BG311" i="34"/>
  <c r="BG309" i="34"/>
  <c r="BG307" i="34"/>
  <c r="BG305" i="34"/>
  <c r="BG303" i="34"/>
  <c r="BG301" i="34"/>
  <c r="BG299" i="34"/>
  <c r="BG297" i="34"/>
  <c r="BG271" i="34"/>
  <c r="BG267" i="34"/>
  <c r="BG263" i="34"/>
  <c r="BG259" i="34"/>
  <c r="BG255" i="34"/>
  <c r="BG251" i="34"/>
  <c r="BG292" i="34"/>
  <c r="BG288" i="34"/>
  <c r="BG284" i="34"/>
  <c r="BG280" i="34"/>
  <c r="BG276" i="34"/>
  <c r="BG272" i="34"/>
  <c r="BG268" i="34"/>
  <c r="BG264" i="34"/>
  <c r="BG260" i="34"/>
  <c r="BG256" i="34"/>
  <c r="BG252" i="34"/>
  <c r="BG246" i="34"/>
  <c r="BG242" i="34"/>
  <c r="BG238" i="34"/>
  <c r="BG234" i="34"/>
  <c r="BG230" i="34"/>
  <c r="BG226" i="34"/>
  <c r="BG222" i="34"/>
  <c r="BG218" i="34"/>
  <c r="BG214" i="34"/>
  <c r="BG210" i="34"/>
  <c r="BG206" i="34"/>
  <c r="BG202" i="34"/>
  <c r="BG198" i="34"/>
  <c r="BG194" i="34"/>
  <c r="BG190" i="34"/>
  <c r="BG186" i="34"/>
  <c r="BG182" i="34"/>
  <c r="BG178" i="34"/>
  <c r="BG174" i="34"/>
  <c r="BG170" i="34"/>
  <c r="BG166" i="34"/>
  <c r="BG162" i="34"/>
  <c r="BG158" i="34"/>
  <c r="BG154" i="34"/>
  <c r="BG152" i="34"/>
  <c r="BG150" i="34"/>
  <c r="BG148" i="34"/>
  <c r="BG146" i="34"/>
  <c r="BG144" i="34"/>
  <c r="BG142" i="34"/>
  <c r="BG140" i="34"/>
  <c r="BG138" i="34"/>
  <c r="BG136" i="34"/>
  <c r="BG134" i="34"/>
  <c r="BG132" i="34"/>
  <c r="BG130" i="34"/>
  <c r="BG128" i="34"/>
  <c r="BG126" i="34"/>
  <c r="BG124" i="34"/>
  <c r="BG122" i="34"/>
  <c r="BG118" i="34"/>
  <c r="BG114" i="34"/>
  <c r="BG110" i="34"/>
  <c r="BG106" i="34"/>
  <c r="BG102" i="34"/>
  <c r="BG98" i="34"/>
  <c r="BG94" i="34"/>
  <c r="BG89" i="34"/>
  <c r="BG85" i="34"/>
  <c r="BG81" i="34"/>
  <c r="BG77" i="34"/>
  <c r="BG73" i="34"/>
  <c r="BG69" i="34"/>
  <c r="BG65" i="34"/>
  <c r="BG32" i="34"/>
  <c r="BG28" i="34"/>
  <c r="BG24" i="34"/>
  <c r="BG20" i="34"/>
  <c r="BG16" i="34"/>
  <c r="BG12" i="34"/>
  <c r="BG8" i="34"/>
  <c r="BG4" i="34"/>
  <c r="BG293" i="34"/>
  <c r="BG289" i="34"/>
  <c r="BG285" i="34"/>
  <c r="BG281" i="34"/>
  <c r="BG277" i="34"/>
  <c r="BG273" i="34"/>
  <c r="BG243" i="34"/>
  <c r="BG239" i="34"/>
  <c r="BG235" i="34"/>
  <c r="BG231" i="34"/>
  <c r="BG227" i="34"/>
  <c r="BG223" i="34"/>
  <c r="BG219" i="34"/>
  <c r="BG215" i="34"/>
  <c r="BG211" i="34"/>
  <c r="BG207" i="34"/>
  <c r="BG203" i="34"/>
  <c r="BG199" i="34"/>
  <c r="BG195" i="34"/>
  <c r="BG191" i="34"/>
  <c r="BG187" i="34"/>
  <c r="BG183" i="34"/>
  <c r="BG179" i="34"/>
  <c r="BG175" i="34"/>
  <c r="BG171" i="34"/>
  <c r="BG167" i="34"/>
  <c r="BG163" i="34"/>
  <c r="BG159" i="34"/>
  <c r="BG155" i="34"/>
  <c r="BG7" i="34"/>
  <c r="BG11" i="34"/>
  <c r="BG15" i="34"/>
  <c r="BG19" i="34"/>
  <c r="BG23" i="34"/>
  <c r="BG27" i="34"/>
  <c r="BG31" i="34"/>
  <c r="BG64" i="34"/>
  <c r="BG68" i="34"/>
  <c r="BG72" i="34"/>
  <c r="BG76" i="34"/>
  <c r="BG80" i="34"/>
  <c r="BG9" i="34"/>
  <c r="BG17" i="34"/>
  <c r="BG25" i="34"/>
  <c r="BG33" i="34"/>
  <c r="BG35" i="34"/>
  <c r="BG37" i="34"/>
  <c r="BG39" i="34"/>
  <c r="BG41" i="34"/>
  <c r="BG43" i="34"/>
  <c r="BG45" i="34"/>
  <c r="BG47" i="34"/>
  <c r="BG49" i="34"/>
  <c r="BG51" i="34"/>
  <c r="BG53" i="34"/>
  <c r="BG55" i="34"/>
  <c r="BG57" i="34"/>
  <c r="BG59" i="34"/>
  <c r="BG61" i="34"/>
  <c r="BG66" i="34"/>
  <c r="BG74" i="34"/>
  <c r="BG82" i="34"/>
  <c r="BG86" i="34"/>
  <c r="BG90" i="34"/>
  <c r="BG95" i="34"/>
  <c r="BG99" i="34"/>
  <c r="BG103" i="34"/>
  <c r="BG107" i="34"/>
  <c r="BG111" i="34"/>
  <c r="BG115" i="34"/>
  <c r="BG119" i="34"/>
  <c r="BG5" i="34"/>
  <c r="BG13" i="34"/>
  <c r="BG21" i="34"/>
  <c r="BG29" i="34"/>
  <c r="BG70" i="34"/>
  <c r="BG78" i="34"/>
  <c r="BG84" i="34"/>
  <c r="BG88" i="34"/>
  <c r="BG92" i="34"/>
  <c r="BG97" i="34"/>
  <c r="BG101" i="34"/>
  <c r="BG105" i="34"/>
  <c r="BG109" i="34"/>
  <c r="BG113" i="34"/>
  <c r="BG117" i="34"/>
  <c r="BG121" i="34"/>
  <c r="BG247" i="34"/>
  <c r="BG249" i="34"/>
  <c r="BG248" i="34"/>
  <c r="BB142" i="34"/>
  <c r="BB141" i="34"/>
  <c r="BB140" i="34"/>
  <c r="BB139" i="34"/>
  <c r="BB138" i="34"/>
  <c r="BB137" i="34"/>
  <c r="BB136" i="34"/>
  <c r="BB135" i="34"/>
  <c r="BB134" i="34"/>
  <c r="BB133" i="34"/>
  <c r="BB132" i="34"/>
  <c r="BB131" i="34"/>
  <c r="BB130" i="34"/>
  <c r="BB129" i="34"/>
  <c r="BB128" i="34"/>
  <c r="BB127" i="34"/>
  <c r="BB126" i="34"/>
  <c r="BB125" i="34"/>
  <c r="BB124" i="34"/>
  <c r="BB123" i="34"/>
  <c r="BB122" i="34"/>
  <c r="BB120" i="34"/>
  <c r="BB118" i="34"/>
  <c r="BB116" i="34"/>
  <c r="BB114" i="34"/>
  <c r="BB112" i="34"/>
  <c r="BB110" i="34"/>
  <c r="BB108" i="34"/>
  <c r="BB106" i="34"/>
  <c r="BB104" i="34"/>
  <c r="BB102" i="34"/>
  <c r="BB100" i="34"/>
  <c r="BB98" i="34"/>
  <c r="BB96" i="34"/>
  <c r="BB91" i="34"/>
  <c r="BB89" i="34"/>
  <c r="BB87" i="34"/>
  <c r="BB85" i="34"/>
  <c r="BB83" i="34"/>
  <c r="BB81" i="34"/>
  <c r="BB79" i="34"/>
  <c r="BB77" i="34"/>
  <c r="BB75" i="34"/>
  <c r="BB63" i="34"/>
  <c r="BB4" i="34"/>
  <c r="BB94" i="34"/>
  <c r="BB73" i="34"/>
  <c r="BB71" i="34"/>
  <c r="BB69" i="34"/>
  <c r="BB67" i="34"/>
  <c r="BB65" i="34"/>
  <c r="BB32" i="34"/>
  <c r="BB30" i="34"/>
  <c r="BB28" i="34"/>
  <c r="BB26" i="34"/>
  <c r="BB24" i="34"/>
  <c r="BB22" i="34"/>
  <c r="BB20" i="34"/>
  <c r="BB18" i="34"/>
  <c r="BB16" i="34"/>
  <c r="BB14" i="34"/>
  <c r="BB12" i="34"/>
  <c r="BB10" i="34"/>
  <c r="BB8" i="34"/>
  <c r="BB6" i="34"/>
  <c r="BB247" i="34"/>
  <c r="BB335" i="34"/>
  <c r="BB333" i="34"/>
  <c r="BB331" i="34"/>
  <c r="BB329" i="34"/>
  <c r="BB327" i="34"/>
  <c r="BB325" i="34"/>
  <c r="BB323" i="34"/>
  <c r="BB321" i="34"/>
  <c r="BB319" i="34"/>
  <c r="BB317" i="34"/>
  <c r="BB315" i="34"/>
  <c r="BB313" i="34"/>
  <c r="BB311" i="34"/>
  <c r="BB309" i="34"/>
  <c r="BB307" i="34"/>
  <c r="BB305" i="34"/>
  <c r="BB303" i="34"/>
  <c r="BB301" i="34"/>
  <c r="BB299" i="34"/>
  <c r="BB297" i="34"/>
  <c r="BB295" i="34"/>
  <c r="BB293" i="34"/>
  <c r="BB291" i="34"/>
  <c r="BB289" i="34"/>
  <c r="BB287" i="34"/>
  <c r="BB285" i="34"/>
  <c r="BB283" i="34"/>
  <c r="BB281" i="34"/>
  <c r="BB279" i="34"/>
  <c r="BB277" i="34"/>
  <c r="BB275" i="34"/>
  <c r="BB273" i="34"/>
  <c r="BB270" i="34"/>
  <c r="BB266" i="34"/>
  <c r="BB262" i="34"/>
  <c r="BB258" i="34"/>
  <c r="BB254" i="34"/>
  <c r="BB250" i="34"/>
  <c r="BB245" i="34"/>
  <c r="BB243" i="34"/>
  <c r="BB241" i="34"/>
  <c r="BB239" i="34"/>
  <c r="BB237" i="34"/>
  <c r="BB235" i="34"/>
  <c r="BB233" i="34"/>
  <c r="BB231" i="34"/>
  <c r="BB229" i="34"/>
  <c r="BB227" i="34"/>
  <c r="BB225" i="34"/>
  <c r="BB223" i="34"/>
  <c r="BB221" i="34"/>
  <c r="BB219" i="34"/>
  <c r="BB217" i="34"/>
  <c r="BB334" i="34"/>
  <c r="BB332" i="34"/>
  <c r="BB330" i="34"/>
  <c r="BB328" i="34"/>
  <c r="BB326" i="34"/>
  <c r="BB324" i="34"/>
  <c r="BB322" i="34"/>
  <c r="BB320" i="34"/>
  <c r="BB318" i="34"/>
  <c r="BB316" i="34"/>
  <c r="BB314" i="34"/>
  <c r="BB312" i="34"/>
  <c r="BB310" i="34"/>
  <c r="BB308" i="34"/>
  <c r="BB306" i="34"/>
  <c r="BB304" i="34"/>
  <c r="BB302" i="34"/>
  <c r="BB300" i="34"/>
  <c r="BB298" i="34"/>
  <c r="BB296" i="34"/>
  <c r="BB294" i="34"/>
  <c r="BB292" i="34"/>
  <c r="BB290" i="34"/>
  <c r="BB288" i="34"/>
  <c r="BB286" i="34"/>
  <c r="BB284" i="34"/>
  <c r="BB282" i="34"/>
  <c r="BB280" i="34"/>
  <c r="BB278" i="34"/>
  <c r="BB276" i="34"/>
  <c r="BB274" i="34"/>
  <c r="BB272" i="34"/>
  <c r="BB268" i="34"/>
  <c r="BB264" i="34"/>
  <c r="BB260" i="34"/>
  <c r="BB256" i="34"/>
  <c r="BB252" i="34"/>
  <c r="BB246" i="34"/>
  <c r="BB244" i="34"/>
  <c r="BB242" i="34"/>
  <c r="BB240" i="34"/>
  <c r="BB238" i="34"/>
  <c r="BB236" i="34"/>
  <c r="BB234" i="34"/>
  <c r="BB232" i="34"/>
  <c r="BB230" i="34"/>
  <c r="BB228" i="34"/>
  <c r="BB226" i="34"/>
  <c r="BB224" i="34"/>
  <c r="BB222" i="34"/>
  <c r="BB220" i="34"/>
  <c r="BB218" i="34"/>
  <c r="BB215" i="34"/>
  <c r="BB213" i="34"/>
  <c r="BB211" i="34"/>
  <c r="BB209" i="34"/>
  <c r="BB207" i="34"/>
  <c r="BB205" i="34"/>
  <c r="BB203" i="34"/>
  <c r="BB201" i="34"/>
  <c r="BB199" i="34"/>
  <c r="BB197" i="34"/>
  <c r="BB195" i="34"/>
  <c r="BB193" i="34"/>
  <c r="BB191" i="34"/>
  <c r="BB189" i="34"/>
  <c r="BB187" i="34"/>
  <c r="BB185" i="34"/>
  <c r="BB183" i="34"/>
  <c r="BB181" i="34"/>
  <c r="BB179" i="34"/>
  <c r="BB177" i="34"/>
  <c r="BB175" i="34"/>
  <c r="BB173" i="34"/>
  <c r="BB171" i="34"/>
  <c r="BB169" i="34"/>
  <c r="BB167" i="34"/>
  <c r="BB165" i="34"/>
  <c r="BB163" i="34"/>
  <c r="BB161" i="34"/>
  <c r="BB159" i="34"/>
  <c r="BB157" i="34"/>
  <c r="BB155" i="34"/>
  <c r="BB269" i="34"/>
  <c r="BB265" i="34"/>
  <c r="BB261" i="34"/>
  <c r="BB257" i="34"/>
  <c r="BB253" i="34"/>
  <c r="BB121" i="34"/>
  <c r="BB117" i="34"/>
  <c r="BB113" i="34"/>
  <c r="BB109" i="34"/>
  <c r="BB105" i="34"/>
  <c r="BB101" i="34"/>
  <c r="BB97" i="34"/>
  <c r="BB93" i="34"/>
  <c r="BB90" i="34"/>
  <c r="BB86" i="34"/>
  <c r="BB82" i="34"/>
  <c r="BB78" i="34"/>
  <c r="BB74" i="34"/>
  <c r="BB70" i="34"/>
  <c r="BB66" i="34"/>
  <c r="BB62" i="34"/>
  <c r="BB60" i="34"/>
  <c r="BB58" i="34"/>
  <c r="BB56" i="34"/>
  <c r="BB54" i="34"/>
  <c r="BB52" i="34"/>
  <c r="BB50" i="34"/>
  <c r="BB48" i="34"/>
  <c r="BB46" i="34"/>
  <c r="BB44" i="34"/>
  <c r="BB42" i="34"/>
  <c r="BB40" i="34"/>
  <c r="BB38" i="34"/>
  <c r="BB36" i="34"/>
  <c r="BB34" i="34"/>
  <c r="BB31" i="34"/>
  <c r="BB27" i="34"/>
  <c r="BB23" i="34"/>
  <c r="BB19" i="34"/>
  <c r="BB15" i="34"/>
  <c r="BB11" i="34"/>
  <c r="BB7" i="34"/>
  <c r="BB249" i="34"/>
  <c r="BB153" i="34"/>
  <c r="BB151" i="34"/>
  <c r="BB149" i="34"/>
  <c r="BB147" i="34"/>
  <c r="BB145" i="34"/>
  <c r="BB143" i="34"/>
  <c r="BB216" i="34"/>
  <c r="BB214" i="34"/>
  <c r="BB212" i="34"/>
  <c r="BB210" i="34"/>
  <c r="BB208" i="34"/>
  <c r="BB206" i="34"/>
  <c r="BB204" i="34"/>
  <c r="BB202" i="34"/>
  <c r="BB200" i="34"/>
  <c r="BB198" i="34"/>
  <c r="BB196" i="34"/>
  <c r="BB194" i="34"/>
  <c r="BB192" i="34"/>
  <c r="BB190" i="34"/>
  <c r="BB188" i="34"/>
  <c r="BB186" i="34"/>
  <c r="BB184" i="34"/>
  <c r="BB182" i="34"/>
  <c r="BB180" i="34"/>
  <c r="BB178" i="34"/>
  <c r="BB176" i="34"/>
  <c r="BB174" i="34"/>
  <c r="BB172" i="34"/>
  <c r="BB170" i="34"/>
  <c r="BB168" i="34"/>
  <c r="BB166" i="34"/>
  <c r="BB164" i="34"/>
  <c r="BB162" i="34"/>
  <c r="BB160" i="34"/>
  <c r="BB158" i="34"/>
  <c r="BB156" i="34"/>
  <c r="BB271" i="34"/>
  <c r="BB267" i="34"/>
  <c r="BB263" i="34"/>
  <c r="BB259" i="34"/>
  <c r="BB255" i="34"/>
  <c r="BB251" i="34"/>
  <c r="BB119" i="34"/>
  <c r="BB115" i="34"/>
  <c r="BB111" i="34"/>
  <c r="BB107" i="34"/>
  <c r="BB103" i="34"/>
  <c r="BB99" i="34"/>
  <c r="BB95" i="34"/>
  <c r="BB92" i="34"/>
  <c r="BB88" i="34"/>
  <c r="BB84" i="34"/>
  <c r="BB80" i="34"/>
  <c r="BB76" i="34"/>
  <c r="BB72" i="34"/>
  <c r="BB68" i="34"/>
  <c r="BB64" i="34"/>
  <c r="BB61" i="34"/>
  <c r="BB59" i="34"/>
  <c r="BB57" i="34"/>
  <c r="BB55" i="34"/>
  <c r="BB53" i="34"/>
  <c r="BB51" i="34"/>
  <c r="BB49" i="34"/>
  <c r="BB47" i="34"/>
  <c r="BB45" i="34"/>
  <c r="BB43" i="34"/>
  <c r="BB41" i="34"/>
  <c r="BB39" i="34"/>
  <c r="BB37" i="34"/>
  <c r="BB35" i="34"/>
  <c r="BB33" i="34"/>
  <c r="BB29" i="34"/>
  <c r="BB25" i="34"/>
  <c r="BB21" i="34"/>
  <c r="BB17" i="34"/>
  <c r="BB13" i="34"/>
  <c r="BB9" i="34"/>
  <c r="BB5" i="34"/>
  <c r="BB154" i="34"/>
  <c r="BB152" i="34"/>
  <c r="BB150" i="34"/>
  <c r="BB148" i="34"/>
  <c r="BB146" i="34"/>
  <c r="BB144" i="34"/>
  <c r="BB248" i="34"/>
  <c r="BK93" i="34"/>
  <c r="BK62" i="34"/>
  <c r="BK60" i="34"/>
  <c r="BK58" i="34"/>
  <c r="BK56" i="34"/>
  <c r="BK54" i="34"/>
  <c r="BK52" i="34"/>
  <c r="BK50" i="34"/>
  <c r="BK48" i="34"/>
  <c r="BK46" i="34"/>
  <c r="BK44" i="34"/>
  <c r="BK42" i="34"/>
  <c r="BK40" i="34"/>
  <c r="BK38" i="34"/>
  <c r="BK36" i="34"/>
  <c r="BK34" i="34"/>
  <c r="BK335" i="34"/>
  <c r="BK333" i="34"/>
  <c r="BK331" i="34"/>
  <c r="BK329" i="34"/>
  <c r="BK327" i="34"/>
  <c r="BK325" i="34"/>
  <c r="BK323" i="34"/>
  <c r="BK321" i="34"/>
  <c r="BK319" i="34"/>
  <c r="BK317" i="34"/>
  <c r="BK315" i="34"/>
  <c r="BK313" i="34"/>
  <c r="BK311" i="34"/>
  <c r="BK309" i="34"/>
  <c r="BK307" i="34"/>
  <c r="BK305" i="34"/>
  <c r="BK303" i="34"/>
  <c r="BK301" i="34"/>
  <c r="BK299" i="34"/>
  <c r="BK334" i="34"/>
  <c r="BK332" i="34"/>
  <c r="BK330" i="34"/>
  <c r="BK328" i="34"/>
  <c r="BK326" i="34"/>
  <c r="BK324" i="34"/>
  <c r="BK322" i="34"/>
  <c r="BK320" i="34"/>
  <c r="BK318" i="34"/>
  <c r="BK316" i="34"/>
  <c r="BK314" i="34"/>
  <c r="BK312" i="34"/>
  <c r="BK310" i="34"/>
  <c r="BK308" i="34"/>
  <c r="BK306" i="34"/>
  <c r="BK304" i="34"/>
  <c r="BK302" i="34"/>
  <c r="BK300" i="34"/>
  <c r="BK298" i="34"/>
  <c r="BK296" i="34"/>
  <c r="BK269" i="34"/>
  <c r="BK265" i="34"/>
  <c r="BK261" i="34"/>
  <c r="BK257" i="34"/>
  <c r="BK253" i="34"/>
  <c r="BK294" i="34"/>
  <c r="BK290" i="34"/>
  <c r="BK286" i="34"/>
  <c r="BK282" i="34"/>
  <c r="BK278" i="34"/>
  <c r="BK274" i="34"/>
  <c r="BK270" i="34"/>
  <c r="BK266" i="34"/>
  <c r="BK262" i="34"/>
  <c r="BK258" i="34"/>
  <c r="BK254" i="34"/>
  <c r="BK250" i="34"/>
  <c r="BK293" i="34"/>
  <c r="BK289" i="34"/>
  <c r="BK285" i="34"/>
  <c r="BK281" i="34"/>
  <c r="BK277" i="34"/>
  <c r="BK273" i="34"/>
  <c r="BK244" i="34"/>
  <c r="BK240" i="34"/>
  <c r="BK236" i="34"/>
  <c r="BK232" i="34"/>
  <c r="BK228" i="34"/>
  <c r="BK224" i="34"/>
  <c r="BK220" i="34"/>
  <c r="BK216" i="34"/>
  <c r="BK212" i="34"/>
  <c r="BK208" i="34"/>
  <c r="BK204" i="34"/>
  <c r="BK200" i="34"/>
  <c r="BK196" i="34"/>
  <c r="BK192" i="34"/>
  <c r="BK188" i="34"/>
  <c r="BK184" i="34"/>
  <c r="BK180" i="34"/>
  <c r="BK176" i="34"/>
  <c r="BK172" i="34"/>
  <c r="BK168" i="34"/>
  <c r="BK164" i="34"/>
  <c r="BK160" i="34"/>
  <c r="BK156" i="34"/>
  <c r="BK153" i="34"/>
  <c r="BK151" i="34"/>
  <c r="BK149" i="34"/>
  <c r="BK147" i="34"/>
  <c r="BK145" i="34"/>
  <c r="BK143" i="34"/>
  <c r="BK141" i="34"/>
  <c r="BK139" i="34"/>
  <c r="BK137" i="34"/>
  <c r="BK135" i="34"/>
  <c r="BK133" i="34"/>
  <c r="BK131" i="34"/>
  <c r="BK129" i="34"/>
  <c r="BK127" i="34"/>
  <c r="BK125" i="34"/>
  <c r="BK123" i="34"/>
  <c r="BK120" i="34"/>
  <c r="BK116" i="34"/>
  <c r="BK112" i="34"/>
  <c r="BK108" i="34"/>
  <c r="BK104" i="34"/>
  <c r="BK100" i="34"/>
  <c r="BK96" i="34"/>
  <c r="BK91" i="34"/>
  <c r="BK87" i="34"/>
  <c r="BK83" i="34"/>
  <c r="BK79" i="34"/>
  <c r="BK75" i="34"/>
  <c r="BK71" i="34"/>
  <c r="BK67" i="34"/>
  <c r="BK63" i="34"/>
  <c r="BK30" i="34"/>
  <c r="BK26" i="34"/>
  <c r="BK22" i="34"/>
  <c r="BK18" i="34"/>
  <c r="BK14" i="34"/>
  <c r="BK10" i="34"/>
  <c r="BK6" i="34"/>
  <c r="BK245" i="34"/>
  <c r="BK241" i="34"/>
  <c r="BK237" i="34"/>
  <c r="BK233" i="34"/>
  <c r="BK229" i="34"/>
  <c r="BK225" i="34"/>
  <c r="BK221" i="34"/>
  <c r="BK217" i="34"/>
  <c r="BK213" i="34"/>
  <c r="BK209" i="34"/>
  <c r="BK205" i="34"/>
  <c r="BK201" i="34"/>
  <c r="BK197" i="34"/>
  <c r="BK193" i="34"/>
  <c r="BK189" i="34"/>
  <c r="BK185" i="34"/>
  <c r="BK181" i="34"/>
  <c r="BK177" i="34"/>
  <c r="BK173" i="34"/>
  <c r="BK169" i="34"/>
  <c r="BK165" i="34"/>
  <c r="BK161" i="34"/>
  <c r="BK157" i="34"/>
  <c r="BK5" i="34"/>
  <c r="BK9" i="34"/>
  <c r="BK13" i="34"/>
  <c r="BK17" i="34"/>
  <c r="BK21" i="34"/>
  <c r="BK25" i="34"/>
  <c r="BK29" i="34"/>
  <c r="BK33" i="34"/>
  <c r="BK35" i="34"/>
  <c r="BK37" i="34"/>
  <c r="BK39" i="34"/>
  <c r="BK41" i="34"/>
  <c r="BK43" i="34"/>
  <c r="BK45" i="34"/>
  <c r="BK47" i="34"/>
  <c r="BK49" i="34"/>
  <c r="BK51" i="34"/>
  <c r="BK53" i="34"/>
  <c r="BK55" i="34"/>
  <c r="BK57" i="34"/>
  <c r="BK59" i="34"/>
  <c r="BK61" i="34"/>
  <c r="BK66" i="34"/>
  <c r="BK70" i="34"/>
  <c r="BK74" i="34"/>
  <c r="BK78" i="34"/>
  <c r="BK271" i="34"/>
  <c r="BK263" i="34"/>
  <c r="BK255" i="34"/>
  <c r="BK292" i="34"/>
  <c r="BK284" i="34"/>
  <c r="BK276" i="34"/>
  <c r="BK268" i="34"/>
  <c r="BK260" i="34"/>
  <c r="BK252" i="34"/>
  <c r="BK291" i="34"/>
  <c r="BK283" i="34"/>
  <c r="BK275" i="34"/>
  <c r="BK242" i="34"/>
  <c r="BK234" i="34"/>
  <c r="BK226" i="34"/>
  <c r="BK218" i="34"/>
  <c r="BK210" i="34"/>
  <c r="BK202" i="34"/>
  <c r="BK194" i="34"/>
  <c r="BK186" i="34"/>
  <c r="BK178" i="34"/>
  <c r="BK170" i="34"/>
  <c r="BK162" i="34"/>
  <c r="BK154" i="34"/>
  <c r="BK150" i="34"/>
  <c r="BK146" i="34"/>
  <c r="BK142" i="34"/>
  <c r="BK138" i="34"/>
  <c r="BK134" i="34"/>
  <c r="BK130" i="34"/>
  <c r="BK126" i="34"/>
  <c r="BK122" i="34"/>
  <c r="BK114" i="34"/>
  <c r="BK106" i="34"/>
  <c r="BK98" i="34"/>
  <c r="BK89" i="34"/>
  <c r="BK81" i="34"/>
  <c r="BK73" i="34"/>
  <c r="BK65" i="34"/>
  <c r="BK28" i="34"/>
  <c r="BK20" i="34"/>
  <c r="BK12" i="34"/>
  <c r="BK4" i="34"/>
  <c r="BK239" i="34"/>
  <c r="BK231" i="34"/>
  <c r="BK223" i="34"/>
  <c r="BK215" i="34"/>
  <c r="BK207" i="34"/>
  <c r="BK199" i="34"/>
  <c r="BK191" i="34"/>
  <c r="BK183" i="34"/>
  <c r="BK175" i="34"/>
  <c r="BK167" i="34"/>
  <c r="BK159" i="34"/>
  <c r="BK7" i="34"/>
  <c r="BK15" i="34"/>
  <c r="BK23" i="34"/>
  <c r="BK31" i="34"/>
  <c r="BK64" i="34"/>
  <c r="BK72" i="34"/>
  <c r="BK80" i="34"/>
  <c r="BK84" i="34"/>
  <c r="BK88" i="34"/>
  <c r="BK92" i="34"/>
  <c r="BK97" i="34"/>
  <c r="BK101" i="34"/>
  <c r="BK105" i="34"/>
  <c r="BK109" i="34"/>
  <c r="BK113" i="34"/>
  <c r="BK117" i="34"/>
  <c r="BK121" i="34"/>
  <c r="BK297" i="34"/>
  <c r="BK267" i="34"/>
  <c r="BK259" i="34"/>
  <c r="BK251" i="34"/>
  <c r="BK288" i="34"/>
  <c r="BK280" i="34"/>
  <c r="BK272" i="34"/>
  <c r="BK264" i="34"/>
  <c r="BK256" i="34"/>
  <c r="BK295" i="34"/>
  <c r="BK287" i="34"/>
  <c r="BK279" i="34"/>
  <c r="BK246" i="34"/>
  <c r="BK238" i="34"/>
  <c r="BK230" i="34"/>
  <c r="BK222" i="34"/>
  <c r="BK214" i="34"/>
  <c r="BK206" i="34"/>
  <c r="BK198" i="34"/>
  <c r="BK190" i="34"/>
  <c r="BK182" i="34"/>
  <c r="BK174" i="34"/>
  <c r="BK166" i="34"/>
  <c r="BK158" i="34"/>
  <c r="BK152" i="34"/>
  <c r="BK148" i="34"/>
  <c r="BK144" i="34"/>
  <c r="BK140" i="34"/>
  <c r="BK136" i="34"/>
  <c r="BK132" i="34"/>
  <c r="BK128" i="34"/>
  <c r="BK124" i="34"/>
  <c r="BK118" i="34"/>
  <c r="BK110" i="34"/>
  <c r="BK102" i="34"/>
  <c r="BK94" i="34"/>
  <c r="BK85" i="34"/>
  <c r="BK77" i="34"/>
  <c r="BK69" i="34"/>
  <c r="BK32" i="34"/>
  <c r="BK24" i="34"/>
  <c r="BK16" i="34"/>
  <c r="BK8" i="34"/>
  <c r="BK243" i="34"/>
  <c r="BK235" i="34"/>
  <c r="BK227" i="34"/>
  <c r="BK219" i="34"/>
  <c r="BK211" i="34"/>
  <c r="BK203" i="34"/>
  <c r="BK195" i="34"/>
  <c r="BK187" i="34"/>
  <c r="BK179" i="34"/>
  <c r="BK171" i="34"/>
  <c r="BK163" i="34"/>
  <c r="BK155" i="34"/>
  <c r="BK11" i="34"/>
  <c r="BK19" i="34"/>
  <c r="BK27" i="34"/>
  <c r="BK68" i="34"/>
  <c r="BK76" i="34"/>
  <c r="BK82" i="34"/>
  <c r="BK86" i="34"/>
  <c r="BK90" i="34"/>
  <c r="BK95" i="34"/>
  <c r="BK99" i="34"/>
  <c r="BK103" i="34"/>
  <c r="BK107" i="34"/>
  <c r="BK111" i="34"/>
  <c r="BK115" i="34"/>
  <c r="BK119" i="34"/>
  <c r="BK247" i="34"/>
  <c r="BK248" i="34"/>
  <c r="BK249" i="34"/>
  <c r="AB33" i="33"/>
  <c r="Z33" i="33"/>
  <c r="X33" i="33"/>
  <c r="V33" i="33"/>
  <c r="AA33" i="33"/>
  <c r="Y33" i="33"/>
  <c r="W33" i="33"/>
  <c r="U33" i="33"/>
  <c r="A63" i="31"/>
  <c r="A64" i="31" s="1"/>
  <c r="A65" i="31" s="1"/>
  <c r="A66" i="31" s="1"/>
  <c r="A67" i="31" s="1"/>
  <c r="A68" i="31" s="1"/>
  <c r="A69" i="31" s="1"/>
  <c r="A70" i="31" s="1"/>
  <c r="A71" i="31" s="1"/>
  <c r="A72" i="31" s="1"/>
  <c r="A73" i="31" s="1"/>
  <c r="A74" i="31" s="1"/>
  <c r="A75" i="31" s="1"/>
  <c r="A76" i="31" s="1"/>
  <c r="A77" i="31" s="1"/>
  <c r="A78" i="31" s="1"/>
  <c r="A79" i="31" s="1"/>
  <c r="A80" i="31" s="1"/>
  <c r="A81" i="31" s="1"/>
  <c r="A82" i="31" s="1"/>
  <c r="A83" i="31" s="1"/>
  <c r="A84" i="31" s="1"/>
  <c r="A85" i="31" s="1"/>
  <c r="A86" i="31" s="1"/>
  <c r="A87" i="31" s="1"/>
  <c r="A88" i="31" s="1"/>
  <c r="A89" i="31" s="1"/>
  <c r="A90" i="31" s="1"/>
  <c r="A91" i="31" s="1"/>
  <c r="A92" i="31" s="1"/>
  <c r="BJ119" i="34" l="1"/>
  <c r="BJ86" i="34"/>
  <c r="BJ99" i="34"/>
  <c r="BJ70" i="34"/>
  <c r="BM70" i="34" s="1"/>
  <c r="BJ60" i="34"/>
  <c r="BJ56" i="34"/>
  <c r="BJ52" i="34"/>
  <c r="BJ48" i="34"/>
  <c r="BM48" i="34" s="1"/>
  <c r="BJ44" i="34"/>
  <c r="BJ40" i="34"/>
  <c r="BJ36" i="34"/>
  <c r="BJ29" i="34"/>
  <c r="BM29" i="34" s="1"/>
  <c r="BJ13" i="34"/>
  <c r="BJ157" i="34"/>
  <c r="BJ165" i="34"/>
  <c r="BJ173" i="34"/>
  <c r="BM173" i="34" s="1"/>
  <c r="BJ181" i="34"/>
  <c r="BJ189" i="34"/>
  <c r="BJ109" i="34"/>
  <c r="BJ93" i="34"/>
  <c r="BJ80" i="34"/>
  <c r="BJ64" i="34"/>
  <c r="BJ19" i="34"/>
  <c r="BJ154" i="34"/>
  <c r="BM154" i="34" s="1"/>
  <c r="BJ162" i="34"/>
  <c r="BJ170" i="34"/>
  <c r="BJ178" i="34"/>
  <c r="BJ186" i="34"/>
  <c r="BM186" i="34" s="1"/>
  <c r="BJ194" i="34"/>
  <c r="BJ202" i="34"/>
  <c r="BJ210" i="34"/>
  <c r="BJ218" i="34"/>
  <c r="BM218" i="34" s="1"/>
  <c r="BJ226" i="34"/>
  <c r="BJ234" i="34"/>
  <c r="BJ242" i="34"/>
  <c r="BJ257" i="34"/>
  <c r="BJ296" i="34"/>
  <c r="BJ304" i="34"/>
  <c r="BJ312" i="34"/>
  <c r="BJ250" i="34"/>
  <c r="BM250" i="34" s="1"/>
  <c r="BJ266" i="34"/>
  <c r="BJ277" i="34"/>
  <c r="BJ285" i="34"/>
  <c r="BJ293" i="34"/>
  <c r="BM293" i="34" s="1"/>
  <c r="BJ325" i="34"/>
  <c r="BJ248" i="34"/>
  <c r="BJ205" i="34"/>
  <c r="BJ221" i="34"/>
  <c r="BM221" i="34" s="1"/>
  <c r="BJ237" i="34"/>
  <c r="BJ263" i="34"/>
  <c r="BJ307" i="34"/>
  <c r="BJ256" i="34"/>
  <c r="BM256" i="34" s="1"/>
  <c r="BJ280" i="34"/>
  <c r="BJ320" i="34"/>
  <c r="BJ247" i="34"/>
  <c r="BJ106" i="34"/>
  <c r="BM106" i="34" s="1"/>
  <c r="BJ122" i="34"/>
  <c r="BJ130" i="34"/>
  <c r="BJ6" i="34"/>
  <c r="BJ22" i="34"/>
  <c r="BM22" i="34" s="1"/>
  <c r="BJ69" i="34"/>
  <c r="BJ85" i="34"/>
  <c r="BJ140" i="34"/>
  <c r="BJ143" i="34"/>
  <c r="BM143" i="34" s="1"/>
  <c r="BJ18" i="34"/>
  <c r="BJ65" i="34"/>
  <c r="BJ81" i="34"/>
  <c r="BJ138" i="34"/>
  <c r="BM138" i="34" s="1"/>
  <c r="BJ150" i="34"/>
  <c r="BJ111" i="34"/>
  <c r="BJ78" i="34"/>
  <c r="BJ90" i="34"/>
  <c r="BM90" i="34" s="1"/>
  <c r="BJ66" i="34"/>
  <c r="BJ59" i="34"/>
  <c r="BJ55" i="34"/>
  <c r="BJ51" i="34"/>
  <c r="BJ47" i="34"/>
  <c r="BJ43" i="34"/>
  <c r="BJ39" i="34"/>
  <c r="BJ35" i="34"/>
  <c r="BJ25" i="34"/>
  <c r="BJ9" i="34"/>
  <c r="BJ159" i="34"/>
  <c r="BJ167" i="34"/>
  <c r="BM167" i="34" s="1"/>
  <c r="BJ175" i="34"/>
  <c r="BJ183" i="34"/>
  <c r="BJ121" i="34"/>
  <c r="BJ105" i="34"/>
  <c r="BJ92" i="34"/>
  <c r="BJ76" i="34"/>
  <c r="BJ31" i="34"/>
  <c r="BJ15" i="34"/>
  <c r="BM15" i="34" s="1"/>
  <c r="BJ156" i="34"/>
  <c r="BJ164" i="34"/>
  <c r="BJ172" i="34"/>
  <c r="BJ180" i="34"/>
  <c r="BM180" i="34" s="1"/>
  <c r="BJ188" i="34"/>
  <c r="BJ196" i="34"/>
  <c r="BJ204" i="34"/>
  <c r="BJ212" i="34"/>
  <c r="BM212" i="34" s="1"/>
  <c r="BJ220" i="34"/>
  <c r="BJ228" i="34"/>
  <c r="BJ236" i="34"/>
  <c r="BJ244" i="34"/>
  <c r="BM244" i="34" s="1"/>
  <c r="BJ261" i="34"/>
  <c r="BJ298" i="34"/>
  <c r="BJ306" i="34"/>
  <c r="BJ314" i="34"/>
  <c r="BM314" i="34" s="1"/>
  <c r="BJ254" i="34"/>
  <c r="BJ270" i="34"/>
  <c r="BJ279" i="34"/>
  <c r="BJ287" i="34"/>
  <c r="BM287" i="34" s="1"/>
  <c r="BJ295" i="34"/>
  <c r="BJ327" i="34"/>
  <c r="BJ193" i="34"/>
  <c r="BJ209" i="34"/>
  <c r="BJ225" i="34"/>
  <c r="BJ241" i="34"/>
  <c r="BJ271" i="34"/>
  <c r="BJ311" i="34"/>
  <c r="BJ264" i="34"/>
  <c r="BJ284" i="34"/>
  <c r="BJ324" i="34"/>
  <c r="BJ63" i="34"/>
  <c r="BM63" i="34" s="1"/>
  <c r="BJ110" i="34"/>
  <c r="BJ124" i="34"/>
  <c r="BJ132" i="34"/>
  <c r="BJ10" i="34"/>
  <c r="BM10" i="34" s="1"/>
  <c r="BJ26" i="34"/>
  <c r="BJ73" i="34"/>
  <c r="BJ89" i="34"/>
  <c r="BJ142" i="34"/>
  <c r="BM142" i="34" s="1"/>
  <c r="BJ147" i="34"/>
  <c r="BJ103" i="34"/>
  <c r="BJ115" i="34"/>
  <c r="BJ82" i="34"/>
  <c r="BM82" i="34" s="1"/>
  <c r="BJ62" i="34"/>
  <c r="BJ58" i="34"/>
  <c r="BJ54" i="34"/>
  <c r="BJ50" i="34"/>
  <c r="BJ46" i="34"/>
  <c r="BJ42" i="34"/>
  <c r="BJ38" i="34"/>
  <c r="BJ34" i="34"/>
  <c r="BM34" i="34" s="1"/>
  <c r="BJ21" i="34"/>
  <c r="BJ5" i="34"/>
  <c r="BJ161" i="34"/>
  <c r="BJ169" i="34"/>
  <c r="BM169" i="34" s="1"/>
  <c r="BJ177" i="34"/>
  <c r="BJ185" i="34"/>
  <c r="BJ117" i="34"/>
  <c r="BJ101" i="34"/>
  <c r="BM101" i="34" s="1"/>
  <c r="BJ88" i="34"/>
  <c r="BJ72" i="34"/>
  <c r="BJ27" i="34"/>
  <c r="BJ11" i="34"/>
  <c r="BM11" i="34" s="1"/>
  <c r="BJ158" i="34"/>
  <c r="BJ166" i="34"/>
  <c r="BJ174" i="34"/>
  <c r="BJ182" i="34"/>
  <c r="BJ190" i="34"/>
  <c r="BJ198" i="34"/>
  <c r="BJ206" i="34"/>
  <c r="BJ214" i="34"/>
  <c r="BJ222" i="34"/>
  <c r="BJ230" i="34"/>
  <c r="BJ238" i="34"/>
  <c r="BJ246" i="34"/>
  <c r="BJ265" i="34"/>
  <c r="BJ300" i="34"/>
  <c r="BJ308" i="34"/>
  <c r="BJ316" i="34"/>
  <c r="BM316" i="34" s="1"/>
  <c r="BJ258" i="34"/>
  <c r="BJ273" i="34"/>
  <c r="BJ281" i="34"/>
  <c r="BJ289" i="34"/>
  <c r="BM289" i="34" s="1"/>
  <c r="BJ321" i="34"/>
  <c r="BJ329" i="34"/>
  <c r="BJ197" i="34"/>
  <c r="BJ213" i="34"/>
  <c r="BM213" i="34" s="1"/>
  <c r="BJ229" i="34"/>
  <c r="BJ245" i="34"/>
  <c r="BJ299" i="34"/>
  <c r="BJ315" i="34"/>
  <c r="BM315" i="34" s="1"/>
  <c r="BJ272" i="34"/>
  <c r="BJ288" i="34"/>
  <c r="BJ328" i="34"/>
  <c r="BJ98" i="34"/>
  <c r="BM98" i="34" s="1"/>
  <c r="BJ114" i="34"/>
  <c r="BJ126" i="34"/>
  <c r="BJ134" i="34"/>
  <c r="BJ14" i="34"/>
  <c r="BJ30" i="34"/>
  <c r="BJ77" i="34"/>
  <c r="BJ249" i="34"/>
  <c r="BJ146" i="34"/>
  <c r="BM146" i="34" s="1"/>
  <c r="BJ336" i="34"/>
  <c r="BJ337" i="34"/>
  <c r="BJ338" i="34"/>
  <c r="BM338" i="34" s="1"/>
  <c r="BJ339" i="34"/>
  <c r="BJ340" i="34"/>
  <c r="BJ341" i="34"/>
  <c r="BJ342" i="34"/>
  <c r="BJ343" i="34"/>
  <c r="BM343" i="34" s="1"/>
  <c r="BJ344" i="34"/>
  <c r="BM344" i="34" s="1"/>
  <c r="BJ345" i="34"/>
  <c r="BJ346" i="34"/>
  <c r="BM346" i="34" s="1"/>
  <c r="BJ347" i="34"/>
  <c r="BM347" i="34" s="1"/>
  <c r="BJ348" i="34"/>
  <c r="BJ349" i="34"/>
  <c r="BJ350" i="34"/>
  <c r="BJ351" i="34"/>
  <c r="BM351" i="34" s="1"/>
  <c r="BJ352" i="34"/>
  <c r="BM352" i="34" s="1"/>
  <c r="BJ353" i="34"/>
  <c r="BJ354" i="34"/>
  <c r="BM354" i="34" s="1"/>
  <c r="BJ355" i="34"/>
  <c r="BJ356" i="34"/>
  <c r="BM356" i="34" s="1"/>
  <c r="BJ357" i="34"/>
  <c r="BJ358" i="34"/>
  <c r="BJ359" i="34"/>
  <c r="BM359" i="34" s="1"/>
  <c r="BJ360" i="34"/>
  <c r="BM360" i="34" s="1"/>
  <c r="BJ361" i="34"/>
  <c r="BJ362" i="34"/>
  <c r="BM362" i="34" s="1"/>
  <c r="BJ363" i="34"/>
  <c r="BM363" i="34" s="1"/>
  <c r="BJ364" i="34"/>
  <c r="BJ365" i="34"/>
  <c r="BJ366" i="34"/>
  <c r="BJ367" i="34"/>
  <c r="BM367" i="34" s="1"/>
  <c r="BM364" i="34"/>
  <c r="BM348" i="34"/>
  <c r="BM340" i="34"/>
  <c r="BM355" i="34"/>
  <c r="BM339" i="34"/>
  <c r="BJ331" i="34"/>
  <c r="BJ335" i="34"/>
  <c r="BJ191" i="34"/>
  <c r="BJ195" i="34"/>
  <c r="BM195" i="34" s="1"/>
  <c r="BJ199" i="34"/>
  <c r="BJ203" i="34"/>
  <c r="BJ207" i="34"/>
  <c r="BJ211" i="34"/>
  <c r="BM211" i="34" s="1"/>
  <c r="BJ215" i="34"/>
  <c r="BJ219" i="34"/>
  <c r="BJ223" i="34"/>
  <c r="BJ227" i="34"/>
  <c r="BM227" i="34" s="1"/>
  <c r="BJ231" i="34"/>
  <c r="BJ235" i="34"/>
  <c r="BJ239" i="34"/>
  <c r="BJ243" i="34"/>
  <c r="BM243" i="34" s="1"/>
  <c r="BJ251" i="34"/>
  <c r="BJ259" i="34"/>
  <c r="BJ267" i="34"/>
  <c r="BJ297" i="34"/>
  <c r="BM297" i="34" s="1"/>
  <c r="BJ301" i="34"/>
  <c r="BJ305" i="34"/>
  <c r="BJ309" i="34"/>
  <c r="BJ313" i="34"/>
  <c r="BM313" i="34" s="1"/>
  <c r="BJ317" i="34"/>
  <c r="BJ252" i="34"/>
  <c r="BJ260" i="34"/>
  <c r="BJ268" i="34"/>
  <c r="BJ274" i="34"/>
  <c r="BJ278" i="34"/>
  <c r="BJ282" i="34"/>
  <c r="BJ286" i="34"/>
  <c r="BJ290" i="34"/>
  <c r="BJ294" i="34"/>
  <c r="BJ322" i="34"/>
  <c r="BJ326" i="34"/>
  <c r="BM326" i="34" s="1"/>
  <c r="BJ330" i="34"/>
  <c r="BJ334" i="34"/>
  <c r="BJ4" i="34"/>
  <c r="BJ96" i="34"/>
  <c r="BM96" i="34" s="1"/>
  <c r="BJ100" i="34"/>
  <c r="BJ104" i="34"/>
  <c r="BJ108" i="34"/>
  <c r="BJ112" i="34"/>
  <c r="BM112" i="34" s="1"/>
  <c r="BJ116" i="34"/>
  <c r="BJ120" i="34"/>
  <c r="BJ123" i="34"/>
  <c r="BJ125" i="34"/>
  <c r="BM125" i="34" s="1"/>
  <c r="BJ127" i="34"/>
  <c r="BJ129" i="34"/>
  <c r="BJ131" i="34"/>
  <c r="BJ133" i="34"/>
  <c r="BM133" i="34" s="1"/>
  <c r="BJ135" i="34"/>
  <c r="BJ137" i="34"/>
  <c r="BJ8" i="34"/>
  <c r="BJ12" i="34"/>
  <c r="BM12" i="34" s="1"/>
  <c r="BJ16" i="34"/>
  <c r="BJ20" i="34"/>
  <c r="BJ24" i="34"/>
  <c r="BJ28" i="34"/>
  <c r="BM28" i="34" s="1"/>
  <c r="BJ32" i="34"/>
  <c r="BJ67" i="34"/>
  <c r="BJ71" i="34"/>
  <c r="BJ75" i="34"/>
  <c r="BJ79" i="34"/>
  <c r="BJ83" i="34"/>
  <c r="BJ87" i="34"/>
  <c r="BJ91" i="34"/>
  <c r="BJ94" i="34"/>
  <c r="BJ139" i="34"/>
  <c r="BJ141" i="34"/>
  <c r="BJ144" i="34"/>
  <c r="BJ148" i="34"/>
  <c r="BJ152" i="34"/>
  <c r="BJ145" i="34"/>
  <c r="BJ149" i="34"/>
  <c r="BM149" i="34" s="1"/>
  <c r="BJ153" i="34"/>
  <c r="BM366" i="34"/>
  <c r="BM358" i="34"/>
  <c r="BM350" i="34"/>
  <c r="BM342" i="34"/>
  <c r="BM365" i="34"/>
  <c r="BM361" i="34"/>
  <c r="BM357" i="34"/>
  <c r="BM353" i="34"/>
  <c r="BM349" i="34"/>
  <c r="BM345" i="34"/>
  <c r="BM341" i="34"/>
  <c r="BM337" i="34"/>
  <c r="BM140" i="34"/>
  <c r="BM136" i="34"/>
  <c r="BM132" i="34"/>
  <c r="BM128" i="34"/>
  <c r="BM124" i="34"/>
  <c r="BM118" i="34"/>
  <c r="BM110" i="34"/>
  <c r="BM102" i="34"/>
  <c r="BM94" i="34"/>
  <c r="BM85" i="34"/>
  <c r="BM75" i="34"/>
  <c r="BM26" i="34"/>
  <c r="BM141" i="34"/>
  <c r="BM137" i="34"/>
  <c r="BM129" i="34"/>
  <c r="BM120" i="34"/>
  <c r="BM104" i="34"/>
  <c r="BM87" i="34"/>
  <c r="BM79" i="34"/>
  <c r="BM6" i="34"/>
  <c r="BM73" i="34"/>
  <c r="BM65" i="34"/>
  <c r="BM20" i="34"/>
  <c r="BM4" i="34"/>
  <c r="BN4" i="34" s="1"/>
  <c r="BM300" i="34"/>
  <c r="BM332" i="34"/>
  <c r="BM27" i="34"/>
  <c r="BM46" i="34"/>
  <c r="BM62" i="34"/>
  <c r="BM304" i="34"/>
  <c r="BM320" i="34"/>
  <c r="BM336" i="34"/>
  <c r="BM50" i="34"/>
  <c r="BM148" i="34"/>
  <c r="BM298" i="34"/>
  <c r="BM306" i="34"/>
  <c r="BM322" i="34"/>
  <c r="BM330" i="34"/>
  <c r="BM7" i="34"/>
  <c r="BM23" i="34"/>
  <c r="BM36" i="34"/>
  <c r="BM44" i="34"/>
  <c r="BM52" i="34"/>
  <c r="BM60" i="34"/>
  <c r="BM74" i="34"/>
  <c r="BM86" i="34"/>
  <c r="BM93" i="34"/>
  <c r="BM109" i="34"/>
  <c r="BM117" i="34"/>
  <c r="BM155" i="34"/>
  <c r="BM159" i="34"/>
  <c r="BM163" i="34"/>
  <c r="BM171" i="34"/>
  <c r="BM175" i="34"/>
  <c r="BM179" i="34"/>
  <c r="BM183" i="34"/>
  <c r="BM187" i="34"/>
  <c r="BM191" i="34"/>
  <c r="BM199" i="34"/>
  <c r="BM203" i="34"/>
  <c r="BM207" i="34"/>
  <c r="BM215" i="34"/>
  <c r="BM219" i="34"/>
  <c r="BM223" i="34"/>
  <c r="BM231" i="34"/>
  <c r="BM235" i="34"/>
  <c r="BM239" i="34"/>
  <c r="BM257" i="34"/>
  <c r="BM265" i="34"/>
  <c r="BM252" i="34"/>
  <c r="BM260" i="34"/>
  <c r="BM268" i="34"/>
  <c r="BM274" i="34"/>
  <c r="BM278" i="34"/>
  <c r="BM282" i="34"/>
  <c r="BM286" i="34"/>
  <c r="BM290" i="34"/>
  <c r="BM294" i="34"/>
  <c r="BM147" i="34"/>
  <c r="BM151" i="34"/>
  <c r="BM301" i="34"/>
  <c r="BM305" i="34"/>
  <c r="BM309" i="34"/>
  <c r="BM317" i="34"/>
  <c r="BM321" i="34"/>
  <c r="BM325" i="34"/>
  <c r="BM329" i="34"/>
  <c r="BM333" i="34"/>
  <c r="BM5" i="34"/>
  <c r="BM13" i="34"/>
  <c r="BM21" i="34"/>
  <c r="BM35" i="34"/>
  <c r="BM39" i="34"/>
  <c r="BM43" i="34"/>
  <c r="BM47" i="34"/>
  <c r="BM51" i="34"/>
  <c r="BM55" i="34"/>
  <c r="BM59" i="34"/>
  <c r="BM64" i="34"/>
  <c r="BM72" i="34"/>
  <c r="BM80" i="34"/>
  <c r="BM88" i="34"/>
  <c r="BM95" i="34"/>
  <c r="BM103" i="34"/>
  <c r="BM111" i="34"/>
  <c r="BM119" i="34"/>
  <c r="BM156" i="34"/>
  <c r="BM160" i="34"/>
  <c r="BM164" i="34"/>
  <c r="BM168" i="34"/>
  <c r="BM172" i="34"/>
  <c r="BM176" i="34"/>
  <c r="BM184" i="34"/>
  <c r="BM188" i="34"/>
  <c r="BM192" i="34"/>
  <c r="BM196" i="34"/>
  <c r="BM200" i="34"/>
  <c r="BM204" i="34"/>
  <c r="BM208" i="34"/>
  <c r="BM216" i="34"/>
  <c r="BM220" i="34"/>
  <c r="BM224" i="34"/>
  <c r="BM228" i="34"/>
  <c r="BM232" i="34"/>
  <c r="BM236" i="34"/>
  <c r="BM240" i="34"/>
  <c r="BM251" i="34"/>
  <c r="BM259" i="34"/>
  <c r="BM267" i="34"/>
  <c r="BM254" i="34"/>
  <c r="BM262" i="34"/>
  <c r="BM270" i="34"/>
  <c r="BM275" i="34"/>
  <c r="BM279" i="34"/>
  <c r="BM283" i="34"/>
  <c r="BM291" i="34"/>
  <c r="BM295" i="34"/>
  <c r="BM134" i="34"/>
  <c r="BM130" i="34"/>
  <c r="BM126" i="34"/>
  <c r="BM122" i="34"/>
  <c r="BM114" i="34"/>
  <c r="BM89" i="34"/>
  <c r="BM81" i="34"/>
  <c r="BM67" i="34"/>
  <c r="BM18" i="34"/>
  <c r="BM248" i="34"/>
  <c r="BM139" i="34"/>
  <c r="BM135" i="34"/>
  <c r="BM131" i="34"/>
  <c r="BM127" i="34"/>
  <c r="BM123" i="34"/>
  <c r="BM116" i="34"/>
  <c r="BM108" i="34"/>
  <c r="BM100" i="34"/>
  <c r="BM91" i="34"/>
  <c r="BM83" i="34"/>
  <c r="BM71" i="34"/>
  <c r="BM30" i="34"/>
  <c r="BM14" i="34"/>
  <c r="BM77" i="34"/>
  <c r="BM69" i="34"/>
  <c r="BM32" i="34"/>
  <c r="BM24" i="34"/>
  <c r="BM16" i="34"/>
  <c r="BM8" i="34"/>
  <c r="BM150" i="34"/>
  <c r="BM308" i="34"/>
  <c r="BM324" i="34"/>
  <c r="BM38" i="34"/>
  <c r="BM54" i="34"/>
  <c r="BM78" i="34"/>
  <c r="BM312" i="34"/>
  <c r="BM328" i="34"/>
  <c r="BM19" i="34"/>
  <c r="BM42" i="34"/>
  <c r="BM58" i="34"/>
  <c r="BM144" i="34"/>
  <c r="BM152" i="34"/>
  <c r="BM302" i="34"/>
  <c r="BM310" i="34"/>
  <c r="BM318" i="34"/>
  <c r="BM334" i="34"/>
  <c r="BM31" i="34"/>
  <c r="BM40" i="34"/>
  <c r="BM56" i="34"/>
  <c r="BM66" i="34"/>
  <c r="BM97" i="34"/>
  <c r="BM105" i="34"/>
  <c r="BM113" i="34"/>
  <c r="BM121" i="34"/>
  <c r="BM157" i="34"/>
  <c r="BM161" i="34"/>
  <c r="BM165" i="34"/>
  <c r="BM177" i="34"/>
  <c r="BM181" i="34"/>
  <c r="BM185" i="34"/>
  <c r="BM189" i="34"/>
  <c r="BM193" i="34"/>
  <c r="BM197" i="34"/>
  <c r="BM201" i="34"/>
  <c r="BM205" i="34"/>
  <c r="BM209" i="34"/>
  <c r="BM217" i="34"/>
  <c r="BM225" i="34"/>
  <c r="BM229" i="34"/>
  <c r="BM233" i="34"/>
  <c r="BM237" i="34"/>
  <c r="BM241" i="34"/>
  <c r="BM245" i="34"/>
  <c r="BM253" i="34"/>
  <c r="BM261" i="34"/>
  <c r="BM269" i="34"/>
  <c r="BM264" i="34"/>
  <c r="BM272" i="34"/>
  <c r="BM276" i="34"/>
  <c r="BM280" i="34"/>
  <c r="BM284" i="34"/>
  <c r="BM288" i="34"/>
  <c r="BM292" i="34"/>
  <c r="BM296" i="34"/>
  <c r="BM145" i="34"/>
  <c r="BM153" i="34"/>
  <c r="BM299" i="34"/>
  <c r="BM303" i="34"/>
  <c r="BM307" i="34"/>
  <c r="BM311" i="34"/>
  <c r="BM319" i="34"/>
  <c r="BM323" i="34"/>
  <c r="BM327" i="34"/>
  <c r="BM331" i="34"/>
  <c r="BM335" i="34"/>
  <c r="BM9" i="34"/>
  <c r="BM17" i="34"/>
  <c r="BM25" i="34"/>
  <c r="BM33" i="34"/>
  <c r="BM37" i="34"/>
  <c r="BM41" i="34"/>
  <c r="BM45" i="34"/>
  <c r="BM49" i="34"/>
  <c r="BM53" i="34"/>
  <c r="BM57" i="34"/>
  <c r="BM61" i="34"/>
  <c r="BM68" i="34"/>
  <c r="BM76" i="34"/>
  <c r="BM84" i="34"/>
  <c r="BM92" i="34"/>
  <c r="BM99" i="34"/>
  <c r="BM107" i="34"/>
  <c r="BM115" i="34"/>
  <c r="BM249" i="34"/>
  <c r="BM158" i="34"/>
  <c r="BM162" i="34"/>
  <c r="BM166" i="34"/>
  <c r="BM170" i="34"/>
  <c r="BM174" i="34"/>
  <c r="BM178" i="34"/>
  <c r="BM182" i="34"/>
  <c r="BM190" i="34"/>
  <c r="BM194" i="34"/>
  <c r="BM198" i="34"/>
  <c r="BM202" i="34"/>
  <c r="BM206" i="34"/>
  <c r="BM210" i="34"/>
  <c r="BM214" i="34"/>
  <c r="BM222" i="34"/>
  <c r="BM226" i="34"/>
  <c r="BM230" i="34"/>
  <c r="BM234" i="34"/>
  <c r="BM238" i="34"/>
  <c r="BM242" i="34"/>
  <c r="BM246" i="34"/>
  <c r="BM255" i="34"/>
  <c r="BM263" i="34"/>
  <c r="BM271" i="34"/>
  <c r="BM258" i="34"/>
  <c r="BM266" i="34"/>
  <c r="BM273" i="34"/>
  <c r="BM277" i="34"/>
  <c r="BM281" i="34"/>
  <c r="BM285" i="34"/>
  <c r="BM247" i="34"/>
  <c r="A4" i="31"/>
  <c r="A5" i="31" s="1"/>
  <c r="A6" i="31" s="1"/>
  <c r="A7" i="31" s="1"/>
  <c r="A8" i="31" s="1"/>
  <c r="A9" i="31" s="1"/>
  <c r="A10" i="31" s="1"/>
  <c r="A11" i="31" s="1"/>
  <c r="A12" i="31" s="1"/>
  <c r="A13" i="31" s="1"/>
  <c r="A14" i="31" s="1"/>
  <c r="A15" i="31" s="1"/>
  <c r="A16" i="31" s="1"/>
  <c r="A17" i="31" s="1"/>
  <c r="A18" i="31" s="1"/>
  <c r="A19" i="31" s="1"/>
  <c r="A20" i="31" s="1"/>
  <c r="A21" i="31" s="1"/>
  <c r="A22" i="31" s="1"/>
  <c r="A23" i="31" s="1"/>
  <c r="A24" i="31" s="1"/>
  <c r="A25" i="31" s="1"/>
  <c r="A26" i="31" s="1"/>
  <c r="A27" i="31" s="1"/>
  <c r="A28" i="31" s="1"/>
  <c r="A29" i="31" s="1"/>
  <c r="A30" i="31" s="1"/>
  <c r="A31" i="31" s="1"/>
  <c r="A32" i="31" s="1"/>
  <c r="A33" i="31" s="1"/>
  <c r="BN5" i="34" l="1"/>
  <c r="BN6" i="34" s="1"/>
  <c r="BN7" i="34" s="1"/>
  <c r="BN8" i="34" s="1"/>
  <c r="BN9" i="34" s="1"/>
  <c r="BN10" i="34" s="1"/>
  <c r="BN11" i="34" s="1"/>
  <c r="BN12" i="34" s="1"/>
  <c r="BN13" i="34" s="1"/>
  <c r="BN14" i="34" s="1"/>
  <c r="BN15" i="34" s="1"/>
  <c r="BN16" i="34" s="1"/>
  <c r="BN17" i="34" s="1"/>
  <c r="BN18" i="34" s="1"/>
  <c r="BN19" i="34" s="1"/>
  <c r="BN20" i="34" s="1"/>
  <c r="BN21" i="34" s="1"/>
  <c r="BN22" i="34" s="1"/>
  <c r="BN23" i="34" s="1"/>
  <c r="BN24" i="34" s="1"/>
  <c r="BN25" i="34" s="1"/>
  <c r="BN26" i="34" s="1"/>
  <c r="BN27" i="34" s="1"/>
  <c r="BN28" i="34" s="1"/>
  <c r="BN29" i="34" s="1"/>
  <c r="BN30" i="34" s="1"/>
  <c r="BN31" i="34" s="1"/>
  <c r="BN32" i="34" s="1"/>
  <c r="BN33" i="34" s="1"/>
  <c r="B3" i="32"/>
  <c r="C3" i="32"/>
  <c r="F14" i="32" s="1"/>
  <c r="B4" i="32"/>
  <c r="C4" i="32"/>
  <c r="B5" i="32"/>
  <c r="C5" i="32"/>
  <c r="B6" i="32"/>
  <c r="C6" i="32"/>
  <c r="B7" i="32"/>
  <c r="C7" i="32"/>
  <c r="B8" i="32"/>
  <c r="C8" i="32"/>
  <c r="C3" i="26"/>
  <c r="C13" i="32"/>
  <c r="C12" i="32"/>
  <c r="C11" i="32"/>
  <c r="C10" i="32"/>
  <c r="C9" i="32"/>
  <c r="BC335" i="31"/>
  <c r="BC334" i="31"/>
  <c r="BC333" i="31"/>
  <c r="BC332" i="31"/>
  <c r="BC331" i="31"/>
  <c r="BC330" i="31"/>
  <c r="BC329" i="31"/>
  <c r="BC328" i="31"/>
  <c r="BC327" i="31"/>
  <c r="BC326" i="31"/>
  <c r="BC325" i="31"/>
  <c r="BC324" i="31"/>
  <c r="BC323" i="31"/>
  <c r="BC322" i="31"/>
  <c r="BC321" i="31"/>
  <c r="BC320" i="31"/>
  <c r="BC319" i="31"/>
  <c r="BC318" i="31"/>
  <c r="BC317" i="31"/>
  <c r="BC316" i="31"/>
  <c r="BC315" i="31"/>
  <c r="BC314" i="31"/>
  <c r="BC313" i="31"/>
  <c r="BC312" i="31"/>
  <c r="BC311" i="31"/>
  <c r="BC310" i="31"/>
  <c r="BC309" i="31"/>
  <c r="BC308" i="31"/>
  <c r="BC307" i="31"/>
  <c r="BC306" i="31"/>
  <c r="BC305" i="31"/>
  <c r="BC304" i="31"/>
  <c r="BC303" i="31"/>
  <c r="BC302" i="31"/>
  <c r="BC301" i="31"/>
  <c r="BC300" i="31"/>
  <c r="BC299" i="31"/>
  <c r="BC298" i="31"/>
  <c r="BC297" i="31"/>
  <c r="BC296" i="31"/>
  <c r="BC295" i="31"/>
  <c r="BC294" i="31"/>
  <c r="BC293" i="31"/>
  <c r="BC292" i="31"/>
  <c r="BC291" i="31"/>
  <c r="BC290" i="31"/>
  <c r="BC289" i="31"/>
  <c r="BC288" i="31"/>
  <c r="BC287" i="31"/>
  <c r="BC286" i="31"/>
  <c r="BC285" i="31"/>
  <c r="BC284" i="31"/>
  <c r="BC283" i="31"/>
  <c r="BC282" i="31"/>
  <c r="BC281" i="31"/>
  <c r="BC280" i="31"/>
  <c r="BC279" i="31"/>
  <c r="BC278" i="31"/>
  <c r="BC277" i="31"/>
  <c r="BC276" i="31"/>
  <c r="BC275" i="31"/>
  <c r="BC274" i="31"/>
  <c r="BC273" i="31"/>
  <c r="BC272" i="31"/>
  <c r="BC271" i="31"/>
  <c r="BC270" i="31"/>
  <c r="BC269" i="31"/>
  <c r="BC268" i="31"/>
  <c r="BC267" i="31"/>
  <c r="BC266" i="31"/>
  <c r="BC265" i="31"/>
  <c r="BC264" i="31"/>
  <c r="BC263" i="31"/>
  <c r="BC262" i="31"/>
  <c r="BC261" i="31"/>
  <c r="BC260" i="31"/>
  <c r="BC259" i="31"/>
  <c r="BC258" i="31"/>
  <c r="BC257" i="31"/>
  <c r="BC256" i="31"/>
  <c r="BC255" i="31"/>
  <c r="BC254" i="31"/>
  <c r="BC253" i="31"/>
  <c r="BC252" i="31"/>
  <c r="BC251" i="31"/>
  <c r="BC250" i="31"/>
  <c r="U248" i="31"/>
  <c r="T248" i="31"/>
  <c r="S248" i="31"/>
  <c r="R248" i="31"/>
  <c r="Q248" i="31"/>
  <c r="P248" i="31"/>
  <c r="O248" i="31"/>
  <c r="N248" i="31"/>
  <c r="M248" i="31"/>
  <c r="L248" i="31"/>
  <c r="K248" i="31"/>
  <c r="J248" i="31"/>
  <c r="I248" i="31"/>
  <c r="H248" i="31"/>
  <c r="G248" i="31"/>
  <c r="F248" i="31"/>
  <c r="E248" i="31"/>
  <c r="D248" i="31"/>
  <c r="C248" i="31"/>
  <c r="B248" i="31"/>
  <c r="U247" i="31"/>
  <c r="T247" i="31"/>
  <c r="S247" i="31"/>
  <c r="R247" i="31"/>
  <c r="Q247" i="31"/>
  <c r="P247" i="31"/>
  <c r="O247" i="31"/>
  <c r="N247" i="31"/>
  <c r="M247" i="31"/>
  <c r="BC247" i="31" s="1"/>
  <c r="L247" i="31"/>
  <c r="K247" i="31"/>
  <c r="J247" i="31"/>
  <c r="I247" i="31"/>
  <c r="H247" i="31"/>
  <c r="G247" i="31"/>
  <c r="F247" i="31"/>
  <c r="E247" i="31"/>
  <c r="D247" i="31"/>
  <c r="C247" i="31"/>
  <c r="B247" i="31"/>
  <c r="A247" i="31"/>
  <c r="A248" i="31" s="1"/>
  <c r="A249" i="31" s="1"/>
  <c r="A250" i="31" s="1"/>
  <c r="A251" i="31" s="1"/>
  <c r="A252" i="31" s="1"/>
  <c r="A253" i="31" s="1"/>
  <c r="A254" i="31" s="1"/>
  <c r="A255" i="31" s="1"/>
  <c r="A256" i="31" s="1"/>
  <c r="A257" i="31" s="1"/>
  <c r="A258" i="31" s="1"/>
  <c r="A259" i="31" s="1"/>
  <c r="A260" i="31" s="1"/>
  <c r="A261" i="31" s="1"/>
  <c r="A262" i="31" s="1"/>
  <c r="A263" i="31" s="1"/>
  <c r="A264" i="31" s="1"/>
  <c r="A265" i="31" s="1"/>
  <c r="A266" i="31" s="1"/>
  <c r="A267" i="31" s="1"/>
  <c r="A268" i="31" s="1"/>
  <c r="A269" i="31" s="1"/>
  <c r="A270" i="31" s="1"/>
  <c r="A271" i="31" s="1"/>
  <c r="A272" i="31" s="1"/>
  <c r="BC246" i="31"/>
  <c r="BC245" i="31"/>
  <c r="BC244" i="31"/>
  <c r="BC243" i="31"/>
  <c r="BC242" i="31"/>
  <c r="BC241" i="31"/>
  <c r="BC240" i="31"/>
  <c r="BC239" i="31"/>
  <c r="BC238" i="31"/>
  <c r="BC237" i="31"/>
  <c r="BC236" i="31"/>
  <c r="BC235" i="31"/>
  <c r="BC234" i="31"/>
  <c r="BC233" i="31"/>
  <c r="BC232" i="31"/>
  <c r="BC231" i="31"/>
  <c r="BC230" i="31"/>
  <c r="BC229" i="31"/>
  <c r="BC228" i="31"/>
  <c r="BC227" i="31"/>
  <c r="BC226" i="31"/>
  <c r="BC225" i="31"/>
  <c r="BC224" i="31"/>
  <c r="BC223" i="31"/>
  <c r="BC222" i="31"/>
  <c r="BC221" i="31"/>
  <c r="BC220" i="31"/>
  <c r="BC219" i="31"/>
  <c r="BC218" i="31"/>
  <c r="BC217" i="31"/>
  <c r="BC216" i="31"/>
  <c r="BC215" i="31"/>
  <c r="BC214" i="31"/>
  <c r="BC213" i="31"/>
  <c r="BC212" i="31"/>
  <c r="BC211" i="31"/>
  <c r="BC210" i="31"/>
  <c r="BC209" i="31"/>
  <c r="BC208" i="31"/>
  <c r="BC207" i="31"/>
  <c r="BC206" i="31"/>
  <c r="BC205" i="31"/>
  <c r="BC204" i="31"/>
  <c r="BC203" i="31"/>
  <c r="BC202" i="31"/>
  <c r="BC201" i="31"/>
  <c r="BC200" i="31"/>
  <c r="BC199" i="31"/>
  <c r="BC198" i="31"/>
  <c r="BC197" i="31"/>
  <c r="BC196" i="31"/>
  <c r="BC195" i="31"/>
  <c r="BC194" i="31"/>
  <c r="BC193" i="31"/>
  <c r="BC192" i="31"/>
  <c r="BC191" i="31"/>
  <c r="BC190" i="31"/>
  <c r="BC189" i="31"/>
  <c r="BC188" i="31"/>
  <c r="BC187" i="31"/>
  <c r="BC186" i="31"/>
  <c r="BC185" i="31"/>
  <c r="BC184" i="31"/>
  <c r="BC183" i="31"/>
  <c r="BC182" i="31"/>
  <c r="BC181" i="31"/>
  <c r="BC180" i="31"/>
  <c r="BC179" i="31"/>
  <c r="BC178" i="31"/>
  <c r="BC177" i="31"/>
  <c r="BC176" i="31"/>
  <c r="BC175" i="31"/>
  <c r="BC174" i="31"/>
  <c r="BC173" i="31"/>
  <c r="BC172" i="31"/>
  <c r="BC171" i="31"/>
  <c r="BC170" i="31"/>
  <c r="BC169" i="31"/>
  <c r="BC168" i="31"/>
  <c r="BC167" i="31"/>
  <c r="BC166" i="31"/>
  <c r="BC165" i="31"/>
  <c r="BC164" i="31"/>
  <c r="BC163" i="31"/>
  <c r="BC162" i="31"/>
  <c r="BC161" i="31"/>
  <c r="BC160" i="31"/>
  <c r="BC159" i="31"/>
  <c r="J33" i="30"/>
  <c r="S3" i="30" s="1"/>
  <c r="AB3" i="30" s="1"/>
  <c r="X3" i="31" s="1"/>
  <c r="I33" i="30"/>
  <c r="R3" i="30" s="1"/>
  <c r="H33" i="30"/>
  <c r="Q3" i="30" s="1"/>
  <c r="G33" i="30"/>
  <c r="P3" i="30" s="1"/>
  <c r="F33" i="30"/>
  <c r="O3" i="30" s="1"/>
  <c r="E33" i="30"/>
  <c r="N3" i="30" s="1"/>
  <c r="D33" i="30"/>
  <c r="M3" i="30" s="1"/>
  <c r="L3" i="30"/>
  <c r="J4" i="26"/>
  <c r="J5" i="26"/>
  <c r="J6" i="26"/>
  <c r="J7" i="26"/>
  <c r="J8" i="26"/>
  <c r="J9" i="26"/>
  <c r="J10" i="26"/>
  <c r="J11" i="26"/>
  <c r="J12" i="26"/>
  <c r="J13" i="26"/>
  <c r="J14" i="26"/>
  <c r="J15" i="26"/>
  <c r="J16" i="26"/>
  <c r="J17" i="26"/>
  <c r="J18" i="26"/>
  <c r="J19" i="26"/>
  <c r="J20" i="26"/>
  <c r="J21" i="26"/>
  <c r="J22" i="26"/>
  <c r="J23" i="26"/>
  <c r="J24" i="26"/>
  <c r="J25" i="26"/>
  <c r="J26" i="26"/>
  <c r="J27" i="26"/>
  <c r="J28" i="26"/>
  <c r="J29" i="26"/>
  <c r="J30" i="26"/>
  <c r="J31" i="26"/>
  <c r="J32" i="26"/>
  <c r="D3" i="26"/>
  <c r="E3" i="26"/>
  <c r="F3" i="26"/>
  <c r="G3" i="26"/>
  <c r="H3" i="26"/>
  <c r="I3" i="26"/>
  <c r="J3" i="26"/>
  <c r="J33" i="26" l="1"/>
  <c r="S3" i="26" s="1"/>
  <c r="BN34" i="34"/>
  <c r="BN35" i="34" s="1"/>
  <c r="BN36" i="34" s="1"/>
  <c r="BN37" i="34" s="1"/>
  <c r="BN38" i="34" s="1"/>
  <c r="BN39" i="34" s="1"/>
  <c r="BN40" i="34" s="1"/>
  <c r="BN41" i="34" s="1"/>
  <c r="BN42" i="34" s="1"/>
  <c r="BN43" i="34" s="1"/>
  <c r="BN44" i="34" s="1"/>
  <c r="BN45" i="34" s="1"/>
  <c r="BN46" i="34" s="1"/>
  <c r="BN47" i="34" s="1"/>
  <c r="BN48" i="34" s="1"/>
  <c r="BN49" i="34" s="1"/>
  <c r="BN50" i="34" s="1"/>
  <c r="BN51" i="34" s="1"/>
  <c r="BN52" i="34" s="1"/>
  <c r="BN53" i="34" s="1"/>
  <c r="BN54" i="34" s="1"/>
  <c r="BN55" i="34" s="1"/>
  <c r="BN56" i="34" s="1"/>
  <c r="BN57" i="34" s="1"/>
  <c r="BN58" i="34" s="1"/>
  <c r="BN59" i="34" s="1"/>
  <c r="BN60" i="34" s="1"/>
  <c r="BN61" i="34" s="1"/>
  <c r="D3" i="35"/>
  <c r="AS336" i="31"/>
  <c r="AS338" i="31"/>
  <c r="AS340" i="31"/>
  <c r="AS342" i="31"/>
  <c r="AS337" i="31"/>
  <c r="AS339" i="31"/>
  <c r="AS341" i="31"/>
  <c r="AS343" i="31"/>
  <c r="AS345" i="31"/>
  <c r="AS347" i="31"/>
  <c r="AS349" i="31"/>
  <c r="AS351" i="31"/>
  <c r="AS353" i="31"/>
  <c r="AS355" i="31"/>
  <c r="AS357" i="31"/>
  <c r="AS359" i="31"/>
  <c r="AS361" i="31"/>
  <c r="AS363" i="31"/>
  <c r="AS365" i="31"/>
  <c r="AS367" i="31"/>
  <c r="AS344" i="31"/>
  <c r="AS346" i="31"/>
  <c r="AS348" i="31"/>
  <c r="AS350" i="31"/>
  <c r="AS352" i="31"/>
  <c r="AS354" i="31"/>
  <c r="AS356" i="31"/>
  <c r="AS358" i="31"/>
  <c r="AS360" i="31"/>
  <c r="AS362" i="31"/>
  <c r="AS364" i="31"/>
  <c r="AS366" i="31"/>
  <c r="F13" i="32"/>
  <c r="AB5" i="26"/>
  <c r="Y3" i="23" s="1"/>
  <c r="AB7" i="26"/>
  <c r="AB3" i="23" s="1"/>
  <c r="AB9" i="26"/>
  <c r="AB11" i="26"/>
  <c r="AC3" i="23" s="1"/>
  <c r="AB13" i="26"/>
  <c r="AE3" i="23" s="1"/>
  <c r="AB15" i="26"/>
  <c r="AF3" i="23" s="1"/>
  <c r="AB17" i="26"/>
  <c r="AB19" i="26"/>
  <c r="AK3" i="23" s="1"/>
  <c r="AB21" i="26"/>
  <c r="AL3" i="23" s="1"/>
  <c r="AB23" i="26"/>
  <c r="AB25" i="26"/>
  <c r="AG3" i="23" s="1"/>
  <c r="AB27" i="26"/>
  <c r="AP3" i="23" s="1"/>
  <c r="AB3" i="26"/>
  <c r="X3" i="23" s="1"/>
  <c r="AB4" i="26"/>
  <c r="AB6" i="26"/>
  <c r="AA3" i="23" s="1"/>
  <c r="AB8" i="26"/>
  <c r="AB10" i="26"/>
  <c r="AB12" i="26"/>
  <c r="AD3" i="23" s="1"/>
  <c r="AB14" i="26"/>
  <c r="AB16" i="26"/>
  <c r="AI3" i="23" s="1"/>
  <c r="AB18" i="26"/>
  <c r="AJ3" i="23" s="1"/>
  <c r="AB20" i="26"/>
  <c r="AB22" i="26"/>
  <c r="AN3" i="23" s="1"/>
  <c r="AB24" i="26"/>
  <c r="AM3" i="23" s="1"/>
  <c r="AB26" i="26"/>
  <c r="Z3" i="23" s="1"/>
  <c r="AB28" i="26"/>
  <c r="W3" i="23" s="1"/>
  <c r="AS177" i="31"/>
  <c r="AS154" i="31"/>
  <c r="AS156" i="31"/>
  <c r="AS158" i="31"/>
  <c r="AS27" i="31"/>
  <c r="AS28" i="31"/>
  <c r="AS29" i="31"/>
  <c r="AS30" i="31"/>
  <c r="AS31" i="31"/>
  <c r="AS32" i="31"/>
  <c r="AS33" i="31"/>
  <c r="AS34" i="31"/>
  <c r="AS35" i="31"/>
  <c r="AS155" i="31"/>
  <c r="AS159" i="31"/>
  <c r="AS157" i="31"/>
  <c r="AS36" i="31"/>
  <c r="AS37" i="31"/>
  <c r="AS38" i="31"/>
  <c r="AS39" i="31"/>
  <c r="AS40" i="31"/>
  <c r="AS41" i="31"/>
  <c r="AS42" i="31"/>
  <c r="AS43" i="31"/>
  <c r="AS44" i="31"/>
  <c r="AS45" i="31"/>
  <c r="AS46" i="31"/>
  <c r="AS47" i="31"/>
  <c r="AS48" i="31"/>
  <c r="AS49" i="31"/>
  <c r="AS50" i="31"/>
  <c r="AS51" i="31"/>
  <c r="AS52" i="31"/>
  <c r="AS53" i="31"/>
  <c r="AS54" i="31"/>
  <c r="AS55" i="31"/>
  <c r="AS56" i="31"/>
  <c r="AS57" i="31"/>
  <c r="AS58" i="31"/>
  <c r="AS59" i="31"/>
  <c r="AS60" i="31"/>
  <c r="AS61" i="31"/>
  <c r="AS62" i="31"/>
  <c r="AS63" i="31"/>
  <c r="AS64" i="31"/>
  <c r="AS65" i="31"/>
  <c r="AS66" i="31"/>
  <c r="AS67" i="31"/>
  <c r="AS68" i="31"/>
  <c r="AS69" i="31"/>
  <c r="AS70" i="31"/>
  <c r="AS71" i="31"/>
  <c r="AS72" i="31"/>
  <c r="AS73" i="31"/>
  <c r="AS74" i="31"/>
  <c r="AS75" i="31"/>
  <c r="AS76" i="31"/>
  <c r="AS77" i="31"/>
  <c r="AS78" i="31"/>
  <c r="AS79" i="31"/>
  <c r="AS80" i="31"/>
  <c r="AS81" i="31"/>
  <c r="AS82" i="31"/>
  <c r="AS83" i="31"/>
  <c r="AS84" i="31"/>
  <c r="AS85" i="31"/>
  <c r="AS86" i="31"/>
  <c r="AS87" i="31"/>
  <c r="AS88" i="31"/>
  <c r="AS89" i="31"/>
  <c r="AS90" i="31"/>
  <c r="AS91" i="31"/>
  <c r="AS92" i="31"/>
  <c r="AS93" i="31"/>
  <c r="AS94" i="31"/>
  <c r="AS95" i="31"/>
  <c r="AS96" i="31"/>
  <c r="AS97" i="31"/>
  <c r="AS98" i="31"/>
  <c r="AS99" i="31"/>
  <c r="AS100" i="31"/>
  <c r="AS101" i="31"/>
  <c r="AS102" i="31"/>
  <c r="AS103" i="31"/>
  <c r="AS104" i="31"/>
  <c r="AS105" i="31"/>
  <c r="AS106" i="31"/>
  <c r="AS107" i="31"/>
  <c r="AS108" i="31"/>
  <c r="AS109" i="31"/>
  <c r="AS110" i="31"/>
  <c r="AS111" i="31"/>
  <c r="AS112" i="31"/>
  <c r="AS113" i="31"/>
  <c r="AS114" i="31"/>
  <c r="AS115" i="31"/>
  <c r="AS116" i="31"/>
  <c r="AS117" i="31"/>
  <c r="AS118" i="31"/>
  <c r="AS119" i="31"/>
  <c r="AS120" i="31"/>
  <c r="AS121" i="31"/>
  <c r="AS122" i="31"/>
  <c r="AS123" i="31"/>
  <c r="AS124" i="31"/>
  <c r="AS125" i="31"/>
  <c r="AS126" i="31"/>
  <c r="AS127" i="31"/>
  <c r="AS128" i="31"/>
  <c r="AS129" i="31"/>
  <c r="AS130" i="31"/>
  <c r="AS131" i="31"/>
  <c r="AS132" i="31"/>
  <c r="AS133" i="31"/>
  <c r="AS134" i="31"/>
  <c r="AS135" i="31"/>
  <c r="AS136" i="31"/>
  <c r="AS137" i="31"/>
  <c r="AS138" i="31"/>
  <c r="AS139" i="31"/>
  <c r="AS140" i="31"/>
  <c r="AS141" i="31"/>
  <c r="AS142" i="31"/>
  <c r="AS143" i="31"/>
  <c r="AS144" i="31"/>
  <c r="AS145" i="31"/>
  <c r="AS146" i="31"/>
  <c r="AS147" i="31"/>
  <c r="AS148" i="31"/>
  <c r="AS149" i="31"/>
  <c r="AS150" i="31"/>
  <c r="AS151" i="31"/>
  <c r="AS152" i="31"/>
  <c r="AS153" i="31"/>
  <c r="AS5" i="31"/>
  <c r="AS6" i="31"/>
  <c r="AS7" i="31"/>
  <c r="AS8" i="31"/>
  <c r="AS9" i="31"/>
  <c r="AS10" i="31"/>
  <c r="AS11" i="31"/>
  <c r="AS12" i="31"/>
  <c r="AS13" i="31"/>
  <c r="AS14" i="31"/>
  <c r="AS15" i="31"/>
  <c r="AS16" i="31"/>
  <c r="AS17" i="31"/>
  <c r="AS18" i="31"/>
  <c r="AS19" i="31"/>
  <c r="AS20" i="31"/>
  <c r="AS21" i="31"/>
  <c r="AS22" i="31"/>
  <c r="AS23" i="31"/>
  <c r="AS24" i="31"/>
  <c r="AS25" i="31"/>
  <c r="AS26" i="31"/>
  <c r="AS4" i="31"/>
  <c r="AS175" i="31"/>
  <c r="BC248" i="31"/>
  <c r="BC249" i="31"/>
  <c r="AS161" i="31"/>
  <c r="AS320" i="31"/>
  <c r="AS316" i="31"/>
  <c r="AS312" i="31"/>
  <c r="AS309" i="31"/>
  <c r="AS305" i="31"/>
  <c r="AS301" i="31"/>
  <c r="AS297" i="31"/>
  <c r="AS293" i="31"/>
  <c r="AS289" i="31"/>
  <c r="AS247" i="31"/>
  <c r="AS318" i="31"/>
  <c r="AS314" i="31"/>
  <c r="AS310" i="31"/>
  <c r="AS307" i="31"/>
  <c r="AS303" i="31"/>
  <c r="AS299" i="31"/>
  <c r="AS295" i="31"/>
  <c r="AS291" i="31"/>
  <c r="AS287" i="31"/>
  <c r="AS181" i="31"/>
  <c r="AS179" i="31"/>
  <c r="AS173" i="31"/>
  <c r="AS171" i="31"/>
  <c r="AS165" i="31"/>
  <c r="AS163" i="31"/>
  <c r="AS167" i="31"/>
  <c r="AS169" i="31"/>
  <c r="AS183" i="31"/>
  <c r="AS248" i="31"/>
  <c r="C15" i="32"/>
  <c r="AS335" i="31"/>
  <c r="AS334" i="31"/>
  <c r="AS333" i="31"/>
  <c r="AS332" i="31"/>
  <c r="AS331" i="31"/>
  <c r="AS330" i="31"/>
  <c r="AS329" i="31"/>
  <c r="AS328" i="31"/>
  <c r="AS327" i="31"/>
  <c r="AS326" i="31"/>
  <c r="AS325" i="31"/>
  <c r="AS324" i="31"/>
  <c r="AS323" i="31"/>
  <c r="AS322" i="31"/>
  <c r="AS321" i="31"/>
  <c r="AS319" i="31"/>
  <c r="AS317" i="31"/>
  <c r="AS315" i="31"/>
  <c r="AS313" i="31"/>
  <c r="AS311" i="31"/>
  <c r="AS308" i="31"/>
  <c r="AS306" i="31"/>
  <c r="AS304" i="31"/>
  <c r="AS302" i="31"/>
  <c r="AS300" i="31"/>
  <c r="AS298" i="31"/>
  <c r="AS296" i="31"/>
  <c r="AS294" i="31"/>
  <c r="AS292" i="31"/>
  <c r="AS290" i="31"/>
  <c r="AS288" i="31"/>
  <c r="AS286" i="31"/>
  <c r="AS285" i="31"/>
  <c r="AS284" i="31"/>
  <c r="AS283" i="31"/>
  <c r="AS282" i="31"/>
  <c r="AS281" i="31"/>
  <c r="AS280" i="31"/>
  <c r="AS279" i="31"/>
  <c r="AS278" i="31"/>
  <c r="AS277" i="31"/>
  <c r="AS276" i="31"/>
  <c r="AS275" i="31"/>
  <c r="AS274" i="31"/>
  <c r="AS273" i="31"/>
  <c r="AS272" i="31"/>
  <c r="AS270" i="31"/>
  <c r="AS268" i="31"/>
  <c r="AS266" i="31"/>
  <c r="AS264" i="31"/>
  <c r="AS262" i="31"/>
  <c r="AS260" i="31"/>
  <c r="AS258" i="31"/>
  <c r="AS256" i="31"/>
  <c r="AS254" i="31"/>
  <c r="AS252" i="31"/>
  <c r="AS250" i="31"/>
  <c r="AS246" i="31"/>
  <c r="AS245" i="31"/>
  <c r="AS244" i="31"/>
  <c r="AS243" i="31"/>
  <c r="AS242" i="31"/>
  <c r="AS241" i="31"/>
  <c r="AS240" i="31"/>
  <c r="AS239" i="31"/>
  <c r="AS238" i="31"/>
  <c r="AS237" i="31"/>
  <c r="AS236" i="31"/>
  <c r="AS160" i="31"/>
  <c r="AS162" i="31"/>
  <c r="AS164" i="31"/>
  <c r="AS166" i="31"/>
  <c r="AS168" i="31"/>
  <c r="AS170" i="31"/>
  <c r="AS172" i="31"/>
  <c r="AS174" i="31"/>
  <c r="AS176" i="31"/>
  <c r="AS178" i="31"/>
  <c r="AS180" i="31"/>
  <c r="AS182" i="31"/>
  <c r="AS184" i="31"/>
  <c r="AS185" i="31"/>
  <c r="AS186" i="31"/>
  <c r="AS187" i="31"/>
  <c r="AS188" i="31"/>
  <c r="AS189" i="31"/>
  <c r="AS190" i="31"/>
  <c r="AS191" i="31"/>
  <c r="AS192" i="31"/>
  <c r="AS193" i="31"/>
  <c r="AS194" i="31"/>
  <c r="AS195" i="31"/>
  <c r="AS196" i="31"/>
  <c r="AS197" i="31"/>
  <c r="AS198" i="31"/>
  <c r="AS199" i="31"/>
  <c r="AS200" i="31"/>
  <c r="AS201" i="31"/>
  <c r="AS202" i="31"/>
  <c r="AS203" i="31"/>
  <c r="AS204" i="31"/>
  <c r="AS205" i="31"/>
  <c r="AS206" i="31"/>
  <c r="AS207" i="31"/>
  <c r="AS208" i="31"/>
  <c r="AS209" i="31"/>
  <c r="AS210" i="31"/>
  <c r="AS211" i="31"/>
  <c r="AS212" i="31"/>
  <c r="AS213" i="31"/>
  <c r="AS214" i="31"/>
  <c r="AS215" i="31"/>
  <c r="AS216" i="31"/>
  <c r="AS217" i="31"/>
  <c r="AS218" i="31"/>
  <c r="AS219" i="31"/>
  <c r="AS220" i="31"/>
  <c r="AS221" i="31"/>
  <c r="AS222" i="31"/>
  <c r="AS223" i="31"/>
  <c r="AS224" i="31"/>
  <c r="AS225" i="31"/>
  <c r="AS226" i="31"/>
  <c r="AS227" i="31"/>
  <c r="AS228" i="31"/>
  <c r="AS229" i="31"/>
  <c r="AS230" i="31"/>
  <c r="AS231" i="31"/>
  <c r="AS232" i="31"/>
  <c r="AS233" i="31"/>
  <c r="AS234" i="31"/>
  <c r="AS235" i="31"/>
  <c r="AS249" i="31"/>
  <c r="AS251" i="31"/>
  <c r="AS253" i="31"/>
  <c r="AS255" i="31"/>
  <c r="AS257" i="31"/>
  <c r="AS259" i="31"/>
  <c r="AS261" i="31"/>
  <c r="AS263" i="31"/>
  <c r="AS265" i="31"/>
  <c r="AS267" i="31"/>
  <c r="AS269" i="31"/>
  <c r="AS271" i="31"/>
  <c r="U28" i="30"/>
  <c r="U27" i="30"/>
  <c r="U26" i="30"/>
  <c r="U25" i="30"/>
  <c r="U24" i="30"/>
  <c r="U23" i="30"/>
  <c r="U22" i="30"/>
  <c r="U21" i="30"/>
  <c r="U20" i="30"/>
  <c r="U19" i="30"/>
  <c r="U18" i="30"/>
  <c r="U17" i="30"/>
  <c r="U16" i="30"/>
  <c r="U15" i="30"/>
  <c r="U14" i="30"/>
  <c r="U13" i="30"/>
  <c r="U12" i="30"/>
  <c r="U11" i="30"/>
  <c r="U10" i="30"/>
  <c r="U9" i="30"/>
  <c r="U8" i="30"/>
  <c r="U7" i="30"/>
  <c r="U6" i="30"/>
  <c r="U5" i="30"/>
  <c r="U4" i="30"/>
  <c r="U3" i="30"/>
  <c r="W28" i="30"/>
  <c r="W27" i="30"/>
  <c r="W26" i="30"/>
  <c r="W25" i="30"/>
  <c r="W9" i="30"/>
  <c r="W8" i="30"/>
  <c r="W7" i="30"/>
  <c r="W6" i="30"/>
  <c r="W5" i="30"/>
  <c r="W4" i="30"/>
  <c r="W3" i="30"/>
  <c r="W24" i="30"/>
  <c r="W23" i="30"/>
  <c r="W22" i="30"/>
  <c r="W21" i="30"/>
  <c r="W20" i="30"/>
  <c r="W19" i="30"/>
  <c r="W18" i="30"/>
  <c r="W17" i="30"/>
  <c r="W16" i="30"/>
  <c r="W15" i="30"/>
  <c r="W14" i="30"/>
  <c r="W13" i="30"/>
  <c r="W12" i="30"/>
  <c r="W11" i="30"/>
  <c r="W10" i="30"/>
  <c r="Y28" i="30"/>
  <c r="Y27" i="30"/>
  <c r="Y26" i="30"/>
  <c r="Y25" i="30"/>
  <c r="Y24" i="30"/>
  <c r="Y23" i="30"/>
  <c r="Y22" i="30"/>
  <c r="Y21" i="30"/>
  <c r="Y20" i="30"/>
  <c r="Y19" i="30"/>
  <c r="Y18" i="30"/>
  <c r="Y17" i="30"/>
  <c r="Y16" i="30"/>
  <c r="Y15" i="30"/>
  <c r="Y14" i="30"/>
  <c r="Y13" i="30"/>
  <c r="Y12" i="30"/>
  <c r="Y11" i="30"/>
  <c r="Y10" i="30"/>
  <c r="Y9" i="30"/>
  <c r="Y8" i="30"/>
  <c r="Y7" i="30"/>
  <c r="Y6" i="30"/>
  <c r="Y5" i="30"/>
  <c r="Y4" i="30"/>
  <c r="Y3" i="30"/>
  <c r="AA28" i="30"/>
  <c r="AA27" i="30"/>
  <c r="AA26" i="30"/>
  <c r="AA25" i="30"/>
  <c r="AA24" i="30"/>
  <c r="AA23" i="30"/>
  <c r="AA22" i="30"/>
  <c r="AA21" i="30"/>
  <c r="AA20" i="30"/>
  <c r="AA19" i="30"/>
  <c r="AA18" i="30"/>
  <c r="AA17" i="30"/>
  <c r="AA16" i="30"/>
  <c r="AA15" i="30"/>
  <c r="AA14" i="30"/>
  <c r="AA13" i="30"/>
  <c r="AA12" i="30"/>
  <c r="AA11" i="30"/>
  <c r="AA10" i="30"/>
  <c r="AA9" i="30"/>
  <c r="AA8" i="30"/>
  <c r="AA7" i="30"/>
  <c r="AA6" i="30"/>
  <c r="AA5" i="30"/>
  <c r="AA4" i="30"/>
  <c r="AA3" i="30"/>
  <c r="V28" i="30"/>
  <c r="V27" i="30"/>
  <c r="V26" i="30"/>
  <c r="V25" i="30"/>
  <c r="V24" i="30"/>
  <c r="V23" i="30"/>
  <c r="V22" i="30"/>
  <c r="V21" i="30"/>
  <c r="V20" i="30"/>
  <c r="V19" i="30"/>
  <c r="V18" i="30"/>
  <c r="V17" i="30"/>
  <c r="V16" i="30"/>
  <c r="V15" i="30"/>
  <c r="V14" i="30"/>
  <c r="V13" i="30"/>
  <c r="V12" i="30"/>
  <c r="V11" i="30"/>
  <c r="V10" i="30"/>
  <c r="V9" i="30"/>
  <c r="V8" i="30"/>
  <c r="V7" i="30"/>
  <c r="V6" i="30"/>
  <c r="V5" i="30"/>
  <c r="V4" i="30"/>
  <c r="V3" i="30"/>
  <c r="X28" i="30"/>
  <c r="X27" i="30"/>
  <c r="X26" i="30"/>
  <c r="X25" i="30"/>
  <c r="X24" i="30"/>
  <c r="X23" i="30"/>
  <c r="X22" i="30"/>
  <c r="X21" i="30"/>
  <c r="X20" i="30"/>
  <c r="X19" i="30"/>
  <c r="X18" i="30"/>
  <c r="X17" i="30"/>
  <c r="X16" i="30"/>
  <c r="X15" i="30"/>
  <c r="X14" i="30"/>
  <c r="X13" i="30"/>
  <c r="X12" i="30"/>
  <c r="X11" i="30"/>
  <c r="X10" i="30"/>
  <c r="X9" i="30"/>
  <c r="X8" i="30"/>
  <c r="X7" i="30"/>
  <c r="X6" i="30"/>
  <c r="X5" i="30"/>
  <c r="X4" i="30"/>
  <c r="X3" i="30"/>
  <c r="Z28" i="30"/>
  <c r="Z27" i="30"/>
  <c r="Z26" i="30"/>
  <c r="Z25" i="30"/>
  <c r="Z24" i="30"/>
  <c r="Z23" i="30"/>
  <c r="Z22" i="30"/>
  <c r="Z21" i="30"/>
  <c r="Z20" i="30"/>
  <c r="Z19" i="30"/>
  <c r="Z18" i="30"/>
  <c r="Z17" i="30"/>
  <c r="Z16" i="30"/>
  <c r="Z15" i="30"/>
  <c r="Z14" i="30"/>
  <c r="Z13" i="30"/>
  <c r="Z12" i="30"/>
  <c r="Z11" i="30"/>
  <c r="Z10" i="30"/>
  <c r="Z9" i="30"/>
  <c r="Z8" i="30"/>
  <c r="Z7" i="30"/>
  <c r="Z6" i="30"/>
  <c r="Z5" i="30"/>
  <c r="Z4" i="30"/>
  <c r="Z3" i="30"/>
  <c r="AB28" i="30"/>
  <c r="W3" i="31" s="1"/>
  <c r="AB27" i="30"/>
  <c r="AP3" i="31" s="1"/>
  <c r="AB26" i="30"/>
  <c r="Z3" i="31" s="1"/>
  <c r="AB25" i="30"/>
  <c r="AG3" i="31" s="1"/>
  <c r="AB24" i="30"/>
  <c r="AM3" i="31" s="1"/>
  <c r="AB23" i="30"/>
  <c r="AB22" i="30"/>
  <c r="AN3" i="31" s="1"/>
  <c r="AB21" i="30"/>
  <c r="AL3" i="31" s="1"/>
  <c r="AB20" i="30"/>
  <c r="AB19" i="30"/>
  <c r="AK3" i="31" s="1"/>
  <c r="AB18" i="30"/>
  <c r="AJ3" i="31" s="1"/>
  <c r="AB17" i="30"/>
  <c r="AB16" i="30"/>
  <c r="AI3" i="31" s="1"/>
  <c r="AB15" i="30"/>
  <c r="AF3" i="31" s="1"/>
  <c r="AB14" i="30"/>
  <c r="AB13" i="30"/>
  <c r="AE3" i="31" s="1"/>
  <c r="AB12" i="30"/>
  <c r="AD3" i="31" s="1"/>
  <c r="AB11" i="30"/>
  <c r="AC3" i="31" s="1"/>
  <c r="AB10" i="30"/>
  <c r="AB9" i="30"/>
  <c r="AB8" i="30"/>
  <c r="AB7" i="30"/>
  <c r="AB3" i="31" s="1"/>
  <c r="AB6" i="30"/>
  <c r="AA3" i="31" s="1"/>
  <c r="AB5" i="30"/>
  <c r="Y3" i="31" s="1"/>
  <c r="AB4" i="30"/>
  <c r="C11" i="27"/>
  <c r="BC307" i="23"/>
  <c r="BN62" i="34" l="1"/>
  <c r="BN63" i="34" s="1"/>
  <c r="BN64" i="34" s="1"/>
  <c r="BN65" i="34" s="1"/>
  <c r="BN66" i="34" s="1"/>
  <c r="BN67" i="34" s="1"/>
  <c r="BN68" i="34" s="1"/>
  <c r="BN69" i="34" s="1"/>
  <c r="BN70" i="34" s="1"/>
  <c r="BN71" i="34" s="1"/>
  <c r="BN72" i="34" s="1"/>
  <c r="BN73" i="34" s="1"/>
  <c r="BN74" i="34" s="1"/>
  <c r="BN75" i="34" s="1"/>
  <c r="BN76" i="34" s="1"/>
  <c r="BN77" i="34" s="1"/>
  <c r="BN78" i="34" s="1"/>
  <c r="BN79" i="34" s="1"/>
  <c r="BN80" i="34" s="1"/>
  <c r="BN81" i="34" s="1"/>
  <c r="BN82" i="34" s="1"/>
  <c r="BN83" i="34" s="1"/>
  <c r="BN84" i="34" s="1"/>
  <c r="BN85" i="34" s="1"/>
  <c r="BN86" i="34" s="1"/>
  <c r="BN87" i="34" s="1"/>
  <c r="BN88" i="34" s="1"/>
  <c r="BN89" i="34" s="1"/>
  <c r="BN90" i="34" s="1"/>
  <c r="BN91" i="34" s="1"/>
  <c r="BN92" i="34" s="1"/>
  <c r="D4" i="35"/>
  <c r="F5" i="37" s="1"/>
  <c r="AR5" i="23"/>
  <c r="AR6" i="23"/>
  <c r="AR8" i="23"/>
  <c r="AR10" i="23"/>
  <c r="AR12" i="23"/>
  <c r="AR14" i="23"/>
  <c r="AR16" i="23"/>
  <c r="AR18" i="23"/>
  <c r="AR21" i="23"/>
  <c r="AR23" i="23"/>
  <c r="AR25" i="23"/>
  <c r="AR27" i="23"/>
  <c r="AR29" i="23"/>
  <c r="AR31" i="23"/>
  <c r="AR33" i="23"/>
  <c r="AR35" i="23"/>
  <c r="AR37" i="23"/>
  <c r="AR39" i="23"/>
  <c r="AR41" i="23"/>
  <c r="AR43" i="23"/>
  <c r="AR45" i="23"/>
  <c r="AR47" i="23"/>
  <c r="AR48" i="23"/>
  <c r="AR49" i="23"/>
  <c r="AR50" i="23"/>
  <c r="AR51" i="23"/>
  <c r="AR52" i="23"/>
  <c r="AR53" i="23"/>
  <c r="AR54" i="23"/>
  <c r="AR55" i="23"/>
  <c r="AR56" i="23"/>
  <c r="AR57" i="23"/>
  <c r="AR58" i="23"/>
  <c r="AR59" i="23"/>
  <c r="AR60" i="23"/>
  <c r="AR61" i="23"/>
  <c r="AR62" i="23"/>
  <c r="AR63" i="23"/>
  <c r="AR64" i="23"/>
  <c r="AR65" i="23"/>
  <c r="AR66" i="23"/>
  <c r="AR67" i="23"/>
  <c r="AR68" i="23"/>
  <c r="AR69" i="23"/>
  <c r="AR70" i="23"/>
  <c r="AR71" i="23"/>
  <c r="AR72" i="23"/>
  <c r="AR73" i="23"/>
  <c r="AR74" i="23"/>
  <c r="AR75" i="23"/>
  <c r="AR76" i="23"/>
  <c r="AR77" i="23"/>
  <c r="AR78" i="23"/>
  <c r="AR79" i="23"/>
  <c r="AR80" i="23"/>
  <c r="AR81" i="23"/>
  <c r="AR82" i="23"/>
  <c r="AR83" i="23"/>
  <c r="AR84" i="23"/>
  <c r="AR85" i="23"/>
  <c r="AR86" i="23"/>
  <c r="AR87" i="23"/>
  <c r="AR88" i="23"/>
  <c r="AR89" i="23"/>
  <c r="AR90" i="23"/>
  <c r="AR91" i="23"/>
  <c r="AR92" i="23"/>
  <c r="AR93" i="23"/>
  <c r="AR94" i="23"/>
  <c r="AR95" i="23"/>
  <c r="AR96" i="23"/>
  <c r="AR97" i="23"/>
  <c r="AR98" i="23"/>
  <c r="AR7" i="23"/>
  <c r="AR9" i="23"/>
  <c r="AR11" i="23"/>
  <c r="AR13" i="23"/>
  <c r="AR15" i="23"/>
  <c r="AR17" i="23"/>
  <c r="AR19" i="23"/>
  <c r="AR20" i="23"/>
  <c r="AR22" i="23"/>
  <c r="AR24" i="23"/>
  <c r="AR26" i="23"/>
  <c r="AR28" i="23"/>
  <c r="AR30" i="23"/>
  <c r="AR32" i="23"/>
  <c r="AR34" i="23"/>
  <c r="AR36" i="23"/>
  <c r="AR38" i="23"/>
  <c r="AR40" i="23"/>
  <c r="AR42" i="23"/>
  <c r="AR44" i="23"/>
  <c r="AR46" i="23"/>
  <c r="AR99" i="23"/>
  <c r="AR100" i="23"/>
  <c r="AR101" i="23"/>
  <c r="AR102" i="23"/>
  <c r="AR103" i="23"/>
  <c r="AR104" i="23"/>
  <c r="AR105" i="23"/>
  <c r="AR106" i="23"/>
  <c r="AR107" i="23"/>
  <c r="AR108" i="23"/>
  <c r="AR109" i="23"/>
  <c r="AR110" i="23"/>
  <c r="AR111" i="23"/>
  <c r="AR112" i="23"/>
  <c r="AR113" i="23"/>
  <c r="AR114" i="23"/>
  <c r="AR115" i="23"/>
  <c r="AR116" i="23"/>
  <c r="AR117" i="23"/>
  <c r="AR118" i="23"/>
  <c r="AR119" i="23"/>
  <c r="AR120" i="23"/>
  <c r="AR121" i="23"/>
  <c r="AR122" i="23"/>
  <c r="AR123" i="23"/>
  <c r="AR124" i="23"/>
  <c r="AR125" i="23"/>
  <c r="AR126" i="23"/>
  <c r="AR127" i="23"/>
  <c r="AR128" i="23"/>
  <c r="AR129" i="23"/>
  <c r="AR130" i="23"/>
  <c r="AR131" i="23"/>
  <c r="AR132" i="23"/>
  <c r="AR133" i="23"/>
  <c r="AR134" i="23"/>
  <c r="AR135" i="23"/>
  <c r="AR136" i="23"/>
  <c r="AR137" i="23"/>
  <c r="AR138" i="23"/>
  <c r="AR139" i="23"/>
  <c r="AR140" i="23"/>
  <c r="AR141" i="23"/>
  <c r="AR142" i="23"/>
  <c r="AR143" i="23"/>
  <c r="AR144" i="23"/>
  <c r="AR145" i="23"/>
  <c r="AR146" i="23"/>
  <c r="AR147" i="23"/>
  <c r="AR148" i="23"/>
  <c r="AR149" i="23"/>
  <c r="AR150" i="23"/>
  <c r="AR151" i="23"/>
  <c r="AR152" i="23"/>
  <c r="AR153" i="23"/>
  <c r="AR154" i="23"/>
  <c r="AR155" i="23"/>
  <c r="AR4" i="23"/>
  <c r="BH5" i="23"/>
  <c r="BH7" i="23"/>
  <c r="BH9" i="23"/>
  <c r="BH11" i="23"/>
  <c r="BH13" i="23"/>
  <c r="BH15" i="23"/>
  <c r="BH17" i="23"/>
  <c r="BH19" i="23"/>
  <c r="BH6" i="23"/>
  <c r="BH8" i="23"/>
  <c r="BH10" i="23"/>
  <c r="BH12" i="23"/>
  <c r="BH14" i="23"/>
  <c r="BH16" i="23"/>
  <c r="BH18" i="23"/>
  <c r="BH20" i="23"/>
  <c r="BH22" i="23"/>
  <c r="BH24" i="23"/>
  <c r="BH26" i="23"/>
  <c r="BH28" i="23"/>
  <c r="BH30" i="23"/>
  <c r="BH32" i="23"/>
  <c r="BH34" i="23"/>
  <c r="BH36" i="23"/>
  <c r="BH38" i="23"/>
  <c r="BH40" i="23"/>
  <c r="BH42" i="23"/>
  <c r="BH44" i="23"/>
  <c r="BH46" i="23"/>
  <c r="BH47" i="23"/>
  <c r="BH48" i="23"/>
  <c r="BH49" i="23"/>
  <c r="BH50" i="23"/>
  <c r="BH51" i="23"/>
  <c r="BH52" i="23"/>
  <c r="BH53" i="23"/>
  <c r="BH54" i="23"/>
  <c r="BH55" i="23"/>
  <c r="BH56" i="23"/>
  <c r="BH57" i="23"/>
  <c r="BH58" i="23"/>
  <c r="BH59" i="23"/>
  <c r="BH60" i="23"/>
  <c r="BH61" i="23"/>
  <c r="BH62" i="23"/>
  <c r="BH63" i="23"/>
  <c r="BH64" i="23"/>
  <c r="BH65" i="23"/>
  <c r="BH66" i="23"/>
  <c r="BH67" i="23"/>
  <c r="BH68" i="23"/>
  <c r="BH69" i="23"/>
  <c r="BH70" i="23"/>
  <c r="BH71" i="23"/>
  <c r="BH72" i="23"/>
  <c r="BH73" i="23"/>
  <c r="BH74" i="23"/>
  <c r="BH75" i="23"/>
  <c r="BH76" i="23"/>
  <c r="BH77" i="23"/>
  <c r="BH78" i="23"/>
  <c r="BH79" i="23"/>
  <c r="BH80" i="23"/>
  <c r="BH81" i="23"/>
  <c r="BH82" i="23"/>
  <c r="BH83" i="23"/>
  <c r="BH84" i="23"/>
  <c r="BH85" i="23"/>
  <c r="BH86" i="23"/>
  <c r="BH87" i="23"/>
  <c r="BH88" i="23"/>
  <c r="BH89" i="23"/>
  <c r="BH90" i="23"/>
  <c r="BH91" i="23"/>
  <c r="BH92" i="23"/>
  <c r="BH93" i="23"/>
  <c r="BH94" i="23"/>
  <c r="BH95" i="23"/>
  <c r="BH96" i="23"/>
  <c r="BH97" i="23"/>
  <c r="BH98" i="23"/>
  <c r="BH99" i="23"/>
  <c r="BH100" i="23"/>
  <c r="BH101" i="23"/>
  <c r="BH102" i="23"/>
  <c r="BH103" i="23"/>
  <c r="BH104" i="23"/>
  <c r="BH105" i="23"/>
  <c r="BH106" i="23"/>
  <c r="BH107" i="23"/>
  <c r="BH108" i="23"/>
  <c r="BH109" i="23"/>
  <c r="BH110" i="23"/>
  <c r="BH111" i="23"/>
  <c r="BH112" i="23"/>
  <c r="BH113" i="23"/>
  <c r="BH114" i="23"/>
  <c r="BH115" i="23"/>
  <c r="BH116" i="23"/>
  <c r="BH117" i="23"/>
  <c r="BH118" i="23"/>
  <c r="BH119" i="23"/>
  <c r="BH120" i="23"/>
  <c r="BH121" i="23"/>
  <c r="BH122" i="23"/>
  <c r="BH123" i="23"/>
  <c r="BH124" i="23"/>
  <c r="BH125" i="23"/>
  <c r="BH126" i="23"/>
  <c r="BH127" i="23"/>
  <c r="BH128" i="23"/>
  <c r="BH129" i="23"/>
  <c r="BH130" i="23"/>
  <c r="BH131" i="23"/>
  <c r="BH132" i="23"/>
  <c r="BH133" i="23"/>
  <c r="BH134" i="23"/>
  <c r="BH135" i="23"/>
  <c r="BH136" i="23"/>
  <c r="BH137" i="23"/>
  <c r="BH138" i="23"/>
  <c r="BH139" i="23"/>
  <c r="BH140" i="23"/>
  <c r="BH141" i="23"/>
  <c r="BH142" i="23"/>
  <c r="BH143" i="23"/>
  <c r="BH144" i="23"/>
  <c r="BH145" i="23"/>
  <c r="BH146" i="23"/>
  <c r="BH147" i="23"/>
  <c r="BH148" i="23"/>
  <c r="BH149" i="23"/>
  <c r="BH150" i="23"/>
  <c r="BH151" i="23"/>
  <c r="BH152" i="23"/>
  <c r="BH153" i="23"/>
  <c r="BH154" i="23"/>
  <c r="BH155" i="23"/>
  <c r="BH21" i="23"/>
  <c r="BH23" i="23"/>
  <c r="BH25" i="23"/>
  <c r="BH27" i="23"/>
  <c r="BH29" i="23"/>
  <c r="BH31" i="23"/>
  <c r="BH33" i="23"/>
  <c r="BH35" i="23"/>
  <c r="BH37" i="23"/>
  <c r="BH39" i="23"/>
  <c r="BH41" i="23"/>
  <c r="BH43" i="23"/>
  <c r="BH45" i="23"/>
  <c r="BH4" i="23"/>
  <c r="BD5" i="23"/>
  <c r="BD7" i="23"/>
  <c r="BD9" i="23"/>
  <c r="BD11" i="23"/>
  <c r="BD13" i="23"/>
  <c r="BD15" i="23"/>
  <c r="BD17" i="23"/>
  <c r="BD19" i="23"/>
  <c r="BD20" i="23"/>
  <c r="BD22" i="23"/>
  <c r="BD24" i="23"/>
  <c r="BD26" i="23"/>
  <c r="BD28" i="23"/>
  <c r="BD30" i="23"/>
  <c r="BD32" i="23"/>
  <c r="BD34" i="23"/>
  <c r="BD36" i="23"/>
  <c r="BD38" i="23"/>
  <c r="BD40" i="23"/>
  <c r="BD42" i="23"/>
  <c r="BD44" i="23"/>
  <c r="BD46" i="23"/>
  <c r="BD48" i="23"/>
  <c r="BD49" i="23"/>
  <c r="BD50" i="23"/>
  <c r="BD51" i="23"/>
  <c r="BD52" i="23"/>
  <c r="BD53" i="23"/>
  <c r="BD54" i="23"/>
  <c r="BD55" i="23"/>
  <c r="BD56" i="23"/>
  <c r="BD57" i="23"/>
  <c r="BD58" i="23"/>
  <c r="BD59" i="23"/>
  <c r="BD60" i="23"/>
  <c r="BD61" i="23"/>
  <c r="BD62" i="23"/>
  <c r="BD63" i="23"/>
  <c r="BD64" i="23"/>
  <c r="BD65" i="23"/>
  <c r="BD66" i="23"/>
  <c r="BD67" i="23"/>
  <c r="BD68" i="23"/>
  <c r="BD69" i="23"/>
  <c r="BD70" i="23"/>
  <c r="BD71" i="23"/>
  <c r="BD72" i="23"/>
  <c r="BD73" i="23"/>
  <c r="BD74" i="23"/>
  <c r="BD75" i="23"/>
  <c r="BD76" i="23"/>
  <c r="BD77" i="23"/>
  <c r="BD78" i="23"/>
  <c r="BD79" i="23"/>
  <c r="BD80" i="23"/>
  <c r="BD81" i="23"/>
  <c r="BD82" i="23"/>
  <c r="BD83" i="23"/>
  <c r="BD84" i="23"/>
  <c r="BD85" i="23"/>
  <c r="BD86" i="23"/>
  <c r="BD87" i="23"/>
  <c r="BD88" i="23"/>
  <c r="BD89" i="23"/>
  <c r="BD90" i="23"/>
  <c r="BD91" i="23"/>
  <c r="BD92" i="23"/>
  <c r="BD93" i="23"/>
  <c r="BD94" i="23"/>
  <c r="BD95" i="23"/>
  <c r="BD96" i="23"/>
  <c r="BD97" i="23"/>
  <c r="BD21" i="23"/>
  <c r="BD23" i="23"/>
  <c r="BD25" i="23"/>
  <c r="BD27" i="23"/>
  <c r="BD29" i="23"/>
  <c r="BD31" i="23"/>
  <c r="BD33" i="23"/>
  <c r="BD35" i="23"/>
  <c r="BD37" i="23"/>
  <c r="BD39" i="23"/>
  <c r="BD41" i="23"/>
  <c r="BD43" i="23"/>
  <c r="BD45" i="23"/>
  <c r="BD47" i="23"/>
  <c r="BD98" i="23"/>
  <c r="BD99" i="23"/>
  <c r="BD100" i="23"/>
  <c r="BD101" i="23"/>
  <c r="BD102" i="23"/>
  <c r="BD103" i="23"/>
  <c r="BD104" i="23"/>
  <c r="BD105" i="23"/>
  <c r="BD106" i="23"/>
  <c r="BD107" i="23"/>
  <c r="BD108" i="23"/>
  <c r="BD109" i="23"/>
  <c r="BD110" i="23"/>
  <c r="BD111" i="23"/>
  <c r="BD112" i="23"/>
  <c r="BD113" i="23"/>
  <c r="BD114" i="23"/>
  <c r="BD115" i="23"/>
  <c r="BD116" i="23"/>
  <c r="BD117" i="23"/>
  <c r="BD118" i="23"/>
  <c r="BD119" i="23"/>
  <c r="BD120" i="23"/>
  <c r="BD121" i="23"/>
  <c r="BD122" i="23"/>
  <c r="BD123" i="23"/>
  <c r="BD124" i="23"/>
  <c r="BD125" i="23"/>
  <c r="BD126" i="23"/>
  <c r="BD127" i="23"/>
  <c r="BD128" i="23"/>
  <c r="BD129" i="23"/>
  <c r="BD130" i="23"/>
  <c r="BD131" i="23"/>
  <c r="BD132" i="23"/>
  <c r="BD133" i="23"/>
  <c r="BD134" i="23"/>
  <c r="BD135" i="23"/>
  <c r="BD136" i="23"/>
  <c r="BD137" i="23"/>
  <c r="BD138" i="23"/>
  <c r="BD139" i="23"/>
  <c r="BD140" i="23"/>
  <c r="BD141" i="23"/>
  <c r="BD142" i="23"/>
  <c r="BD143" i="23"/>
  <c r="BD144" i="23"/>
  <c r="BD145" i="23"/>
  <c r="BD146" i="23"/>
  <c r="BD147" i="23"/>
  <c r="BD148" i="23"/>
  <c r="BD149" i="23"/>
  <c r="BD150" i="23"/>
  <c r="BD151" i="23"/>
  <c r="BD152" i="23"/>
  <c r="BD153" i="23"/>
  <c r="BD154" i="23"/>
  <c r="BD155" i="23"/>
  <c r="BD6" i="23"/>
  <c r="BD8" i="23"/>
  <c r="BD10" i="23"/>
  <c r="BD12" i="23"/>
  <c r="BD14" i="23"/>
  <c r="BD16" i="23"/>
  <c r="BD18" i="23"/>
  <c r="BD4" i="23"/>
  <c r="AY5" i="23"/>
  <c r="AY6" i="23"/>
  <c r="AY7" i="23"/>
  <c r="AY8" i="23"/>
  <c r="AY9" i="23"/>
  <c r="AY10" i="23"/>
  <c r="AY11" i="23"/>
  <c r="AY12" i="23"/>
  <c r="AY13" i="23"/>
  <c r="AY14" i="23"/>
  <c r="AY15" i="23"/>
  <c r="AY16" i="23"/>
  <c r="AY17" i="23"/>
  <c r="AY18" i="23"/>
  <c r="AY19" i="23"/>
  <c r="AY20" i="23"/>
  <c r="AY21" i="23"/>
  <c r="AY22" i="23"/>
  <c r="AY23" i="23"/>
  <c r="AY24" i="23"/>
  <c r="AY25" i="23"/>
  <c r="AY26" i="23"/>
  <c r="AY27" i="23"/>
  <c r="AY28" i="23"/>
  <c r="AY29" i="23"/>
  <c r="AY30" i="23"/>
  <c r="AY31" i="23"/>
  <c r="AY32" i="23"/>
  <c r="AY33" i="23"/>
  <c r="AY34" i="23"/>
  <c r="AY35" i="23"/>
  <c r="AY36" i="23"/>
  <c r="AY37" i="23"/>
  <c r="AY38" i="23"/>
  <c r="AY39" i="23"/>
  <c r="AY40" i="23"/>
  <c r="AY41" i="23"/>
  <c r="AY42" i="23"/>
  <c r="AY43" i="23"/>
  <c r="AY44" i="23"/>
  <c r="AY45" i="23"/>
  <c r="AY46" i="23"/>
  <c r="AY47" i="23"/>
  <c r="AY4" i="23"/>
  <c r="AY48" i="23"/>
  <c r="AY49" i="23"/>
  <c r="AY50" i="23"/>
  <c r="AY51" i="23"/>
  <c r="AY52" i="23"/>
  <c r="AY53" i="23"/>
  <c r="AY54" i="23"/>
  <c r="AY55" i="23"/>
  <c r="AY56" i="23"/>
  <c r="AY57" i="23"/>
  <c r="AY58" i="23"/>
  <c r="AY59" i="23"/>
  <c r="AY60" i="23"/>
  <c r="AY61" i="23"/>
  <c r="AY62" i="23"/>
  <c r="AY63" i="23"/>
  <c r="AY64" i="23"/>
  <c r="AY65" i="23"/>
  <c r="AY66" i="23"/>
  <c r="AY67" i="23"/>
  <c r="AY68" i="23"/>
  <c r="AY69" i="23"/>
  <c r="AY70" i="23"/>
  <c r="AY71" i="23"/>
  <c r="AY72" i="23"/>
  <c r="AY73" i="23"/>
  <c r="AY74" i="23"/>
  <c r="AY75" i="23"/>
  <c r="AY76" i="23"/>
  <c r="AY77" i="23"/>
  <c r="AY78" i="23"/>
  <c r="AY79" i="23"/>
  <c r="AY80" i="23"/>
  <c r="AY81" i="23"/>
  <c r="AY82" i="23"/>
  <c r="AY83" i="23"/>
  <c r="AY84" i="23"/>
  <c r="AY85" i="23"/>
  <c r="AY86" i="23"/>
  <c r="AY87" i="23"/>
  <c r="AY88" i="23"/>
  <c r="AY89" i="23"/>
  <c r="AY90" i="23"/>
  <c r="AY91" i="23"/>
  <c r="AY92" i="23"/>
  <c r="AY93" i="23"/>
  <c r="AY94" i="23"/>
  <c r="AY95" i="23"/>
  <c r="AY96" i="23"/>
  <c r="AY97" i="23"/>
  <c r="AY98" i="23"/>
  <c r="AY99" i="23"/>
  <c r="AY100" i="23"/>
  <c r="AY101" i="23"/>
  <c r="AY102" i="23"/>
  <c r="AY103" i="23"/>
  <c r="AY104" i="23"/>
  <c r="AY105" i="23"/>
  <c r="AY106" i="23"/>
  <c r="AY107" i="23"/>
  <c r="AY108" i="23"/>
  <c r="AY109" i="23"/>
  <c r="AY110" i="23"/>
  <c r="AY111" i="23"/>
  <c r="AY112" i="23"/>
  <c r="AY113" i="23"/>
  <c r="AY114" i="23"/>
  <c r="AY115" i="23"/>
  <c r="AY116" i="23"/>
  <c r="AY117" i="23"/>
  <c r="AY118" i="23"/>
  <c r="AY119" i="23"/>
  <c r="AY120" i="23"/>
  <c r="AY121" i="23"/>
  <c r="AY122" i="23"/>
  <c r="AY123" i="23"/>
  <c r="AY124" i="23"/>
  <c r="AY125" i="23"/>
  <c r="AY126" i="23"/>
  <c r="AY127" i="23"/>
  <c r="AY128" i="23"/>
  <c r="AY129" i="23"/>
  <c r="AY130" i="23"/>
  <c r="AY131" i="23"/>
  <c r="AY132" i="23"/>
  <c r="AY133" i="23"/>
  <c r="AY134" i="23"/>
  <c r="AY135" i="23"/>
  <c r="AY136" i="23"/>
  <c r="AY137" i="23"/>
  <c r="AY138" i="23"/>
  <c r="AY139" i="23"/>
  <c r="AY140" i="23"/>
  <c r="AY141" i="23"/>
  <c r="AY142" i="23"/>
  <c r="AY143" i="23"/>
  <c r="AY144" i="23"/>
  <c r="AY145" i="23"/>
  <c r="AY146" i="23"/>
  <c r="AY147" i="23"/>
  <c r="AY148" i="23"/>
  <c r="AY149" i="23"/>
  <c r="AY150" i="23"/>
  <c r="AY151" i="23"/>
  <c r="AY152" i="23"/>
  <c r="AY153" i="23"/>
  <c r="AY154" i="23"/>
  <c r="AY155" i="23"/>
  <c r="BK5" i="23"/>
  <c r="BK6" i="23"/>
  <c r="BK7" i="23"/>
  <c r="BK8" i="23"/>
  <c r="BK9" i="23"/>
  <c r="BK10" i="23"/>
  <c r="BK11" i="23"/>
  <c r="BK12" i="23"/>
  <c r="BK13" i="23"/>
  <c r="BK14" i="23"/>
  <c r="BK15" i="23"/>
  <c r="BK16" i="23"/>
  <c r="BK17" i="23"/>
  <c r="BK18" i="23"/>
  <c r="BK19" i="23"/>
  <c r="BK20" i="23"/>
  <c r="BK21" i="23"/>
  <c r="BK22" i="23"/>
  <c r="BK23" i="23"/>
  <c r="BK24" i="23"/>
  <c r="BK25" i="23"/>
  <c r="BK26" i="23"/>
  <c r="BK27" i="23"/>
  <c r="BK28" i="23"/>
  <c r="BK29" i="23"/>
  <c r="BK30" i="23"/>
  <c r="BK31" i="23"/>
  <c r="BK32" i="23"/>
  <c r="BK33" i="23"/>
  <c r="BK34" i="23"/>
  <c r="BK35" i="23"/>
  <c r="BK36" i="23"/>
  <c r="BK37" i="23"/>
  <c r="BK38" i="23"/>
  <c r="BK39" i="23"/>
  <c r="BK40" i="23"/>
  <c r="BK41" i="23"/>
  <c r="BK42" i="23"/>
  <c r="BK43" i="23"/>
  <c r="BK44" i="23"/>
  <c r="BK45" i="23"/>
  <c r="BK46" i="23"/>
  <c r="BK4" i="23"/>
  <c r="BK47" i="23"/>
  <c r="BK48" i="23"/>
  <c r="BK49" i="23"/>
  <c r="BK50" i="23"/>
  <c r="BK51" i="23"/>
  <c r="BK52" i="23"/>
  <c r="BK53" i="23"/>
  <c r="BK54" i="23"/>
  <c r="BK55" i="23"/>
  <c r="BK56" i="23"/>
  <c r="BK57" i="23"/>
  <c r="BK58" i="23"/>
  <c r="BK59" i="23"/>
  <c r="BK60" i="23"/>
  <c r="BK61" i="23"/>
  <c r="BK62" i="23"/>
  <c r="BK63" i="23"/>
  <c r="BK64" i="23"/>
  <c r="BK65" i="23"/>
  <c r="BK66" i="23"/>
  <c r="BK67" i="23"/>
  <c r="BK68" i="23"/>
  <c r="BK69" i="23"/>
  <c r="BK70" i="23"/>
  <c r="BK71" i="23"/>
  <c r="BK72" i="23"/>
  <c r="BK73" i="23"/>
  <c r="BK74" i="23"/>
  <c r="BK75" i="23"/>
  <c r="BK76" i="23"/>
  <c r="BK77" i="23"/>
  <c r="BK78" i="23"/>
  <c r="BK79" i="23"/>
  <c r="BK80" i="23"/>
  <c r="BK81" i="23"/>
  <c r="BK82" i="23"/>
  <c r="BK83" i="23"/>
  <c r="BK84" i="23"/>
  <c r="BK85" i="23"/>
  <c r="BK86" i="23"/>
  <c r="BK87" i="23"/>
  <c r="BK88" i="23"/>
  <c r="BK89" i="23"/>
  <c r="BK90" i="23"/>
  <c r="BK91" i="23"/>
  <c r="BK92" i="23"/>
  <c r="BK93" i="23"/>
  <c r="BK94" i="23"/>
  <c r="BK95" i="23"/>
  <c r="BK96" i="23"/>
  <c r="BK97" i="23"/>
  <c r="BK98" i="23"/>
  <c r="BK99" i="23"/>
  <c r="BK100" i="23"/>
  <c r="BK101" i="23"/>
  <c r="BK102" i="23"/>
  <c r="BK103" i="23"/>
  <c r="BK104" i="23"/>
  <c r="BK105" i="23"/>
  <c r="BK106" i="23"/>
  <c r="BK107" i="23"/>
  <c r="BK108" i="23"/>
  <c r="BK109" i="23"/>
  <c r="BK110" i="23"/>
  <c r="BK111" i="23"/>
  <c r="BK112" i="23"/>
  <c r="BK113" i="23"/>
  <c r="BK114" i="23"/>
  <c r="BK115" i="23"/>
  <c r="BK116" i="23"/>
  <c r="BK117" i="23"/>
  <c r="BK118" i="23"/>
  <c r="BK119" i="23"/>
  <c r="BK120" i="23"/>
  <c r="BK121" i="23"/>
  <c r="BK122" i="23"/>
  <c r="BK123" i="23"/>
  <c r="BK124" i="23"/>
  <c r="BK125" i="23"/>
  <c r="BK126" i="23"/>
  <c r="BK127" i="23"/>
  <c r="BK128" i="23"/>
  <c r="BK129" i="23"/>
  <c r="BK130" i="23"/>
  <c r="BK131" i="23"/>
  <c r="BK132" i="23"/>
  <c r="BK133" i="23"/>
  <c r="BK134" i="23"/>
  <c r="BK135" i="23"/>
  <c r="BK136" i="23"/>
  <c r="BK137" i="23"/>
  <c r="BK138" i="23"/>
  <c r="BK139" i="23"/>
  <c r="BK140" i="23"/>
  <c r="BK141" i="23"/>
  <c r="BK142" i="23"/>
  <c r="BK143" i="23"/>
  <c r="BK144" i="23"/>
  <c r="BK145" i="23"/>
  <c r="BK146" i="23"/>
  <c r="BK147" i="23"/>
  <c r="BK148" i="23"/>
  <c r="BK149" i="23"/>
  <c r="BK150" i="23"/>
  <c r="BK151" i="23"/>
  <c r="BK152" i="23"/>
  <c r="BK153" i="23"/>
  <c r="BK154" i="23"/>
  <c r="BK155" i="23"/>
  <c r="BF5" i="23"/>
  <c r="BF6" i="23"/>
  <c r="BF8" i="23"/>
  <c r="BF10" i="23"/>
  <c r="BF12" i="23"/>
  <c r="BF14" i="23"/>
  <c r="BF16" i="23"/>
  <c r="BF18" i="23"/>
  <c r="BF21" i="23"/>
  <c r="BF23" i="23"/>
  <c r="BF25" i="23"/>
  <c r="BF27" i="23"/>
  <c r="BF29" i="23"/>
  <c r="BF31" i="23"/>
  <c r="BF33" i="23"/>
  <c r="BF35" i="23"/>
  <c r="BF37" i="23"/>
  <c r="BF39" i="23"/>
  <c r="BF41" i="23"/>
  <c r="BF43" i="23"/>
  <c r="BF45" i="23"/>
  <c r="BF47" i="23"/>
  <c r="BF48" i="23"/>
  <c r="BF49" i="23"/>
  <c r="BF50" i="23"/>
  <c r="BF51" i="23"/>
  <c r="BF52" i="23"/>
  <c r="BF53" i="23"/>
  <c r="BF54" i="23"/>
  <c r="BF55" i="23"/>
  <c r="BF56" i="23"/>
  <c r="BF57" i="23"/>
  <c r="BF58" i="23"/>
  <c r="BF59" i="23"/>
  <c r="BF60" i="23"/>
  <c r="BF61" i="23"/>
  <c r="BF62" i="23"/>
  <c r="BF63" i="23"/>
  <c r="BF64" i="23"/>
  <c r="BF65" i="23"/>
  <c r="BF66" i="23"/>
  <c r="BF67" i="23"/>
  <c r="BF68" i="23"/>
  <c r="BF69" i="23"/>
  <c r="BF70" i="23"/>
  <c r="BF71" i="23"/>
  <c r="BF72" i="23"/>
  <c r="BF73" i="23"/>
  <c r="BF74" i="23"/>
  <c r="BF75" i="23"/>
  <c r="BF76" i="23"/>
  <c r="BF77" i="23"/>
  <c r="BF78" i="23"/>
  <c r="BF79" i="23"/>
  <c r="BF80" i="23"/>
  <c r="BF81" i="23"/>
  <c r="BF82" i="23"/>
  <c r="BF83" i="23"/>
  <c r="BF84" i="23"/>
  <c r="BF85" i="23"/>
  <c r="BF86" i="23"/>
  <c r="BF87" i="23"/>
  <c r="BF88" i="23"/>
  <c r="BF89" i="23"/>
  <c r="BF90" i="23"/>
  <c r="BF91" i="23"/>
  <c r="BF92" i="23"/>
  <c r="BF93" i="23"/>
  <c r="BF94" i="23"/>
  <c r="BF95" i="23"/>
  <c r="BF96" i="23"/>
  <c r="BF97" i="23"/>
  <c r="BF20" i="23"/>
  <c r="BF22" i="23"/>
  <c r="BF24" i="23"/>
  <c r="BF26" i="23"/>
  <c r="BF28" i="23"/>
  <c r="BF30" i="23"/>
  <c r="BF32" i="23"/>
  <c r="BF34" i="23"/>
  <c r="BF36" i="23"/>
  <c r="BF38" i="23"/>
  <c r="BF40" i="23"/>
  <c r="BF42" i="23"/>
  <c r="BF44" i="23"/>
  <c r="BF46" i="23"/>
  <c r="BF98" i="23"/>
  <c r="BF99" i="23"/>
  <c r="BF100" i="23"/>
  <c r="BF101" i="23"/>
  <c r="BF102" i="23"/>
  <c r="BF103" i="23"/>
  <c r="BF104" i="23"/>
  <c r="BF105" i="23"/>
  <c r="BF106" i="23"/>
  <c r="BF107" i="23"/>
  <c r="BF108" i="23"/>
  <c r="BF109" i="23"/>
  <c r="BF110" i="23"/>
  <c r="BF111" i="23"/>
  <c r="BF112" i="23"/>
  <c r="BF113" i="23"/>
  <c r="BF114" i="23"/>
  <c r="BF115" i="23"/>
  <c r="BF116" i="23"/>
  <c r="BF117" i="23"/>
  <c r="BF118" i="23"/>
  <c r="BF119" i="23"/>
  <c r="BF120" i="23"/>
  <c r="BF121" i="23"/>
  <c r="BF122" i="23"/>
  <c r="BF123" i="23"/>
  <c r="BF124" i="23"/>
  <c r="BF125" i="23"/>
  <c r="BF126" i="23"/>
  <c r="BF127" i="23"/>
  <c r="BF128" i="23"/>
  <c r="BF129" i="23"/>
  <c r="BF130" i="23"/>
  <c r="BF131" i="23"/>
  <c r="BF132" i="23"/>
  <c r="BF133" i="23"/>
  <c r="BF134" i="23"/>
  <c r="BF135" i="23"/>
  <c r="BF136" i="23"/>
  <c r="BF137" i="23"/>
  <c r="BF138" i="23"/>
  <c r="BF139" i="23"/>
  <c r="BF140" i="23"/>
  <c r="BF141" i="23"/>
  <c r="BF142" i="23"/>
  <c r="BF143" i="23"/>
  <c r="BF144" i="23"/>
  <c r="BF145" i="23"/>
  <c r="BF146" i="23"/>
  <c r="BF147" i="23"/>
  <c r="BF148" i="23"/>
  <c r="BF149" i="23"/>
  <c r="BF150" i="23"/>
  <c r="BF151" i="23"/>
  <c r="BF152" i="23"/>
  <c r="BF153" i="23"/>
  <c r="BF154" i="23"/>
  <c r="BF155" i="23"/>
  <c r="BF7" i="23"/>
  <c r="BF9" i="23"/>
  <c r="BF11" i="23"/>
  <c r="BF13" i="23"/>
  <c r="BF15" i="23"/>
  <c r="BF17" i="23"/>
  <c r="BF19" i="23"/>
  <c r="BF4" i="23"/>
  <c r="BA6" i="23"/>
  <c r="BA7" i="23"/>
  <c r="BA8" i="23"/>
  <c r="BA9" i="23"/>
  <c r="BA10" i="23"/>
  <c r="BA11" i="23"/>
  <c r="BA12" i="23"/>
  <c r="BA13" i="23"/>
  <c r="BA14" i="23"/>
  <c r="BA15" i="23"/>
  <c r="BA16" i="23"/>
  <c r="BA17" i="23"/>
  <c r="BA18" i="23"/>
  <c r="BA19" i="23"/>
  <c r="BA20" i="23"/>
  <c r="BA21" i="23"/>
  <c r="BA22" i="23"/>
  <c r="BA23" i="23"/>
  <c r="BA24" i="23"/>
  <c r="BA25" i="23"/>
  <c r="BA26" i="23"/>
  <c r="BA27" i="23"/>
  <c r="BA28" i="23"/>
  <c r="BA29" i="23"/>
  <c r="BA30" i="23"/>
  <c r="BA31" i="23"/>
  <c r="BA32" i="23"/>
  <c r="BA33" i="23"/>
  <c r="BA34" i="23"/>
  <c r="BA35" i="23"/>
  <c r="BA36" i="23"/>
  <c r="BA37" i="23"/>
  <c r="BA38" i="23"/>
  <c r="BA39" i="23"/>
  <c r="BA40" i="23"/>
  <c r="BA41" i="23"/>
  <c r="BA42" i="23"/>
  <c r="BA43" i="23"/>
  <c r="BA44" i="23"/>
  <c r="BA45" i="23"/>
  <c r="BA46" i="23"/>
  <c r="BA47" i="23"/>
  <c r="BA48" i="23"/>
  <c r="BA49" i="23"/>
  <c r="BA50" i="23"/>
  <c r="BA51" i="23"/>
  <c r="BA52" i="23"/>
  <c r="BA53" i="23"/>
  <c r="BA54" i="23"/>
  <c r="BA55" i="23"/>
  <c r="BA56" i="23"/>
  <c r="BA57" i="23"/>
  <c r="BA58" i="23"/>
  <c r="BA59" i="23"/>
  <c r="BA60" i="23"/>
  <c r="BA61" i="23"/>
  <c r="BA62" i="23"/>
  <c r="BA63" i="23"/>
  <c r="BA64" i="23"/>
  <c r="BA65" i="23"/>
  <c r="BA66" i="23"/>
  <c r="BA67" i="23"/>
  <c r="BA68" i="23"/>
  <c r="BA69" i="23"/>
  <c r="BA70" i="23"/>
  <c r="BA71" i="23"/>
  <c r="BA72" i="23"/>
  <c r="BA73" i="23"/>
  <c r="BA74" i="23"/>
  <c r="BA75" i="23"/>
  <c r="BA76" i="23"/>
  <c r="BA77" i="23"/>
  <c r="BA78" i="23"/>
  <c r="BA79" i="23"/>
  <c r="BA80" i="23"/>
  <c r="BA81" i="23"/>
  <c r="BA82" i="23"/>
  <c r="BA83" i="23"/>
  <c r="BA84" i="23"/>
  <c r="BA85" i="23"/>
  <c r="BA86" i="23"/>
  <c r="BA87" i="23"/>
  <c r="BA88" i="23"/>
  <c r="BA89" i="23"/>
  <c r="BA90" i="23"/>
  <c r="BA91" i="23"/>
  <c r="BA92" i="23"/>
  <c r="BA93" i="23"/>
  <c r="BA94" i="23"/>
  <c r="BA95" i="23"/>
  <c r="BA96" i="23"/>
  <c r="BA97" i="23"/>
  <c r="BA4" i="23"/>
  <c r="BA5" i="23"/>
  <c r="BA98" i="23"/>
  <c r="BA99" i="23"/>
  <c r="BA100" i="23"/>
  <c r="BA101" i="23"/>
  <c r="BA102" i="23"/>
  <c r="BA103" i="23"/>
  <c r="BA104" i="23"/>
  <c r="BA105" i="23"/>
  <c r="BA106" i="23"/>
  <c r="BA107" i="23"/>
  <c r="BA108" i="23"/>
  <c r="BA109" i="23"/>
  <c r="BA110" i="23"/>
  <c r="BA111" i="23"/>
  <c r="BA112" i="23"/>
  <c r="BA113" i="23"/>
  <c r="BA114" i="23"/>
  <c r="BA115" i="23"/>
  <c r="BA116" i="23"/>
  <c r="BA117" i="23"/>
  <c r="BA118" i="23"/>
  <c r="BA119" i="23"/>
  <c r="BA120" i="23"/>
  <c r="BA121" i="23"/>
  <c r="BA122" i="23"/>
  <c r="BA123" i="23"/>
  <c r="BA124" i="23"/>
  <c r="BA125" i="23"/>
  <c r="BA126" i="23"/>
  <c r="BA127" i="23"/>
  <c r="BA128" i="23"/>
  <c r="BA129" i="23"/>
  <c r="BA130" i="23"/>
  <c r="BA131" i="23"/>
  <c r="BA132" i="23"/>
  <c r="BA133" i="23"/>
  <c r="BA134" i="23"/>
  <c r="BA135" i="23"/>
  <c r="BA136" i="23"/>
  <c r="BA137" i="23"/>
  <c r="BA138" i="23"/>
  <c r="BA139" i="23"/>
  <c r="BA140" i="23"/>
  <c r="BA141" i="23"/>
  <c r="BA142" i="23"/>
  <c r="BA143" i="23"/>
  <c r="BA144" i="23"/>
  <c r="BA145" i="23"/>
  <c r="BA146" i="23"/>
  <c r="BA147" i="23"/>
  <c r="BA148" i="23"/>
  <c r="BA149" i="23"/>
  <c r="BA150" i="23"/>
  <c r="BA151" i="23"/>
  <c r="BA152" i="23"/>
  <c r="BA153" i="23"/>
  <c r="BA154" i="23"/>
  <c r="BA155" i="23"/>
  <c r="AX5" i="23"/>
  <c r="AX7" i="23"/>
  <c r="AX9" i="23"/>
  <c r="AX11" i="23"/>
  <c r="AX13" i="23"/>
  <c r="AX15" i="23"/>
  <c r="AX17" i="23"/>
  <c r="AX19" i="23"/>
  <c r="AX6" i="23"/>
  <c r="AX8" i="23"/>
  <c r="AX10" i="23"/>
  <c r="AX12" i="23"/>
  <c r="AX14" i="23"/>
  <c r="AX16" i="23"/>
  <c r="AX18" i="23"/>
  <c r="AX20" i="23"/>
  <c r="AX22" i="23"/>
  <c r="AX24" i="23"/>
  <c r="AX26" i="23"/>
  <c r="AX28" i="23"/>
  <c r="AX30" i="23"/>
  <c r="AX32" i="23"/>
  <c r="AX34" i="23"/>
  <c r="AX36" i="23"/>
  <c r="AX38" i="23"/>
  <c r="AX40" i="23"/>
  <c r="AX42" i="23"/>
  <c r="AX44" i="23"/>
  <c r="AX46" i="23"/>
  <c r="AX48" i="23"/>
  <c r="AX49" i="23"/>
  <c r="AX50" i="23"/>
  <c r="AX51" i="23"/>
  <c r="AX52" i="23"/>
  <c r="AX53" i="23"/>
  <c r="AX54" i="23"/>
  <c r="AX55" i="23"/>
  <c r="AX56" i="23"/>
  <c r="AX57" i="23"/>
  <c r="AX58" i="23"/>
  <c r="AX59" i="23"/>
  <c r="AX60" i="23"/>
  <c r="AX61" i="23"/>
  <c r="AX62" i="23"/>
  <c r="AX63" i="23"/>
  <c r="AX64" i="23"/>
  <c r="AX65" i="23"/>
  <c r="AX66" i="23"/>
  <c r="AX67" i="23"/>
  <c r="AX68" i="23"/>
  <c r="AX69" i="23"/>
  <c r="AX70" i="23"/>
  <c r="AX71" i="23"/>
  <c r="AX72" i="23"/>
  <c r="AX73" i="23"/>
  <c r="AX74" i="23"/>
  <c r="AX75" i="23"/>
  <c r="AX76" i="23"/>
  <c r="AX77" i="23"/>
  <c r="AX78" i="23"/>
  <c r="AX79" i="23"/>
  <c r="AX80" i="23"/>
  <c r="AX81" i="23"/>
  <c r="AX82" i="23"/>
  <c r="AX83" i="23"/>
  <c r="AX84" i="23"/>
  <c r="AX85" i="23"/>
  <c r="AX86" i="23"/>
  <c r="AX87" i="23"/>
  <c r="AX88" i="23"/>
  <c r="AX89" i="23"/>
  <c r="AX90" i="23"/>
  <c r="AX91" i="23"/>
  <c r="AX92" i="23"/>
  <c r="AX93" i="23"/>
  <c r="AX94" i="23"/>
  <c r="AX95" i="23"/>
  <c r="AX96" i="23"/>
  <c r="AX97" i="23"/>
  <c r="AX98" i="23"/>
  <c r="AX99" i="23"/>
  <c r="AX100" i="23"/>
  <c r="AX101" i="23"/>
  <c r="AX102" i="23"/>
  <c r="AX103" i="23"/>
  <c r="AX104" i="23"/>
  <c r="AX105" i="23"/>
  <c r="AX106" i="23"/>
  <c r="AX107" i="23"/>
  <c r="AX108" i="23"/>
  <c r="AX109" i="23"/>
  <c r="AX110" i="23"/>
  <c r="AX111" i="23"/>
  <c r="AX112" i="23"/>
  <c r="AX113" i="23"/>
  <c r="AX114" i="23"/>
  <c r="AX115" i="23"/>
  <c r="AX116" i="23"/>
  <c r="AX117" i="23"/>
  <c r="AX118" i="23"/>
  <c r="AX119" i="23"/>
  <c r="AX120" i="23"/>
  <c r="AX121" i="23"/>
  <c r="AX122" i="23"/>
  <c r="AX123" i="23"/>
  <c r="AX124" i="23"/>
  <c r="AX125" i="23"/>
  <c r="AX126" i="23"/>
  <c r="AX127" i="23"/>
  <c r="AX128" i="23"/>
  <c r="AX129" i="23"/>
  <c r="AX130" i="23"/>
  <c r="AX131" i="23"/>
  <c r="AX132" i="23"/>
  <c r="AX133" i="23"/>
  <c r="AX134" i="23"/>
  <c r="AX135" i="23"/>
  <c r="AX136" i="23"/>
  <c r="AX137" i="23"/>
  <c r="AX138" i="23"/>
  <c r="AX139" i="23"/>
  <c r="AX140" i="23"/>
  <c r="AX141" i="23"/>
  <c r="AX142" i="23"/>
  <c r="AX143" i="23"/>
  <c r="AX144" i="23"/>
  <c r="AX145" i="23"/>
  <c r="AX146" i="23"/>
  <c r="AX147" i="23"/>
  <c r="AX148" i="23"/>
  <c r="AX149" i="23"/>
  <c r="AX150" i="23"/>
  <c r="AX151" i="23"/>
  <c r="AX152" i="23"/>
  <c r="AX153" i="23"/>
  <c r="AX154" i="23"/>
  <c r="AX155" i="23"/>
  <c r="AX21" i="23"/>
  <c r="AX23" i="23"/>
  <c r="AX25" i="23"/>
  <c r="AX27" i="23"/>
  <c r="AX29" i="23"/>
  <c r="AX31" i="23"/>
  <c r="AX33" i="23"/>
  <c r="AX35" i="23"/>
  <c r="AX37" i="23"/>
  <c r="AX39" i="23"/>
  <c r="AX41" i="23"/>
  <c r="AX43" i="23"/>
  <c r="AX45" i="23"/>
  <c r="AX47" i="23"/>
  <c r="AX4" i="23"/>
  <c r="AW6" i="23"/>
  <c r="AW7" i="23"/>
  <c r="AW8" i="23"/>
  <c r="AW9" i="23"/>
  <c r="AW10" i="23"/>
  <c r="AW11" i="23"/>
  <c r="AW12" i="23"/>
  <c r="AW13" i="23"/>
  <c r="AW14" i="23"/>
  <c r="AW15" i="23"/>
  <c r="AW16" i="23"/>
  <c r="AW17" i="23"/>
  <c r="AW18" i="23"/>
  <c r="AW19" i="23"/>
  <c r="AW5" i="23"/>
  <c r="AW20" i="23"/>
  <c r="AW21" i="23"/>
  <c r="AW22" i="23"/>
  <c r="AW23" i="23"/>
  <c r="AW24" i="23"/>
  <c r="AW25" i="23"/>
  <c r="AW26" i="23"/>
  <c r="AW27" i="23"/>
  <c r="AW28" i="23"/>
  <c r="AW29" i="23"/>
  <c r="AW30" i="23"/>
  <c r="AW31" i="23"/>
  <c r="AW32" i="23"/>
  <c r="AW33" i="23"/>
  <c r="AW34" i="23"/>
  <c r="AW35" i="23"/>
  <c r="AW36" i="23"/>
  <c r="AW37" i="23"/>
  <c r="AW38" i="23"/>
  <c r="AW39" i="23"/>
  <c r="AW40" i="23"/>
  <c r="AW41" i="23"/>
  <c r="AW42" i="23"/>
  <c r="AW43" i="23"/>
  <c r="AW44" i="23"/>
  <c r="AW45" i="23"/>
  <c r="AW46" i="23"/>
  <c r="AW47" i="23"/>
  <c r="AW48" i="23"/>
  <c r="AW49" i="23"/>
  <c r="AW50" i="23"/>
  <c r="AW51" i="23"/>
  <c r="AW52" i="23"/>
  <c r="AW53" i="23"/>
  <c r="AW54" i="23"/>
  <c r="AW55" i="23"/>
  <c r="AW56" i="23"/>
  <c r="AW57" i="23"/>
  <c r="AW58" i="23"/>
  <c r="AW59" i="23"/>
  <c r="AW60" i="23"/>
  <c r="AW61" i="23"/>
  <c r="AW62" i="23"/>
  <c r="AW63" i="23"/>
  <c r="AW64" i="23"/>
  <c r="AW65" i="23"/>
  <c r="AW66" i="23"/>
  <c r="AW67" i="23"/>
  <c r="AW68" i="23"/>
  <c r="AW69" i="23"/>
  <c r="AW70" i="23"/>
  <c r="AW71" i="23"/>
  <c r="AW72" i="23"/>
  <c r="AW73" i="23"/>
  <c r="AW74" i="23"/>
  <c r="AW75" i="23"/>
  <c r="AW76" i="23"/>
  <c r="AW77" i="23"/>
  <c r="AW78" i="23"/>
  <c r="AW79" i="23"/>
  <c r="AW80" i="23"/>
  <c r="AW81" i="23"/>
  <c r="AW82" i="23"/>
  <c r="AW83" i="23"/>
  <c r="AW84" i="23"/>
  <c r="AW85" i="23"/>
  <c r="AW86" i="23"/>
  <c r="AW87" i="23"/>
  <c r="AW88" i="23"/>
  <c r="AW89" i="23"/>
  <c r="AW90" i="23"/>
  <c r="AW91" i="23"/>
  <c r="AW92" i="23"/>
  <c r="AW93" i="23"/>
  <c r="AW94" i="23"/>
  <c r="AW95" i="23"/>
  <c r="AW96" i="23"/>
  <c r="AW97" i="23"/>
  <c r="AW4" i="23"/>
  <c r="AW98" i="23"/>
  <c r="AW99" i="23"/>
  <c r="AW100" i="23"/>
  <c r="AW101" i="23"/>
  <c r="AW102" i="23"/>
  <c r="AW103" i="23"/>
  <c r="AW104" i="23"/>
  <c r="AW105" i="23"/>
  <c r="AW106" i="23"/>
  <c r="AW107" i="23"/>
  <c r="AW108" i="23"/>
  <c r="AW109" i="23"/>
  <c r="AW110" i="23"/>
  <c r="AW111" i="23"/>
  <c r="AW112" i="23"/>
  <c r="AW113" i="23"/>
  <c r="AW114" i="23"/>
  <c r="AW115" i="23"/>
  <c r="AW116" i="23"/>
  <c r="AW117" i="23"/>
  <c r="AW118" i="23"/>
  <c r="AW119" i="23"/>
  <c r="AW120" i="23"/>
  <c r="AW121" i="23"/>
  <c r="AW122" i="23"/>
  <c r="AW123" i="23"/>
  <c r="AW124" i="23"/>
  <c r="AW125" i="23"/>
  <c r="AW126" i="23"/>
  <c r="AW127" i="23"/>
  <c r="AW128" i="23"/>
  <c r="AW129" i="23"/>
  <c r="AW130" i="23"/>
  <c r="AW131" i="23"/>
  <c r="AW132" i="23"/>
  <c r="AW133" i="23"/>
  <c r="AW134" i="23"/>
  <c r="AW135" i="23"/>
  <c r="AW136" i="23"/>
  <c r="AW137" i="23"/>
  <c r="AW138" i="23"/>
  <c r="AW139" i="23"/>
  <c r="AW140" i="23"/>
  <c r="AW141" i="23"/>
  <c r="AW142" i="23"/>
  <c r="AW143" i="23"/>
  <c r="AW144" i="23"/>
  <c r="AW145" i="23"/>
  <c r="AW146" i="23"/>
  <c r="AW147" i="23"/>
  <c r="AW148" i="23"/>
  <c r="AW149" i="23"/>
  <c r="AW150" i="23"/>
  <c r="AW151" i="23"/>
  <c r="AW152" i="23"/>
  <c r="AW153" i="23"/>
  <c r="AW154" i="23"/>
  <c r="AW155" i="23"/>
  <c r="AU5" i="23"/>
  <c r="AU6" i="23"/>
  <c r="AU7" i="23"/>
  <c r="AU8" i="23"/>
  <c r="AU9" i="23"/>
  <c r="AU10" i="23"/>
  <c r="AU11" i="23"/>
  <c r="AU12" i="23"/>
  <c r="AU13" i="23"/>
  <c r="AU14" i="23"/>
  <c r="AU15" i="23"/>
  <c r="AU16" i="23"/>
  <c r="AU17" i="23"/>
  <c r="AU18" i="23"/>
  <c r="AU19" i="23"/>
  <c r="AU20" i="23"/>
  <c r="AU21" i="23"/>
  <c r="AU22" i="23"/>
  <c r="AU23" i="23"/>
  <c r="AU24" i="23"/>
  <c r="AU25" i="23"/>
  <c r="AU26" i="23"/>
  <c r="AU27" i="23"/>
  <c r="AU28" i="23"/>
  <c r="AU29" i="23"/>
  <c r="AU30" i="23"/>
  <c r="AU31" i="23"/>
  <c r="AU32" i="23"/>
  <c r="AU33" i="23"/>
  <c r="AU34" i="23"/>
  <c r="AU35" i="23"/>
  <c r="AU36" i="23"/>
  <c r="AU37" i="23"/>
  <c r="AU38" i="23"/>
  <c r="AU39" i="23"/>
  <c r="AU40" i="23"/>
  <c r="AU41" i="23"/>
  <c r="AU42" i="23"/>
  <c r="AU43" i="23"/>
  <c r="AU44" i="23"/>
  <c r="AU45" i="23"/>
  <c r="AU46" i="23"/>
  <c r="AU47" i="23"/>
  <c r="AU4" i="23"/>
  <c r="AU48" i="23"/>
  <c r="AU49" i="23"/>
  <c r="AU50" i="23"/>
  <c r="AU51" i="23"/>
  <c r="AU52" i="23"/>
  <c r="AU53" i="23"/>
  <c r="AU54" i="23"/>
  <c r="AU55" i="23"/>
  <c r="AU56" i="23"/>
  <c r="AU57" i="23"/>
  <c r="AU58" i="23"/>
  <c r="AU59" i="23"/>
  <c r="AU60" i="23"/>
  <c r="AU61" i="23"/>
  <c r="AU62" i="23"/>
  <c r="AU63" i="23"/>
  <c r="AU64" i="23"/>
  <c r="AU65" i="23"/>
  <c r="AU66" i="23"/>
  <c r="AU67" i="23"/>
  <c r="AU68" i="23"/>
  <c r="AU69" i="23"/>
  <c r="AU70" i="23"/>
  <c r="AU71" i="23"/>
  <c r="AU72" i="23"/>
  <c r="AU73" i="23"/>
  <c r="AU74" i="23"/>
  <c r="AU75" i="23"/>
  <c r="AU76" i="23"/>
  <c r="AU77" i="23"/>
  <c r="AU78" i="23"/>
  <c r="AU79" i="23"/>
  <c r="AU80" i="23"/>
  <c r="AU81" i="23"/>
  <c r="AU82" i="23"/>
  <c r="AU83" i="23"/>
  <c r="AU84" i="23"/>
  <c r="AU85" i="23"/>
  <c r="AU86" i="23"/>
  <c r="AU87" i="23"/>
  <c r="AU88" i="23"/>
  <c r="AU89" i="23"/>
  <c r="AU90" i="23"/>
  <c r="AU91" i="23"/>
  <c r="AU92" i="23"/>
  <c r="AU93" i="23"/>
  <c r="AU94" i="23"/>
  <c r="AU95" i="23"/>
  <c r="AU96" i="23"/>
  <c r="AU97" i="23"/>
  <c r="AU98" i="23"/>
  <c r="AU99" i="23"/>
  <c r="AU100" i="23"/>
  <c r="AU101" i="23"/>
  <c r="AU102" i="23"/>
  <c r="AU103" i="23"/>
  <c r="AU104" i="23"/>
  <c r="AU105" i="23"/>
  <c r="AU106" i="23"/>
  <c r="AU107" i="23"/>
  <c r="AU108" i="23"/>
  <c r="AU109" i="23"/>
  <c r="AU110" i="23"/>
  <c r="AU111" i="23"/>
  <c r="AU112" i="23"/>
  <c r="AU113" i="23"/>
  <c r="AU114" i="23"/>
  <c r="AU115" i="23"/>
  <c r="AU116" i="23"/>
  <c r="AU117" i="23"/>
  <c r="AU118" i="23"/>
  <c r="AU119" i="23"/>
  <c r="AU120" i="23"/>
  <c r="AU121" i="23"/>
  <c r="AU122" i="23"/>
  <c r="AU123" i="23"/>
  <c r="AU124" i="23"/>
  <c r="AU125" i="23"/>
  <c r="AU126" i="23"/>
  <c r="AU127" i="23"/>
  <c r="AU128" i="23"/>
  <c r="AU129" i="23"/>
  <c r="AU130" i="23"/>
  <c r="AU131" i="23"/>
  <c r="AU132" i="23"/>
  <c r="AU133" i="23"/>
  <c r="AU134" i="23"/>
  <c r="AU135" i="23"/>
  <c r="AU136" i="23"/>
  <c r="AU137" i="23"/>
  <c r="AU138" i="23"/>
  <c r="AU139" i="23"/>
  <c r="AU140" i="23"/>
  <c r="AU141" i="23"/>
  <c r="AU142" i="23"/>
  <c r="AU143" i="23"/>
  <c r="AU144" i="23"/>
  <c r="AU145" i="23"/>
  <c r="AU146" i="23"/>
  <c r="AU147" i="23"/>
  <c r="AU148" i="23"/>
  <c r="AU149" i="23"/>
  <c r="AU150" i="23"/>
  <c r="AU151" i="23"/>
  <c r="AU152" i="23"/>
  <c r="AU153" i="23"/>
  <c r="AU154" i="23"/>
  <c r="AU155" i="23"/>
  <c r="BI5" i="23"/>
  <c r="BI6" i="23"/>
  <c r="BI7" i="23"/>
  <c r="BI8" i="23"/>
  <c r="BI9" i="23"/>
  <c r="BI10" i="23"/>
  <c r="BI11" i="23"/>
  <c r="BI12" i="23"/>
  <c r="BI13" i="23"/>
  <c r="BI14" i="23"/>
  <c r="BI15" i="23"/>
  <c r="BI16" i="23"/>
  <c r="BI17" i="23"/>
  <c r="BI18" i="23"/>
  <c r="BI19" i="23"/>
  <c r="BI20" i="23"/>
  <c r="BI21" i="23"/>
  <c r="BI22" i="23"/>
  <c r="BI23" i="23"/>
  <c r="BI24" i="23"/>
  <c r="BI25" i="23"/>
  <c r="BI26" i="23"/>
  <c r="BI27" i="23"/>
  <c r="BI28" i="23"/>
  <c r="BI29" i="23"/>
  <c r="BI30" i="23"/>
  <c r="BI31" i="23"/>
  <c r="BI32" i="23"/>
  <c r="BI33" i="23"/>
  <c r="BI34" i="23"/>
  <c r="BI35" i="23"/>
  <c r="BI36" i="23"/>
  <c r="BI37" i="23"/>
  <c r="BI38" i="23"/>
  <c r="BI39" i="23"/>
  <c r="BI40" i="23"/>
  <c r="BI41" i="23"/>
  <c r="BI42" i="23"/>
  <c r="BI43" i="23"/>
  <c r="BI44" i="23"/>
  <c r="BI45" i="23"/>
  <c r="BI46" i="23"/>
  <c r="BI47" i="23"/>
  <c r="BI48" i="23"/>
  <c r="BI49" i="23"/>
  <c r="BI50" i="23"/>
  <c r="BI51" i="23"/>
  <c r="BI52" i="23"/>
  <c r="BI53" i="23"/>
  <c r="BI54" i="23"/>
  <c r="BI55" i="23"/>
  <c r="BI56" i="23"/>
  <c r="BI57" i="23"/>
  <c r="BI58" i="23"/>
  <c r="BI59" i="23"/>
  <c r="BI60" i="23"/>
  <c r="BI61" i="23"/>
  <c r="BI62" i="23"/>
  <c r="BI63" i="23"/>
  <c r="BI64" i="23"/>
  <c r="BI65" i="23"/>
  <c r="BI66" i="23"/>
  <c r="BI67" i="23"/>
  <c r="BI68" i="23"/>
  <c r="BI69" i="23"/>
  <c r="BI70" i="23"/>
  <c r="BI71" i="23"/>
  <c r="BI72" i="23"/>
  <c r="BI73" i="23"/>
  <c r="BI74" i="23"/>
  <c r="BI75" i="23"/>
  <c r="BI76" i="23"/>
  <c r="BI77" i="23"/>
  <c r="BI78" i="23"/>
  <c r="BI79" i="23"/>
  <c r="BI80" i="23"/>
  <c r="BI81" i="23"/>
  <c r="BI82" i="23"/>
  <c r="BI83" i="23"/>
  <c r="BI84" i="23"/>
  <c r="BI85" i="23"/>
  <c r="BI86" i="23"/>
  <c r="BI87" i="23"/>
  <c r="BI88" i="23"/>
  <c r="BI89" i="23"/>
  <c r="BI90" i="23"/>
  <c r="BI91" i="23"/>
  <c r="BI92" i="23"/>
  <c r="BI93" i="23"/>
  <c r="BI94" i="23"/>
  <c r="BI95" i="23"/>
  <c r="BI96" i="23"/>
  <c r="BI97" i="23"/>
  <c r="BI4" i="23"/>
  <c r="BI98" i="23"/>
  <c r="BI99" i="23"/>
  <c r="BI100" i="23"/>
  <c r="BI101" i="23"/>
  <c r="BI102" i="23"/>
  <c r="BI103" i="23"/>
  <c r="BI104" i="23"/>
  <c r="BI105" i="23"/>
  <c r="BI106" i="23"/>
  <c r="BI107" i="23"/>
  <c r="BI108" i="23"/>
  <c r="BI109" i="23"/>
  <c r="BI110" i="23"/>
  <c r="BI111" i="23"/>
  <c r="BI112" i="23"/>
  <c r="BI113" i="23"/>
  <c r="BI114" i="23"/>
  <c r="BI115" i="23"/>
  <c r="BI116" i="23"/>
  <c r="BI117" i="23"/>
  <c r="BI118" i="23"/>
  <c r="BI119" i="23"/>
  <c r="BI120" i="23"/>
  <c r="BI121" i="23"/>
  <c r="BI122" i="23"/>
  <c r="BI123" i="23"/>
  <c r="BI124" i="23"/>
  <c r="BI125" i="23"/>
  <c r="BI126" i="23"/>
  <c r="BI127" i="23"/>
  <c r="BI128" i="23"/>
  <c r="BI129" i="23"/>
  <c r="BI130" i="23"/>
  <c r="BI131" i="23"/>
  <c r="BI132" i="23"/>
  <c r="BI133" i="23"/>
  <c r="BI134" i="23"/>
  <c r="BI135" i="23"/>
  <c r="BI136" i="23"/>
  <c r="BI137" i="23"/>
  <c r="BI138" i="23"/>
  <c r="BI139" i="23"/>
  <c r="BI140" i="23"/>
  <c r="BI141" i="23"/>
  <c r="BI142" i="23"/>
  <c r="BI143" i="23"/>
  <c r="BI144" i="23"/>
  <c r="BI145" i="23"/>
  <c r="BI146" i="23"/>
  <c r="BI147" i="23"/>
  <c r="BI148" i="23"/>
  <c r="BI149" i="23"/>
  <c r="BI150" i="23"/>
  <c r="BI151" i="23"/>
  <c r="BI152" i="23"/>
  <c r="BI153" i="23"/>
  <c r="BI154" i="23"/>
  <c r="BI155" i="23"/>
  <c r="BE6" i="23"/>
  <c r="BE7" i="23"/>
  <c r="BE8" i="23"/>
  <c r="BE9" i="23"/>
  <c r="BE10" i="23"/>
  <c r="BE11" i="23"/>
  <c r="BE12" i="23"/>
  <c r="BE13" i="23"/>
  <c r="BE14" i="23"/>
  <c r="BE15" i="23"/>
  <c r="BE16" i="23"/>
  <c r="BE17" i="23"/>
  <c r="BE18" i="23"/>
  <c r="BE19" i="23"/>
  <c r="BE20" i="23"/>
  <c r="BE21" i="23"/>
  <c r="BE22" i="23"/>
  <c r="BE23" i="23"/>
  <c r="BE24" i="23"/>
  <c r="BE25" i="23"/>
  <c r="BE26" i="23"/>
  <c r="BE27" i="23"/>
  <c r="BE28" i="23"/>
  <c r="BE29" i="23"/>
  <c r="BE30" i="23"/>
  <c r="BE31" i="23"/>
  <c r="BE32" i="23"/>
  <c r="BE33" i="23"/>
  <c r="BE34" i="23"/>
  <c r="BE35" i="23"/>
  <c r="BE36" i="23"/>
  <c r="BE37" i="23"/>
  <c r="BE38" i="23"/>
  <c r="BE39" i="23"/>
  <c r="BE40" i="23"/>
  <c r="BE41" i="23"/>
  <c r="BE42" i="23"/>
  <c r="BE43" i="23"/>
  <c r="BE44" i="23"/>
  <c r="BE45" i="23"/>
  <c r="BE46" i="23"/>
  <c r="BE47" i="23"/>
  <c r="BE48" i="23"/>
  <c r="BE49" i="23"/>
  <c r="BE50" i="23"/>
  <c r="BE51" i="23"/>
  <c r="BE52" i="23"/>
  <c r="BE53" i="23"/>
  <c r="BE54" i="23"/>
  <c r="BE55" i="23"/>
  <c r="BE56" i="23"/>
  <c r="BE57" i="23"/>
  <c r="BE58" i="23"/>
  <c r="BE59" i="23"/>
  <c r="BE60" i="23"/>
  <c r="BE61" i="23"/>
  <c r="BE62" i="23"/>
  <c r="BE63" i="23"/>
  <c r="BE64" i="23"/>
  <c r="BE65" i="23"/>
  <c r="BE66" i="23"/>
  <c r="BE67" i="23"/>
  <c r="BE68" i="23"/>
  <c r="BE69" i="23"/>
  <c r="BE70" i="23"/>
  <c r="BE71" i="23"/>
  <c r="BE72" i="23"/>
  <c r="BE73" i="23"/>
  <c r="BE74" i="23"/>
  <c r="BE75" i="23"/>
  <c r="BE76" i="23"/>
  <c r="BE77" i="23"/>
  <c r="BE78" i="23"/>
  <c r="BE79" i="23"/>
  <c r="BE80" i="23"/>
  <c r="BE81" i="23"/>
  <c r="BE82" i="23"/>
  <c r="BE83" i="23"/>
  <c r="BE84" i="23"/>
  <c r="BE85" i="23"/>
  <c r="BE86" i="23"/>
  <c r="BE87" i="23"/>
  <c r="BE88" i="23"/>
  <c r="BE89" i="23"/>
  <c r="BE90" i="23"/>
  <c r="BE91" i="23"/>
  <c r="BE92" i="23"/>
  <c r="BE93" i="23"/>
  <c r="BE94" i="23"/>
  <c r="BE95" i="23"/>
  <c r="BE96" i="23"/>
  <c r="BE97" i="23"/>
  <c r="BE4" i="23"/>
  <c r="BE5" i="23"/>
  <c r="BE98" i="23"/>
  <c r="BE99" i="23"/>
  <c r="BE100" i="23"/>
  <c r="BE101" i="23"/>
  <c r="BE102" i="23"/>
  <c r="BE103" i="23"/>
  <c r="BE104" i="23"/>
  <c r="BE105" i="23"/>
  <c r="BE106" i="23"/>
  <c r="BE107" i="23"/>
  <c r="BE108" i="23"/>
  <c r="BE109" i="23"/>
  <c r="BE110" i="23"/>
  <c r="BE111" i="23"/>
  <c r="BE112" i="23"/>
  <c r="BE113" i="23"/>
  <c r="BE114" i="23"/>
  <c r="BE115" i="23"/>
  <c r="BE116" i="23"/>
  <c r="BE117" i="23"/>
  <c r="BE118" i="23"/>
  <c r="BE119" i="23"/>
  <c r="BE120" i="23"/>
  <c r="BE121" i="23"/>
  <c r="BE122" i="23"/>
  <c r="BE123" i="23"/>
  <c r="BE124" i="23"/>
  <c r="BE125" i="23"/>
  <c r="BE126" i="23"/>
  <c r="BE127" i="23"/>
  <c r="BE128" i="23"/>
  <c r="BE129" i="23"/>
  <c r="BE130" i="23"/>
  <c r="BE131" i="23"/>
  <c r="BE132" i="23"/>
  <c r="BE133" i="23"/>
  <c r="BE134" i="23"/>
  <c r="BE135" i="23"/>
  <c r="BE136" i="23"/>
  <c r="BE137" i="23"/>
  <c r="BE138" i="23"/>
  <c r="BE139" i="23"/>
  <c r="BE140" i="23"/>
  <c r="BE141" i="23"/>
  <c r="BE142" i="23"/>
  <c r="BE143" i="23"/>
  <c r="BE144" i="23"/>
  <c r="BE145" i="23"/>
  <c r="BE146" i="23"/>
  <c r="BE147" i="23"/>
  <c r="BE148" i="23"/>
  <c r="BE149" i="23"/>
  <c r="BE150" i="23"/>
  <c r="BE151" i="23"/>
  <c r="BE152" i="23"/>
  <c r="BE153" i="23"/>
  <c r="BE154" i="23"/>
  <c r="BE155" i="23"/>
  <c r="AV5" i="23"/>
  <c r="AV6" i="23"/>
  <c r="AV8" i="23"/>
  <c r="AV10" i="23"/>
  <c r="AV12" i="23"/>
  <c r="AV14" i="23"/>
  <c r="AV16" i="23"/>
  <c r="AV18" i="23"/>
  <c r="AV7" i="23"/>
  <c r="AV9" i="23"/>
  <c r="AV11" i="23"/>
  <c r="AV13" i="23"/>
  <c r="AV15" i="23"/>
  <c r="AV17" i="23"/>
  <c r="AV19" i="23"/>
  <c r="AV21" i="23"/>
  <c r="AV23" i="23"/>
  <c r="AV25" i="23"/>
  <c r="AV27" i="23"/>
  <c r="AV29" i="23"/>
  <c r="AV31" i="23"/>
  <c r="AV33" i="23"/>
  <c r="AV35" i="23"/>
  <c r="AV37" i="23"/>
  <c r="AV39" i="23"/>
  <c r="AV41" i="23"/>
  <c r="AV43" i="23"/>
  <c r="AV45" i="23"/>
  <c r="AV47" i="23"/>
  <c r="AV48" i="23"/>
  <c r="AV49" i="23"/>
  <c r="AV50" i="23"/>
  <c r="AV51" i="23"/>
  <c r="AV52" i="23"/>
  <c r="AV53" i="23"/>
  <c r="AV54" i="23"/>
  <c r="AV55" i="23"/>
  <c r="AV56" i="23"/>
  <c r="AV57" i="23"/>
  <c r="AV58" i="23"/>
  <c r="AV59" i="23"/>
  <c r="AV60" i="23"/>
  <c r="AV61" i="23"/>
  <c r="AV62" i="23"/>
  <c r="AV63" i="23"/>
  <c r="AV64" i="23"/>
  <c r="AV65" i="23"/>
  <c r="AV66" i="23"/>
  <c r="AV67" i="23"/>
  <c r="AV68" i="23"/>
  <c r="AV69" i="23"/>
  <c r="AV70" i="23"/>
  <c r="AV71" i="23"/>
  <c r="AV72" i="23"/>
  <c r="AV73" i="23"/>
  <c r="AV74" i="23"/>
  <c r="AV75" i="23"/>
  <c r="AV76" i="23"/>
  <c r="AV77" i="23"/>
  <c r="AV78" i="23"/>
  <c r="AV79" i="23"/>
  <c r="AV80" i="23"/>
  <c r="AV81" i="23"/>
  <c r="AV82" i="23"/>
  <c r="AV83" i="23"/>
  <c r="AV84" i="23"/>
  <c r="AV85" i="23"/>
  <c r="AV86" i="23"/>
  <c r="AV87" i="23"/>
  <c r="AV88" i="23"/>
  <c r="AV89" i="23"/>
  <c r="AV90" i="23"/>
  <c r="AV91" i="23"/>
  <c r="AV92" i="23"/>
  <c r="AV93" i="23"/>
  <c r="AV94" i="23"/>
  <c r="AV95" i="23"/>
  <c r="AV96" i="23"/>
  <c r="AV97" i="23"/>
  <c r="AV98" i="23"/>
  <c r="AV99" i="23"/>
  <c r="AV100" i="23"/>
  <c r="AV101" i="23"/>
  <c r="AV102" i="23"/>
  <c r="AV103" i="23"/>
  <c r="AV104" i="23"/>
  <c r="AV105" i="23"/>
  <c r="AV106" i="23"/>
  <c r="AV107" i="23"/>
  <c r="AV108" i="23"/>
  <c r="AV109" i="23"/>
  <c r="AV110" i="23"/>
  <c r="AV111" i="23"/>
  <c r="AV112" i="23"/>
  <c r="AV113" i="23"/>
  <c r="AV114" i="23"/>
  <c r="AV115" i="23"/>
  <c r="AV116" i="23"/>
  <c r="AV117" i="23"/>
  <c r="AV118" i="23"/>
  <c r="AV119" i="23"/>
  <c r="AV120" i="23"/>
  <c r="AV121" i="23"/>
  <c r="AV122" i="23"/>
  <c r="AV123" i="23"/>
  <c r="AV124" i="23"/>
  <c r="AV125" i="23"/>
  <c r="AV126" i="23"/>
  <c r="AV127" i="23"/>
  <c r="AV128" i="23"/>
  <c r="AV129" i="23"/>
  <c r="AV130" i="23"/>
  <c r="AV131" i="23"/>
  <c r="AV132" i="23"/>
  <c r="AV133" i="23"/>
  <c r="AV134" i="23"/>
  <c r="AV135" i="23"/>
  <c r="AV136" i="23"/>
  <c r="AV137" i="23"/>
  <c r="AV138" i="23"/>
  <c r="AV139" i="23"/>
  <c r="AV140" i="23"/>
  <c r="AV141" i="23"/>
  <c r="AV142" i="23"/>
  <c r="AV143" i="23"/>
  <c r="AV144" i="23"/>
  <c r="AV145" i="23"/>
  <c r="AV146" i="23"/>
  <c r="AV147" i="23"/>
  <c r="AV148" i="23"/>
  <c r="AV149" i="23"/>
  <c r="AV150" i="23"/>
  <c r="AV151" i="23"/>
  <c r="AV152" i="23"/>
  <c r="AV153" i="23"/>
  <c r="AV154" i="23"/>
  <c r="AV155" i="23"/>
  <c r="AV20" i="23"/>
  <c r="AV22" i="23"/>
  <c r="AV24" i="23"/>
  <c r="AV26" i="23"/>
  <c r="AV28" i="23"/>
  <c r="AV30" i="23"/>
  <c r="AV32" i="23"/>
  <c r="AV34" i="23"/>
  <c r="AV36" i="23"/>
  <c r="AV38" i="23"/>
  <c r="AV40" i="23"/>
  <c r="AV42" i="23"/>
  <c r="AV44" i="23"/>
  <c r="AV46" i="23"/>
  <c r="AV4" i="23"/>
  <c r="AS6" i="23"/>
  <c r="AS7" i="23"/>
  <c r="AS8" i="23"/>
  <c r="AS9" i="23"/>
  <c r="AS10" i="23"/>
  <c r="AS11" i="23"/>
  <c r="AS12" i="23"/>
  <c r="AS13" i="23"/>
  <c r="AS14" i="23"/>
  <c r="AS15" i="23"/>
  <c r="AS16" i="23"/>
  <c r="AS17" i="23"/>
  <c r="AS18" i="23"/>
  <c r="AS19" i="23"/>
  <c r="AS20" i="23"/>
  <c r="AS21" i="23"/>
  <c r="AS22" i="23"/>
  <c r="AS23" i="23"/>
  <c r="AS24" i="23"/>
  <c r="AS25" i="23"/>
  <c r="AS26" i="23"/>
  <c r="AS27" i="23"/>
  <c r="AS28" i="23"/>
  <c r="AS29" i="23"/>
  <c r="AS30" i="23"/>
  <c r="AS31" i="23"/>
  <c r="AS32" i="23"/>
  <c r="AS33" i="23"/>
  <c r="AS34" i="23"/>
  <c r="AS35" i="23"/>
  <c r="AS36" i="23"/>
  <c r="AS37" i="23"/>
  <c r="AS38" i="23"/>
  <c r="AS39" i="23"/>
  <c r="AS40" i="23"/>
  <c r="AS41" i="23"/>
  <c r="AS42" i="23"/>
  <c r="AS43" i="23"/>
  <c r="AS44" i="23"/>
  <c r="AS45" i="23"/>
  <c r="AS46" i="23"/>
  <c r="AS47" i="23"/>
  <c r="AS5" i="23"/>
  <c r="AS48" i="23"/>
  <c r="AS49" i="23"/>
  <c r="AS50" i="23"/>
  <c r="AS51" i="23"/>
  <c r="AS52" i="23"/>
  <c r="AS53" i="23"/>
  <c r="AS54" i="23"/>
  <c r="AS55" i="23"/>
  <c r="AS56" i="23"/>
  <c r="AS57" i="23"/>
  <c r="AS58" i="23"/>
  <c r="AS59" i="23"/>
  <c r="AS60" i="23"/>
  <c r="AS61" i="23"/>
  <c r="AS62" i="23"/>
  <c r="AS63" i="23"/>
  <c r="AS64" i="23"/>
  <c r="AS65" i="23"/>
  <c r="AS66" i="23"/>
  <c r="AS67" i="23"/>
  <c r="AS68" i="23"/>
  <c r="AS69" i="23"/>
  <c r="AS70" i="23"/>
  <c r="AS71" i="23"/>
  <c r="AS72" i="23"/>
  <c r="AS73" i="23"/>
  <c r="AS74" i="23"/>
  <c r="AS75" i="23"/>
  <c r="AS76" i="23"/>
  <c r="AS77" i="23"/>
  <c r="AS78" i="23"/>
  <c r="AS79" i="23"/>
  <c r="AS80" i="23"/>
  <c r="AS81" i="23"/>
  <c r="AS82" i="23"/>
  <c r="AS83" i="23"/>
  <c r="AS84" i="23"/>
  <c r="AS85" i="23"/>
  <c r="AS86" i="23"/>
  <c r="AS87" i="23"/>
  <c r="AS88" i="23"/>
  <c r="AS89" i="23"/>
  <c r="AS90" i="23"/>
  <c r="AS91" i="23"/>
  <c r="AS92" i="23"/>
  <c r="AS93" i="23"/>
  <c r="AS94" i="23"/>
  <c r="AS95" i="23"/>
  <c r="AS96" i="23"/>
  <c r="AS97" i="23"/>
  <c r="AS98" i="23"/>
  <c r="AS4" i="23"/>
  <c r="AS99" i="23"/>
  <c r="AS100" i="23"/>
  <c r="AS101" i="23"/>
  <c r="AS102" i="23"/>
  <c r="AS103" i="23"/>
  <c r="AS104" i="23"/>
  <c r="AS105" i="23"/>
  <c r="AS106" i="23"/>
  <c r="AS107" i="23"/>
  <c r="AS108" i="23"/>
  <c r="AS109" i="23"/>
  <c r="AS110" i="23"/>
  <c r="AS111" i="23"/>
  <c r="AS112" i="23"/>
  <c r="AS113" i="23"/>
  <c r="AS114" i="23"/>
  <c r="AS115" i="23"/>
  <c r="AS116" i="23"/>
  <c r="AS117" i="23"/>
  <c r="AS118" i="23"/>
  <c r="AS119" i="23"/>
  <c r="AS120" i="23"/>
  <c r="AS121" i="23"/>
  <c r="AS122" i="23"/>
  <c r="AS123" i="23"/>
  <c r="AS124" i="23"/>
  <c r="AS125" i="23"/>
  <c r="AS126" i="23"/>
  <c r="AS127" i="23"/>
  <c r="AS128" i="23"/>
  <c r="AS129" i="23"/>
  <c r="AS130" i="23"/>
  <c r="AS131" i="23"/>
  <c r="AS132" i="23"/>
  <c r="AS133" i="23"/>
  <c r="AS134" i="23"/>
  <c r="AS135" i="23"/>
  <c r="AS136" i="23"/>
  <c r="AS137" i="23"/>
  <c r="AS138" i="23"/>
  <c r="AS139" i="23"/>
  <c r="AS140" i="23"/>
  <c r="AS141" i="23"/>
  <c r="AS142" i="23"/>
  <c r="AS143" i="23"/>
  <c r="AS144" i="23"/>
  <c r="AS145" i="23"/>
  <c r="AS146" i="23"/>
  <c r="AS147" i="23"/>
  <c r="AS148" i="23"/>
  <c r="AS149" i="23"/>
  <c r="AS150" i="23"/>
  <c r="AS151" i="23"/>
  <c r="AS152" i="23"/>
  <c r="AS153" i="23"/>
  <c r="AS154" i="23"/>
  <c r="AS155" i="23"/>
  <c r="BB5" i="23"/>
  <c r="BB7" i="23"/>
  <c r="BB9" i="23"/>
  <c r="BB11" i="23"/>
  <c r="BB13" i="23"/>
  <c r="BB15" i="23"/>
  <c r="BB17" i="23"/>
  <c r="BB19" i="23"/>
  <c r="BB20" i="23"/>
  <c r="BB22" i="23"/>
  <c r="BB24" i="23"/>
  <c r="BB26" i="23"/>
  <c r="BB28" i="23"/>
  <c r="BB30" i="23"/>
  <c r="BB32" i="23"/>
  <c r="BB34" i="23"/>
  <c r="BB36" i="23"/>
  <c r="BB38" i="23"/>
  <c r="BB40" i="23"/>
  <c r="BB42" i="23"/>
  <c r="BB44" i="23"/>
  <c r="BB46" i="23"/>
  <c r="BB48" i="23"/>
  <c r="BB49" i="23"/>
  <c r="BB50" i="23"/>
  <c r="BB51" i="23"/>
  <c r="BB52" i="23"/>
  <c r="BB53" i="23"/>
  <c r="BB54" i="23"/>
  <c r="BB55" i="23"/>
  <c r="BB56" i="23"/>
  <c r="BB57" i="23"/>
  <c r="BB58" i="23"/>
  <c r="BB59" i="23"/>
  <c r="BB60" i="23"/>
  <c r="BB61" i="23"/>
  <c r="BB62" i="23"/>
  <c r="BB63" i="23"/>
  <c r="BB64" i="23"/>
  <c r="BB65" i="23"/>
  <c r="BB66" i="23"/>
  <c r="BB67" i="23"/>
  <c r="BB68" i="23"/>
  <c r="BB69" i="23"/>
  <c r="BB70" i="23"/>
  <c r="BB71" i="23"/>
  <c r="BB72" i="23"/>
  <c r="BB73" i="23"/>
  <c r="BB74" i="23"/>
  <c r="BB75" i="23"/>
  <c r="BB76" i="23"/>
  <c r="BB77" i="23"/>
  <c r="BB78" i="23"/>
  <c r="BB79" i="23"/>
  <c r="BB80" i="23"/>
  <c r="BB81" i="23"/>
  <c r="BB82" i="23"/>
  <c r="BB83" i="23"/>
  <c r="BB84" i="23"/>
  <c r="BB85" i="23"/>
  <c r="BB86" i="23"/>
  <c r="BB87" i="23"/>
  <c r="BB88" i="23"/>
  <c r="BB89" i="23"/>
  <c r="BB90" i="23"/>
  <c r="BB91" i="23"/>
  <c r="BB92" i="23"/>
  <c r="BB93" i="23"/>
  <c r="BB94" i="23"/>
  <c r="BB95" i="23"/>
  <c r="BB96" i="23"/>
  <c r="BB97" i="23"/>
  <c r="BB21" i="23"/>
  <c r="BB23" i="23"/>
  <c r="BB25" i="23"/>
  <c r="BB27" i="23"/>
  <c r="BB29" i="23"/>
  <c r="BB31" i="23"/>
  <c r="BB33" i="23"/>
  <c r="BB35" i="23"/>
  <c r="BB37" i="23"/>
  <c r="BB39" i="23"/>
  <c r="BB41" i="23"/>
  <c r="BB43" i="23"/>
  <c r="BB45" i="23"/>
  <c r="BB47" i="23"/>
  <c r="BB98" i="23"/>
  <c r="BB99" i="23"/>
  <c r="BB100" i="23"/>
  <c r="BB101" i="23"/>
  <c r="BB102" i="23"/>
  <c r="BB103" i="23"/>
  <c r="BB104" i="23"/>
  <c r="BB105" i="23"/>
  <c r="BB106" i="23"/>
  <c r="BB107" i="23"/>
  <c r="BB108" i="23"/>
  <c r="BB109" i="23"/>
  <c r="BB110" i="23"/>
  <c r="BB111" i="23"/>
  <c r="BB112" i="23"/>
  <c r="BB113" i="23"/>
  <c r="BB114" i="23"/>
  <c r="BB115" i="23"/>
  <c r="BB116" i="23"/>
  <c r="BB117" i="23"/>
  <c r="BB118" i="23"/>
  <c r="BB119" i="23"/>
  <c r="BB120" i="23"/>
  <c r="BB121" i="23"/>
  <c r="BB122" i="23"/>
  <c r="BB123" i="23"/>
  <c r="BB124" i="23"/>
  <c r="BB125" i="23"/>
  <c r="BB126" i="23"/>
  <c r="BB127" i="23"/>
  <c r="BB128" i="23"/>
  <c r="BB129" i="23"/>
  <c r="BB130" i="23"/>
  <c r="BB131" i="23"/>
  <c r="BB132" i="23"/>
  <c r="BB133" i="23"/>
  <c r="BB134" i="23"/>
  <c r="BB135" i="23"/>
  <c r="BB136" i="23"/>
  <c r="BB137" i="23"/>
  <c r="BB138" i="23"/>
  <c r="BB139" i="23"/>
  <c r="BB140" i="23"/>
  <c r="BB141" i="23"/>
  <c r="BB142" i="23"/>
  <c r="BB143" i="23"/>
  <c r="BB144" i="23"/>
  <c r="BB145" i="23"/>
  <c r="BB146" i="23"/>
  <c r="BB147" i="23"/>
  <c r="BB148" i="23"/>
  <c r="BB149" i="23"/>
  <c r="BB150" i="23"/>
  <c r="BB151" i="23"/>
  <c r="BB152" i="23"/>
  <c r="BB153" i="23"/>
  <c r="BB154" i="23"/>
  <c r="BB155" i="23"/>
  <c r="BB6" i="23"/>
  <c r="BB8" i="23"/>
  <c r="BB10" i="23"/>
  <c r="BB12" i="23"/>
  <c r="BB14" i="23"/>
  <c r="BB16" i="23"/>
  <c r="BB18" i="23"/>
  <c r="BB4" i="23"/>
  <c r="BG5" i="23"/>
  <c r="BG6" i="23"/>
  <c r="BG7" i="23"/>
  <c r="BG8" i="23"/>
  <c r="BG9" i="23"/>
  <c r="BG10" i="23"/>
  <c r="BG11" i="23"/>
  <c r="BG12" i="23"/>
  <c r="BG13" i="23"/>
  <c r="BG14" i="23"/>
  <c r="BG15" i="23"/>
  <c r="BG16" i="23"/>
  <c r="BG17" i="23"/>
  <c r="BG18" i="23"/>
  <c r="BG19" i="23"/>
  <c r="BG20" i="23"/>
  <c r="BG21" i="23"/>
  <c r="BG22" i="23"/>
  <c r="BG23" i="23"/>
  <c r="BG24" i="23"/>
  <c r="BG25" i="23"/>
  <c r="BG26" i="23"/>
  <c r="BG27" i="23"/>
  <c r="BG28" i="23"/>
  <c r="BG29" i="23"/>
  <c r="BG30" i="23"/>
  <c r="BG31" i="23"/>
  <c r="BG32" i="23"/>
  <c r="BG33" i="23"/>
  <c r="BG34" i="23"/>
  <c r="BG35" i="23"/>
  <c r="BG36" i="23"/>
  <c r="BG37" i="23"/>
  <c r="BG38" i="23"/>
  <c r="BG39" i="23"/>
  <c r="BG40" i="23"/>
  <c r="BG41" i="23"/>
  <c r="BG42" i="23"/>
  <c r="BG43" i="23"/>
  <c r="BG44" i="23"/>
  <c r="BG45" i="23"/>
  <c r="BG46" i="23"/>
  <c r="BG4" i="23"/>
  <c r="BG47" i="23"/>
  <c r="BG48" i="23"/>
  <c r="BG49" i="23"/>
  <c r="BG50" i="23"/>
  <c r="BG51" i="23"/>
  <c r="BG52" i="23"/>
  <c r="BG53" i="23"/>
  <c r="BG54" i="23"/>
  <c r="BG55" i="23"/>
  <c r="BG56" i="23"/>
  <c r="BG57" i="23"/>
  <c r="BG58" i="23"/>
  <c r="BG59" i="23"/>
  <c r="BG60" i="23"/>
  <c r="BG61" i="23"/>
  <c r="BG62" i="23"/>
  <c r="BG63" i="23"/>
  <c r="BG64" i="23"/>
  <c r="BG65" i="23"/>
  <c r="BG66" i="23"/>
  <c r="BG67" i="23"/>
  <c r="BG68" i="23"/>
  <c r="BG69" i="23"/>
  <c r="BG70" i="23"/>
  <c r="BG71" i="23"/>
  <c r="BG72" i="23"/>
  <c r="BG73" i="23"/>
  <c r="BG74" i="23"/>
  <c r="BG75" i="23"/>
  <c r="BG76" i="23"/>
  <c r="BG77" i="23"/>
  <c r="BG78" i="23"/>
  <c r="BG79" i="23"/>
  <c r="BG80" i="23"/>
  <c r="BG81" i="23"/>
  <c r="BG82" i="23"/>
  <c r="BG83" i="23"/>
  <c r="BG84" i="23"/>
  <c r="BG85" i="23"/>
  <c r="BG86" i="23"/>
  <c r="BG87" i="23"/>
  <c r="BG88" i="23"/>
  <c r="BG89" i="23"/>
  <c r="BG90" i="23"/>
  <c r="BG91" i="23"/>
  <c r="BG92" i="23"/>
  <c r="BG93" i="23"/>
  <c r="BG94" i="23"/>
  <c r="BG95" i="23"/>
  <c r="BG96" i="23"/>
  <c r="BG97" i="23"/>
  <c r="BG98" i="23"/>
  <c r="BG99" i="23"/>
  <c r="BG100" i="23"/>
  <c r="BG101" i="23"/>
  <c r="BG102" i="23"/>
  <c r="BG103" i="23"/>
  <c r="BG104" i="23"/>
  <c r="BG105" i="23"/>
  <c r="BG106" i="23"/>
  <c r="BG107" i="23"/>
  <c r="BG108" i="23"/>
  <c r="BG109" i="23"/>
  <c r="BG110" i="23"/>
  <c r="BG111" i="23"/>
  <c r="BG112" i="23"/>
  <c r="BG113" i="23"/>
  <c r="BG114" i="23"/>
  <c r="BG115" i="23"/>
  <c r="BG116" i="23"/>
  <c r="BG117" i="23"/>
  <c r="BG118" i="23"/>
  <c r="BG119" i="23"/>
  <c r="BG120" i="23"/>
  <c r="BG121" i="23"/>
  <c r="BG122" i="23"/>
  <c r="BG123" i="23"/>
  <c r="BG124" i="23"/>
  <c r="BG125" i="23"/>
  <c r="BG126" i="23"/>
  <c r="BG127" i="23"/>
  <c r="BG128" i="23"/>
  <c r="BG129" i="23"/>
  <c r="BG130" i="23"/>
  <c r="BG131" i="23"/>
  <c r="BG132" i="23"/>
  <c r="BG133" i="23"/>
  <c r="BG134" i="23"/>
  <c r="BG135" i="23"/>
  <c r="BG136" i="23"/>
  <c r="BG137" i="23"/>
  <c r="BG138" i="23"/>
  <c r="BG139" i="23"/>
  <c r="BG140" i="23"/>
  <c r="BG141" i="23"/>
  <c r="BG142" i="23"/>
  <c r="BG143" i="23"/>
  <c r="BG144" i="23"/>
  <c r="BG145" i="23"/>
  <c r="BG146" i="23"/>
  <c r="BG147" i="23"/>
  <c r="BG148" i="23"/>
  <c r="BG149" i="23"/>
  <c r="BG150" i="23"/>
  <c r="BG151" i="23"/>
  <c r="BG152" i="23"/>
  <c r="BG153" i="23"/>
  <c r="BG154" i="23"/>
  <c r="BG155" i="23"/>
  <c r="AZ5" i="23"/>
  <c r="AZ6" i="23"/>
  <c r="AZ8" i="23"/>
  <c r="AZ10" i="23"/>
  <c r="AZ12" i="23"/>
  <c r="AZ14" i="23"/>
  <c r="AZ16" i="23"/>
  <c r="AZ18" i="23"/>
  <c r="AZ21" i="23"/>
  <c r="AZ23" i="23"/>
  <c r="AZ25" i="23"/>
  <c r="AZ27" i="23"/>
  <c r="AZ29" i="23"/>
  <c r="AZ31" i="23"/>
  <c r="AZ33" i="23"/>
  <c r="AZ35" i="23"/>
  <c r="AZ37" i="23"/>
  <c r="AZ39" i="23"/>
  <c r="AZ41" i="23"/>
  <c r="AZ43" i="23"/>
  <c r="AZ45" i="23"/>
  <c r="AZ47" i="23"/>
  <c r="AZ48" i="23"/>
  <c r="AZ49" i="23"/>
  <c r="AZ50" i="23"/>
  <c r="AZ51" i="23"/>
  <c r="AZ52" i="23"/>
  <c r="AZ53" i="23"/>
  <c r="AZ54" i="23"/>
  <c r="AZ55" i="23"/>
  <c r="AZ56" i="23"/>
  <c r="AZ57" i="23"/>
  <c r="AZ58" i="23"/>
  <c r="AZ59" i="23"/>
  <c r="AZ60" i="23"/>
  <c r="AZ61" i="23"/>
  <c r="AZ62" i="23"/>
  <c r="AZ63" i="23"/>
  <c r="AZ64" i="23"/>
  <c r="AZ65" i="23"/>
  <c r="AZ66" i="23"/>
  <c r="AZ67" i="23"/>
  <c r="AZ68" i="23"/>
  <c r="AZ69" i="23"/>
  <c r="AZ70" i="23"/>
  <c r="AZ71" i="23"/>
  <c r="AZ72" i="23"/>
  <c r="AZ73" i="23"/>
  <c r="AZ74" i="23"/>
  <c r="AZ75" i="23"/>
  <c r="AZ76" i="23"/>
  <c r="AZ77" i="23"/>
  <c r="AZ78" i="23"/>
  <c r="AZ79" i="23"/>
  <c r="AZ80" i="23"/>
  <c r="AZ81" i="23"/>
  <c r="AZ82" i="23"/>
  <c r="AZ83" i="23"/>
  <c r="AZ84" i="23"/>
  <c r="AZ85" i="23"/>
  <c r="AZ86" i="23"/>
  <c r="AZ87" i="23"/>
  <c r="AZ88" i="23"/>
  <c r="AZ89" i="23"/>
  <c r="AZ90" i="23"/>
  <c r="AZ91" i="23"/>
  <c r="AZ92" i="23"/>
  <c r="AZ93" i="23"/>
  <c r="AZ94" i="23"/>
  <c r="AZ95" i="23"/>
  <c r="AZ96" i="23"/>
  <c r="AZ97" i="23"/>
  <c r="AZ20" i="23"/>
  <c r="AZ22" i="23"/>
  <c r="AZ24" i="23"/>
  <c r="AZ26" i="23"/>
  <c r="AZ28" i="23"/>
  <c r="AZ30" i="23"/>
  <c r="AZ32" i="23"/>
  <c r="AZ34" i="23"/>
  <c r="AZ36" i="23"/>
  <c r="AZ38" i="23"/>
  <c r="AZ40" i="23"/>
  <c r="AZ42" i="23"/>
  <c r="AZ44" i="23"/>
  <c r="AZ46" i="23"/>
  <c r="AZ98" i="23"/>
  <c r="AZ99" i="23"/>
  <c r="AZ100" i="23"/>
  <c r="AZ101" i="23"/>
  <c r="AZ102" i="23"/>
  <c r="AZ103" i="23"/>
  <c r="AZ104" i="23"/>
  <c r="AZ105" i="23"/>
  <c r="AZ106" i="23"/>
  <c r="AZ107" i="23"/>
  <c r="AZ108" i="23"/>
  <c r="AZ109" i="23"/>
  <c r="AZ110" i="23"/>
  <c r="AZ111" i="23"/>
  <c r="AZ112" i="23"/>
  <c r="AZ113" i="23"/>
  <c r="AZ114" i="23"/>
  <c r="AZ115" i="23"/>
  <c r="AZ116" i="23"/>
  <c r="AZ117" i="23"/>
  <c r="AZ118" i="23"/>
  <c r="AZ119" i="23"/>
  <c r="AZ120" i="23"/>
  <c r="AZ121" i="23"/>
  <c r="AZ122" i="23"/>
  <c r="AZ123" i="23"/>
  <c r="AZ124" i="23"/>
  <c r="AZ125" i="23"/>
  <c r="AZ126" i="23"/>
  <c r="AZ127" i="23"/>
  <c r="AZ128" i="23"/>
  <c r="AZ129" i="23"/>
  <c r="AZ130" i="23"/>
  <c r="AZ131" i="23"/>
  <c r="AZ132" i="23"/>
  <c r="AZ133" i="23"/>
  <c r="AZ134" i="23"/>
  <c r="AZ135" i="23"/>
  <c r="AZ136" i="23"/>
  <c r="AZ137" i="23"/>
  <c r="AZ138" i="23"/>
  <c r="AZ139" i="23"/>
  <c r="AZ140" i="23"/>
  <c r="AZ141" i="23"/>
  <c r="AZ142" i="23"/>
  <c r="AZ143" i="23"/>
  <c r="AZ144" i="23"/>
  <c r="AZ145" i="23"/>
  <c r="AZ146" i="23"/>
  <c r="AZ147" i="23"/>
  <c r="AZ148" i="23"/>
  <c r="AZ149" i="23"/>
  <c r="AZ150" i="23"/>
  <c r="AZ151" i="23"/>
  <c r="AZ152" i="23"/>
  <c r="AZ153" i="23"/>
  <c r="AZ154" i="23"/>
  <c r="AZ155" i="23"/>
  <c r="AZ7" i="23"/>
  <c r="AZ9" i="23"/>
  <c r="AZ11" i="23"/>
  <c r="AZ13" i="23"/>
  <c r="AZ15" i="23"/>
  <c r="AZ17" i="23"/>
  <c r="AZ19" i="23"/>
  <c r="AZ4" i="23"/>
  <c r="AT5" i="23"/>
  <c r="AT7" i="23"/>
  <c r="AT9" i="23"/>
  <c r="AT11" i="23"/>
  <c r="AT13" i="23"/>
  <c r="AT15" i="23"/>
  <c r="AT17" i="23"/>
  <c r="AT19" i="23"/>
  <c r="AT20" i="23"/>
  <c r="AT22" i="23"/>
  <c r="AT24" i="23"/>
  <c r="AT26" i="23"/>
  <c r="AT28" i="23"/>
  <c r="AT30" i="23"/>
  <c r="AT32" i="23"/>
  <c r="AT34" i="23"/>
  <c r="AT36" i="23"/>
  <c r="AT38" i="23"/>
  <c r="AT40" i="23"/>
  <c r="AT42" i="23"/>
  <c r="AT44" i="23"/>
  <c r="AT46" i="23"/>
  <c r="AT48" i="23"/>
  <c r="AT49" i="23"/>
  <c r="AT50" i="23"/>
  <c r="AT51" i="23"/>
  <c r="AT52" i="23"/>
  <c r="AT53" i="23"/>
  <c r="AT54" i="23"/>
  <c r="AT55" i="23"/>
  <c r="AT56" i="23"/>
  <c r="AT57" i="23"/>
  <c r="AT58" i="23"/>
  <c r="AT59" i="23"/>
  <c r="AT60" i="23"/>
  <c r="AT61" i="23"/>
  <c r="AT62" i="23"/>
  <c r="AT63" i="23"/>
  <c r="AT64" i="23"/>
  <c r="AT65" i="23"/>
  <c r="AT66" i="23"/>
  <c r="AT67" i="23"/>
  <c r="AT68" i="23"/>
  <c r="AT69" i="23"/>
  <c r="AT70" i="23"/>
  <c r="AT71" i="23"/>
  <c r="AT72" i="23"/>
  <c r="AT73" i="23"/>
  <c r="AT74" i="23"/>
  <c r="AT75" i="23"/>
  <c r="AT76" i="23"/>
  <c r="AT77" i="23"/>
  <c r="AT78" i="23"/>
  <c r="AT79" i="23"/>
  <c r="AT80" i="23"/>
  <c r="AT81" i="23"/>
  <c r="AT82" i="23"/>
  <c r="AT83" i="23"/>
  <c r="AT84" i="23"/>
  <c r="AT85" i="23"/>
  <c r="AT86" i="23"/>
  <c r="AT87" i="23"/>
  <c r="AT88" i="23"/>
  <c r="AT89" i="23"/>
  <c r="AT90" i="23"/>
  <c r="AT91" i="23"/>
  <c r="AT92" i="23"/>
  <c r="AT93" i="23"/>
  <c r="AT94" i="23"/>
  <c r="AT95" i="23"/>
  <c r="AT96" i="23"/>
  <c r="AT97" i="23"/>
  <c r="AT98" i="23"/>
  <c r="AT6" i="23"/>
  <c r="AT8" i="23"/>
  <c r="AT10" i="23"/>
  <c r="AT12" i="23"/>
  <c r="AT14" i="23"/>
  <c r="AT16" i="23"/>
  <c r="AT18" i="23"/>
  <c r="AT21" i="23"/>
  <c r="AT23" i="23"/>
  <c r="AT25" i="23"/>
  <c r="AT27" i="23"/>
  <c r="AT29" i="23"/>
  <c r="AT31" i="23"/>
  <c r="AT33" i="23"/>
  <c r="AT35" i="23"/>
  <c r="AT37" i="23"/>
  <c r="AT39" i="23"/>
  <c r="AT41" i="23"/>
  <c r="AT43" i="23"/>
  <c r="AT45" i="23"/>
  <c r="AT47" i="23"/>
  <c r="AT99" i="23"/>
  <c r="AT100" i="23"/>
  <c r="AT101" i="23"/>
  <c r="AT102" i="23"/>
  <c r="AT103" i="23"/>
  <c r="AT104" i="23"/>
  <c r="AT105" i="23"/>
  <c r="AT106" i="23"/>
  <c r="AT107" i="23"/>
  <c r="AT108" i="23"/>
  <c r="AT109" i="23"/>
  <c r="AT110" i="23"/>
  <c r="AT111" i="23"/>
  <c r="AT112" i="23"/>
  <c r="AT113" i="23"/>
  <c r="AT114" i="23"/>
  <c r="AT115" i="23"/>
  <c r="AT116" i="23"/>
  <c r="AT117" i="23"/>
  <c r="AT118" i="23"/>
  <c r="AT119" i="23"/>
  <c r="AT120" i="23"/>
  <c r="AT121" i="23"/>
  <c r="AT122" i="23"/>
  <c r="AT123" i="23"/>
  <c r="AT124" i="23"/>
  <c r="AT125" i="23"/>
  <c r="AT126" i="23"/>
  <c r="AT127" i="23"/>
  <c r="AT128" i="23"/>
  <c r="AT129" i="23"/>
  <c r="AT130" i="23"/>
  <c r="AT131" i="23"/>
  <c r="AT132" i="23"/>
  <c r="AT133" i="23"/>
  <c r="AT134" i="23"/>
  <c r="AT135" i="23"/>
  <c r="AT136" i="23"/>
  <c r="AT137" i="23"/>
  <c r="AT138" i="23"/>
  <c r="AT139" i="23"/>
  <c r="AT140" i="23"/>
  <c r="AT141" i="23"/>
  <c r="AT142" i="23"/>
  <c r="AT143" i="23"/>
  <c r="AT144" i="23"/>
  <c r="AT145" i="23"/>
  <c r="AT146" i="23"/>
  <c r="AT147" i="23"/>
  <c r="AT148" i="23"/>
  <c r="AT149" i="23"/>
  <c r="AT150" i="23"/>
  <c r="AT151" i="23"/>
  <c r="AT152" i="23"/>
  <c r="AT153" i="23"/>
  <c r="AT154" i="23"/>
  <c r="AT155" i="23"/>
  <c r="AT4" i="23"/>
  <c r="AV337" i="31"/>
  <c r="AV339" i="31"/>
  <c r="AV341" i="31"/>
  <c r="AV343" i="31"/>
  <c r="AV344" i="31"/>
  <c r="AV346" i="31"/>
  <c r="AV348" i="31"/>
  <c r="AV350" i="31"/>
  <c r="AV352" i="31"/>
  <c r="AV354" i="31"/>
  <c r="AV356" i="31"/>
  <c r="AV336" i="31"/>
  <c r="AV338" i="31"/>
  <c r="AV340" i="31"/>
  <c r="AV342" i="31"/>
  <c r="AV345" i="31"/>
  <c r="AV347" i="31"/>
  <c r="AV349" i="31"/>
  <c r="AV351" i="31"/>
  <c r="AV353" i="31"/>
  <c r="AV355" i="31"/>
  <c r="AV357" i="31"/>
  <c r="AV358" i="31"/>
  <c r="AV360" i="31"/>
  <c r="AV362" i="31"/>
  <c r="AV364" i="31"/>
  <c r="AV366" i="31"/>
  <c r="AV359" i="31"/>
  <c r="AV361" i="31"/>
  <c r="AV363" i="31"/>
  <c r="AV365" i="31"/>
  <c r="AV367" i="31"/>
  <c r="AY336" i="31"/>
  <c r="AY338" i="31"/>
  <c r="AY340" i="31"/>
  <c r="AY342" i="31"/>
  <c r="AY345" i="31"/>
  <c r="AY347" i="31"/>
  <c r="AY349" i="31"/>
  <c r="AY351" i="31"/>
  <c r="AY353" i="31"/>
  <c r="AY355" i="31"/>
  <c r="AY337" i="31"/>
  <c r="AY339" i="31"/>
  <c r="AY341" i="31"/>
  <c r="AY343" i="31"/>
  <c r="AY344" i="31"/>
  <c r="AY346" i="31"/>
  <c r="AY348" i="31"/>
  <c r="AY350" i="31"/>
  <c r="AY352" i="31"/>
  <c r="AY354" i="31"/>
  <c r="AY356" i="31"/>
  <c r="AY357" i="31"/>
  <c r="AY359" i="31"/>
  <c r="AY361" i="31"/>
  <c r="AY363" i="31"/>
  <c r="AY365" i="31"/>
  <c r="AY367" i="31"/>
  <c r="AY358" i="31"/>
  <c r="AY360" i="31"/>
  <c r="AY362" i="31"/>
  <c r="AY364" i="31"/>
  <c r="AY366" i="31"/>
  <c r="BD337" i="31"/>
  <c r="BD339" i="31"/>
  <c r="BD341" i="31"/>
  <c r="BD343" i="31"/>
  <c r="BD336" i="31"/>
  <c r="BD338" i="31"/>
  <c r="BD340" i="31"/>
  <c r="BD342" i="31"/>
  <c r="BD344" i="31"/>
  <c r="BD346" i="31"/>
  <c r="BD348" i="31"/>
  <c r="BD350" i="31"/>
  <c r="BD352" i="31"/>
  <c r="BD354" i="31"/>
  <c r="BD356" i="31"/>
  <c r="BD358" i="31"/>
  <c r="BD360" i="31"/>
  <c r="BD362" i="31"/>
  <c r="BD364" i="31"/>
  <c r="BD366" i="31"/>
  <c r="BD345" i="31"/>
  <c r="BD347" i="31"/>
  <c r="BD349" i="31"/>
  <c r="BD351" i="31"/>
  <c r="BD353" i="31"/>
  <c r="BD355" i="31"/>
  <c r="BD357" i="31"/>
  <c r="BD359" i="31"/>
  <c r="BD361" i="31"/>
  <c r="BD363" i="31"/>
  <c r="BD365" i="31"/>
  <c r="BD367" i="31"/>
  <c r="BE336" i="31"/>
  <c r="BE338" i="31"/>
  <c r="BE340" i="31"/>
  <c r="BE342" i="31"/>
  <c r="BE337" i="31"/>
  <c r="BE339" i="31"/>
  <c r="BE341" i="31"/>
  <c r="BE343" i="31"/>
  <c r="BE345" i="31"/>
  <c r="BE347" i="31"/>
  <c r="BE349" i="31"/>
  <c r="BE351" i="31"/>
  <c r="BE353" i="31"/>
  <c r="BE355" i="31"/>
  <c r="BE357" i="31"/>
  <c r="BE359" i="31"/>
  <c r="BE361" i="31"/>
  <c r="BE363" i="31"/>
  <c r="BE365" i="31"/>
  <c r="BE367" i="31"/>
  <c r="BE344" i="31"/>
  <c r="BE346" i="31"/>
  <c r="BE348" i="31"/>
  <c r="BE350" i="31"/>
  <c r="BE352" i="31"/>
  <c r="BE354" i="31"/>
  <c r="BE356" i="31"/>
  <c r="BE358" i="31"/>
  <c r="BE360" i="31"/>
  <c r="BE362" i="31"/>
  <c r="BE364" i="31"/>
  <c r="BE366" i="31"/>
  <c r="BI336" i="31"/>
  <c r="BI338" i="31"/>
  <c r="BI340" i="31"/>
  <c r="BI342" i="31"/>
  <c r="BI337" i="31"/>
  <c r="BI339" i="31"/>
  <c r="BI341" i="31"/>
  <c r="BI343" i="31"/>
  <c r="BI345" i="31"/>
  <c r="BI347" i="31"/>
  <c r="BI349" i="31"/>
  <c r="BI351" i="31"/>
  <c r="BI353" i="31"/>
  <c r="BI355" i="31"/>
  <c r="BI357" i="31"/>
  <c r="BI359" i="31"/>
  <c r="BI361" i="31"/>
  <c r="BI363" i="31"/>
  <c r="BI365" i="31"/>
  <c r="BI367" i="31"/>
  <c r="BI344" i="31"/>
  <c r="BI346" i="31"/>
  <c r="BI348" i="31"/>
  <c r="BI350" i="31"/>
  <c r="BI352" i="31"/>
  <c r="BI354" i="31"/>
  <c r="BI356" i="31"/>
  <c r="BI358" i="31"/>
  <c r="BI360" i="31"/>
  <c r="BI362" i="31"/>
  <c r="BI364" i="31"/>
  <c r="BI366" i="31"/>
  <c r="BH337" i="31"/>
  <c r="BH339" i="31"/>
  <c r="BH341" i="31"/>
  <c r="BH336" i="31"/>
  <c r="BH338" i="31"/>
  <c r="BH340" i="31"/>
  <c r="BH342" i="31"/>
  <c r="BH344" i="31"/>
  <c r="BH346" i="31"/>
  <c r="BH348" i="31"/>
  <c r="BH350" i="31"/>
  <c r="BH352" i="31"/>
  <c r="BH354" i="31"/>
  <c r="BH356" i="31"/>
  <c r="BH358" i="31"/>
  <c r="BH360" i="31"/>
  <c r="BH362" i="31"/>
  <c r="BH364" i="31"/>
  <c r="BH366" i="31"/>
  <c r="BH343" i="31"/>
  <c r="BH345" i="31"/>
  <c r="BH347" i="31"/>
  <c r="BH349" i="31"/>
  <c r="BH351" i="31"/>
  <c r="BH353" i="31"/>
  <c r="BH355" i="31"/>
  <c r="BH357" i="31"/>
  <c r="BH359" i="31"/>
  <c r="BH361" i="31"/>
  <c r="BH363" i="31"/>
  <c r="BH365" i="31"/>
  <c r="BH367" i="31"/>
  <c r="AU336" i="31"/>
  <c r="AU338" i="31"/>
  <c r="AU340" i="31"/>
  <c r="AU342" i="31"/>
  <c r="AU345" i="31"/>
  <c r="AU347" i="31"/>
  <c r="AU349" i="31"/>
  <c r="AU351" i="31"/>
  <c r="AU353" i="31"/>
  <c r="AU355" i="31"/>
  <c r="AU357" i="31"/>
  <c r="AU344" i="31"/>
  <c r="AU346" i="31"/>
  <c r="AU348" i="31"/>
  <c r="AU350" i="31"/>
  <c r="AU352" i="31"/>
  <c r="AU354" i="31"/>
  <c r="AU356" i="31"/>
  <c r="AU359" i="31"/>
  <c r="AU361" i="31"/>
  <c r="AU363" i="31"/>
  <c r="AU365" i="31"/>
  <c r="AU367" i="31"/>
  <c r="AU337" i="31"/>
  <c r="AU339" i="31"/>
  <c r="AU341" i="31"/>
  <c r="AU343" i="31"/>
  <c r="AU358" i="31"/>
  <c r="AU360" i="31"/>
  <c r="AU362" i="31"/>
  <c r="AU364" i="31"/>
  <c r="AU366" i="31"/>
  <c r="AR338" i="31"/>
  <c r="AR340" i="31"/>
  <c r="AR342" i="31"/>
  <c r="AR344" i="31"/>
  <c r="AR346" i="31"/>
  <c r="AR348" i="31"/>
  <c r="AR350" i="31"/>
  <c r="AR352" i="31"/>
  <c r="AR354" i="31"/>
  <c r="AR356" i="31"/>
  <c r="AR358" i="31"/>
  <c r="AR360" i="31"/>
  <c r="AR362" i="31"/>
  <c r="AR364" i="31"/>
  <c r="AR366" i="31"/>
  <c r="AR339" i="31"/>
  <c r="AR343" i="31"/>
  <c r="AR347" i="31"/>
  <c r="AR351" i="31"/>
  <c r="AR355" i="31"/>
  <c r="AR359" i="31"/>
  <c r="AR363" i="31"/>
  <c r="AR367" i="31"/>
  <c r="AR337" i="31"/>
  <c r="AR341" i="31"/>
  <c r="AR345" i="31"/>
  <c r="AR349" i="31"/>
  <c r="AR353" i="31"/>
  <c r="AR357" i="31"/>
  <c r="AR361" i="31"/>
  <c r="AR365" i="31"/>
  <c r="AT337" i="31"/>
  <c r="AT339" i="31"/>
  <c r="AT341" i="31"/>
  <c r="AT343" i="31"/>
  <c r="AT336" i="31"/>
  <c r="AT338" i="31"/>
  <c r="AT340" i="31"/>
  <c r="AT342" i="31"/>
  <c r="AT344" i="31"/>
  <c r="AT346" i="31"/>
  <c r="AT348" i="31"/>
  <c r="AT350" i="31"/>
  <c r="AT352" i="31"/>
  <c r="AT354" i="31"/>
  <c r="AT356" i="31"/>
  <c r="AT358" i="31"/>
  <c r="AT360" i="31"/>
  <c r="AT362" i="31"/>
  <c r="AT364" i="31"/>
  <c r="AT366" i="31"/>
  <c r="AT345" i="31"/>
  <c r="AT347" i="31"/>
  <c r="AT349" i="31"/>
  <c r="AT351" i="31"/>
  <c r="AT353" i="31"/>
  <c r="AT355" i="31"/>
  <c r="AT357" i="31"/>
  <c r="AT359" i="31"/>
  <c r="AT361" i="31"/>
  <c r="AT363" i="31"/>
  <c r="AT365" i="31"/>
  <c r="AT367" i="31"/>
  <c r="AW336" i="31"/>
  <c r="AW338" i="31"/>
  <c r="AW340" i="31"/>
  <c r="AW342" i="31"/>
  <c r="AW337" i="31"/>
  <c r="AW339" i="31"/>
  <c r="AW341" i="31"/>
  <c r="AW343" i="31"/>
  <c r="AW345" i="31"/>
  <c r="AW347" i="31"/>
  <c r="AW349" i="31"/>
  <c r="AW351" i="31"/>
  <c r="AW353" i="31"/>
  <c r="AW355" i="31"/>
  <c r="AW357" i="31"/>
  <c r="AW359" i="31"/>
  <c r="AW361" i="31"/>
  <c r="AW363" i="31"/>
  <c r="AW365" i="31"/>
  <c r="AW367" i="31"/>
  <c r="AW344" i="31"/>
  <c r="AW346" i="31"/>
  <c r="AW348" i="31"/>
  <c r="AW350" i="31"/>
  <c r="AW352" i="31"/>
  <c r="AW354" i="31"/>
  <c r="AW356" i="31"/>
  <c r="AW358" i="31"/>
  <c r="AW360" i="31"/>
  <c r="AW362" i="31"/>
  <c r="AW364" i="31"/>
  <c r="AW366" i="31"/>
  <c r="AX337" i="31"/>
  <c r="AX339" i="31"/>
  <c r="AX341" i="31"/>
  <c r="AX343" i="31"/>
  <c r="AX336" i="31"/>
  <c r="AX338" i="31"/>
  <c r="AX340" i="31"/>
  <c r="AX342" i="31"/>
  <c r="AX344" i="31"/>
  <c r="AX346" i="31"/>
  <c r="AX348" i="31"/>
  <c r="AX350" i="31"/>
  <c r="AX352" i="31"/>
  <c r="AX354" i="31"/>
  <c r="AX356" i="31"/>
  <c r="AX358" i="31"/>
  <c r="AX360" i="31"/>
  <c r="AX362" i="31"/>
  <c r="AX364" i="31"/>
  <c r="AX366" i="31"/>
  <c r="AX345" i="31"/>
  <c r="AX347" i="31"/>
  <c r="AX349" i="31"/>
  <c r="AX351" i="31"/>
  <c r="AX353" i="31"/>
  <c r="AX355" i="31"/>
  <c r="AX357" i="31"/>
  <c r="AX359" i="31"/>
  <c r="AX361" i="31"/>
  <c r="AX363" i="31"/>
  <c r="AX365" i="31"/>
  <c r="AX367" i="31"/>
  <c r="AZ337" i="31"/>
  <c r="AZ339" i="31"/>
  <c r="AZ341" i="31"/>
  <c r="AZ343" i="31"/>
  <c r="AZ344" i="31"/>
  <c r="AZ346" i="31"/>
  <c r="AZ348" i="31"/>
  <c r="AZ350" i="31"/>
  <c r="AZ352" i="31"/>
  <c r="AZ354" i="31"/>
  <c r="AZ356" i="31"/>
  <c r="AZ345" i="31"/>
  <c r="AZ347" i="31"/>
  <c r="AZ349" i="31"/>
  <c r="AZ351" i="31"/>
  <c r="AZ353" i="31"/>
  <c r="AZ355" i="31"/>
  <c r="AZ358" i="31"/>
  <c r="AZ360" i="31"/>
  <c r="AZ362" i="31"/>
  <c r="AZ364" i="31"/>
  <c r="AZ366" i="31"/>
  <c r="AZ336" i="31"/>
  <c r="AZ338" i="31"/>
  <c r="AZ340" i="31"/>
  <c r="AZ342" i="31"/>
  <c r="AZ357" i="31"/>
  <c r="AZ359" i="31"/>
  <c r="AZ361" i="31"/>
  <c r="AZ363" i="31"/>
  <c r="AZ365" i="31"/>
  <c r="AZ367" i="31"/>
  <c r="BA336" i="31"/>
  <c r="BA338" i="31"/>
  <c r="BA340" i="31"/>
  <c r="BA342" i="31"/>
  <c r="BA337" i="31"/>
  <c r="BA339" i="31"/>
  <c r="BA341" i="31"/>
  <c r="BA343" i="31"/>
  <c r="BA345" i="31"/>
  <c r="BA347" i="31"/>
  <c r="BA349" i="31"/>
  <c r="BA351" i="31"/>
  <c r="BA353" i="31"/>
  <c r="BA355" i="31"/>
  <c r="BA357" i="31"/>
  <c r="BA359" i="31"/>
  <c r="BA361" i="31"/>
  <c r="BA363" i="31"/>
  <c r="BA365" i="31"/>
  <c r="BA367" i="31"/>
  <c r="BA344" i="31"/>
  <c r="BA346" i="31"/>
  <c r="BA348" i="31"/>
  <c r="BA350" i="31"/>
  <c r="BA352" i="31"/>
  <c r="BA354" i="31"/>
  <c r="BA356" i="31"/>
  <c r="BA358" i="31"/>
  <c r="BA360" i="31"/>
  <c r="BA362" i="31"/>
  <c r="BA364" i="31"/>
  <c r="BA366" i="31"/>
  <c r="BF337" i="31"/>
  <c r="BF339" i="31"/>
  <c r="BF341" i="31"/>
  <c r="BF344" i="31"/>
  <c r="BF346" i="31"/>
  <c r="BF348" i="31"/>
  <c r="BF350" i="31"/>
  <c r="BF352" i="31"/>
  <c r="BF354" i="31"/>
  <c r="BF356" i="31"/>
  <c r="BF343" i="31"/>
  <c r="BF345" i="31"/>
  <c r="BF347" i="31"/>
  <c r="BF349" i="31"/>
  <c r="BF351" i="31"/>
  <c r="BF353" i="31"/>
  <c r="BF355" i="31"/>
  <c r="BF358" i="31"/>
  <c r="BF360" i="31"/>
  <c r="BF362" i="31"/>
  <c r="BF364" i="31"/>
  <c r="BF366" i="31"/>
  <c r="BF336" i="31"/>
  <c r="BF338" i="31"/>
  <c r="BF340" i="31"/>
  <c r="BF342" i="31"/>
  <c r="BF357" i="31"/>
  <c r="BF359" i="31"/>
  <c r="BF361" i="31"/>
  <c r="BF363" i="31"/>
  <c r="BF365" i="31"/>
  <c r="BF367" i="31"/>
  <c r="BG336" i="31"/>
  <c r="BG338" i="31"/>
  <c r="BG340" i="31"/>
  <c r="BG342" i="31"/>
  <c r="BG343" i="31"/>
  <c r="BG345" i="31"/>
  <c r="BG347" i="31"/>
  <c r="BG349" i="31"/>
  <c r="BG351" i="31"/>
  <c r="BG353" i="31"/>
  <c r="BG355" i="31"/>
  <c r="BG337" i="31"/>
  <c r="BG339" i="31"/>
  <c r="BG341" i="31"/>
  <c r="BG344" i="31"/>
  <c r="BG346" i="31"/>
  <c r="BG348" i="31"/>
  <c r="BG350" i="31"/>
  <c r="BG352" i="31"/>
  <c r="BG354" i="31"/>
  <c r="BG356" i="31"/>
  <c r="BG357" i="31"/>
  <c r="BG359" i="31"/>
  <c r="BG361" i="31"/>
  <c r="BG363" i="31"/>
  <c r="BG365" i="31"/>
  <c r="BG367" i="31"/>
  <c r="BG358" i="31"/>
  <c r="BG360" i="31"/>
  <c r="BG362" i="31"/>
  <c r="BG364" i="31"/>
  <c r="BG366" i="31"/>
  <c r="BB337" i="31"/>
  <c r="BB339" i="31"/>
  <c r="BB341" i="31"/>
  <c r="BB343" i="31"/>
  <c r="BB336" i="31"/>
  <c r="BB338" i="31"/>
  <c r="BB340" i="31"/>
  <c r="BB342" i="31"/>
  <c r="BB344" i="31"/>
  <c r="BB346" i="31"/>
  <c r="BB348" i="31"/>
  <c r="BB350" i="31"/>
  <c r="BB352" i="31"/>
  <c r="BB354" i="31"/>
  <c r="BB356" i="31"/>
  <c r="BB358" i="31"/>
  <c r="BB360" i="31"/>
  <c r="BB362" i="31"/>
  <c r="BB364" i="31"/>
  <c r="BB366" i="31"/>
  <c r="BB345" i="31"/>
  <c r="BB347" i="31"/>
  <c r="BB349" i="31"/>
  <c r="BB351" i="31"/>
  <c r="BB353" i="31"/>
  <c r="BB355" i="31"/>
  <c r="BB357" i="31"/>
  <c r="BB359" i="31"/>
  <c r="BB361" i="31"/>
  <c r="BB363" i="31"/>
  <c r="BB365" i="31"/>
  <c r="BB367" i="31"/>
  <c r="BK336" i="31"/>
  <c r="BK338" i="31"/>
  <c r="BK340" i="31"/>
  <c r="BK342" i="31"/>
  <c r="BK343" i="31"/>
  <c r="BK345" i="31"/>
  <c r="BK347" i="31"/>
  <c r="BK349" i="31"/>
  <c r="BK351" i="31"/>
  <c r="BK353" i="31"/>
  <c r="BK355" i="31"/>
  <c r="BK344" i="31"/>
  <c r="BK346" i="31"/>
  <c r="BK348" i="31"/>
  <c r="BK350" i="31"/>
  <c r="BK352" i="31"/>
  <c r="BK354" i="31"/>
  <c r="BK356" i="31"/>
  <c r="BK357" i="31"/>
  <c r="BK359" i="31"/>
  <c r="BK361" i="31"/>
  <c r="BK363" i="31"/>
  <c r="BK365" i="31"/>
  <c r="BK367" i="31"/>
  <c r="BK337" i="31"/>
  <c r="BK339" i="31"/>
  <c r="BK341" i="31"/>
  <c r="BK358" i="31"/>
  <c r="BK360" i="31"/>
  <c r="BK362" i="31"/>
  <c r="BK364" i="31"/>
  <c r="BK366" i="31"/>
  <c r="AR337" i="23"/>
  <c r="AR339" i="23"/>
  <c r="AR341" i="23"/>
  <c r="AR343" i="23"/>
  <c r="AR345" i="23"/>
  <c r="AR347" i="23"/>
  <c r="AR349" i="23"/>
  <c r="AR351" i="23"/>
  <c r="AR353" i="23"/>
  <c r="AR355" i="23"/>
  <c r="AR357" i="23"/>
  <c r="AR359" i="23"/>
  <c r="AR361" i="23"/>
  <c r="AR363" i="23"/>
  <c r="AR365" i="23"/>
  <c r="AR367" i="23"/>
  <c r="AR340" i="23"/>
  <c r="AR344" i="23"/>
  <c r="AR348" i="23"/>
  <c r="AR352" i="23"/>
  <c r="AR356" i="23"/>
  <c r="AR360" i="23"/>
  <c r="AR364" i="23"/>
  <c r="AR338" i="23"/>
  <c r="AR342" i="23"/>
  <c r="AR346" i="23"/>
  <c r="AR350" i="23"/>
  <c r="AR354" i="23"/>
  <c r="AR358" i="23"/>
  <c r="AR362" i="23"/>
  <c r="AR366" i="23"/>
  <c r="BH336" i="23"/>
  <c r="BH338" i="23"/>
  <c r="BH340" i="23"/>
  <c r="BH342" i="23"/>
  <c r="BH343" i="23"/>
  <c r="BH345" i="23"/>
  <c r="BH347" i="23"/>
  <c r="BH349" i="23"/>
  <c r="BH351" i="23"/>
  <c r="BH353" i="23"/>
  <c r="BH355" i="23"/>
  <c r="BH357" i="23"/>
  <c r="BH344" i="23"/>
  <c r="BH346" i="23"/>
  <c r="BH348" i="23"/>
  <c r="BH350" i="23"/>
  <c r="BH352" i="23"/>
  <c r="BH354" i="23"/>
  <c r="BH356" i="23"/>
  <c r="BH359" i="23"/>
  <c r="BH361" i="23"/>
  <c r="BH363" i="23"/>
  <c r="BH365" i="23"/>
  <c r="BH367" i="23"/>
  <c r="BH337" i="23"/>
  <c r="BH339" i="23"/>
  <c r="BH341" i="23"/>
  <c r="BH358" i="23"/>
  <c r="BH360" i="23"/>
  <c r="BH362" i="23"/>
  <c r="BH364" i="23"/>
  <c r="BH366" i="23"/>
  <c r="BD336" i="23"/>
  <c r="BD338" i="23"/>
  <c r="BD340" i="23"/>
  <c r="BD342" i="23"/>
  <c r="BD343" i="23"/>
  <c r="BD345" i="23"/>
  <c r="BD347" i="23"/>
  <c r="BD349" i="23"/>
  <c r="BD351" i="23"/>
  <c r="BD353" i="23"/>
  <c r="BD355" i="23"/>
  <c r="BD357" i="23"/>
  <c r="BD337" i="23"/>
  <c r="BD339" i="23"/>
  <c r="BD341" i="23"/>
  <c r="BD344" i="23"/>
  <c r="BD346" i="23"/>
  <c r="BD348" i="23"/>
  <c r="BD350" i="23"/>
  <c r="BD352" i="23"/>
  <c r="BD354" i="23"/>
  <c r="BD356" i="23"/>
  <c r="BD359" i="23"/>
  <c r="BD361" i="23"/>
  <c r="BD363" i="23"/>
  <c r="BD365" i="23"/>
  <c r="BD367" i="23"/>
  <c r="BD358" i="23"/>
  <c r="BD360" i="23"/>
  <c r="BD362" i="23"/>
  <c r="BD364" i="23"/>
  <c r="BD366" i="23"/>
  <c r="AY337" i="23"/>
  <c r="AY339" i="23"/>
  <c r="AY341" i="23"/>
  <c r="AY343" i="23"/>
  <c r="AY336" i="23"/>
  <c r="AY338" i="23"/>
  <c r="AY340" i="23"/>
  <c r="AY342" i="23"/>
  <c r="AY344" i="23"/>
  <c r="AY346" i="23"/>
  <c r="AY348" i="23"/>
  <c r="AY350" i="23"/>
  <c r="AY352" i="23"/>
  <c r="AY354" i="23"/>
  <c r="AY356" i="23"/>
  <c r="AY358" i="23"/>
  <c r="AY360" i="23"/>
  <c r="AY362" i="23"/>
  <c r="AY364" i="23"/>
  <c r="AY366" i="23"/>
  <c r="AY345" i="23"/>
  <c r="AY347" i="23"/>
  <c r="AY349" i="23"/>
  <c r="AY351" i="23"/>
  <c r="AY353" i="23"/>
  <c r="AY355" i="23"/>
  <c r="AY357" i="23"/>
  <c r="AY359" i="23"/>
  <c r="AY361" i="23"/>
  <c r="AY363" i="23"/>
  <c r="AY365" i="23"/>
  <c r="AY367" i="23"/>
  <c r="BK337" i="23"/>
  <c r="BK339" i="23"/>
  <c r="BK341" i="23"/>
  <c r="BK336" i="23"/>
  <c r="BK338" i="23"/>
  <c r="BK340" i="23"/>
  <c r="BK342" i="23"/>
  <c r="BK344" i="23"/>
  <c r="BK346" i="23"/>
  <c r="BK348" i="23"/>
  <c r="BK350" i="23"/>
  <c r="BK352" i="23"/>
  <c r="BK354" i="23"/>
  <c r="BK356" i="23"/>
  <c r="BK358" i="23"/>
  <c r="BK360" i="23"/>
  <c r="BK362" i="23"/>
  <c r="BK364" i="23"/>
  <c r="BK366" i="23"/>
  <c r="BK343" i="23"/>
  <c r="BK345" i="23"/>
  <c r="BK347" i="23"/>
  <c r="BK349" i="23"/>
  <c r="BK351" i="23"/>
  <c r="BK353" i="23"/>
  <c r="BK355" i="23"/>
  <c r="BK357" i="23"/>
  <c r="BK359" i="23"/>
  <c r="BK361" i="23"/>
  <c r="BK363" i="23"/>
  <c r="BK365" i="23"/>
  <c r="BK367" i="23"/>
  <c r="BF336" i="23"/>
  <c r="BF338" i="23"/>
  <c r="BF340" i="23"/>
  <c r="BF342" i="23"/>
  <c r="BF337" i="23"/>
  <c r="BF339" i="23"/>
  <c r="BF341" i="23"/>
  <c r="BF343" i="23"/>
  <c r="BF345" i="23"/>
  <c r="BF347" i="23"/>
  <c r="BF349" i="23"/>
  <c r="BF351" i="23"/>
  <c r="BF353" i="23"/>
  <c r="BF355" i="23"/>
  <c r="BF357" i="23"/>
  <c r="BF359" i="23"/>
  <c r="BF361" i="23"/>
  <c r="BF363" i="23"/>
  <c r="BF365" i="23"/>
  <c r="BF367" i="23"/>
  <c r="BF344" i="23"/>
  <c r="BF346" i="23"/>
  <c r="BF348" i="23"/>
  <c r="BF350" i="23"/>
  <c r="BF352" i="23"/>
  <c r="BF354" i="23"/>
  <c r="BF356" i="23"/>
  <c r="BF358" i="23"/>
  <c r="BF360" i="23"/>
  <c r="BF362" i="23"/>
  <c r="BF364" i="23"/>
  <c r="BF366" i="23"/>
  <c r="BA337" i="23"/>
  <c r="BA339" i="23"/>
  <c r="BA341" i="23"/>
  <c r="BA344" i="23"/>
  <c r="BA346" i="23"/>
  <c r="BA348" i="23"/>
  <c r="BA350" i="23"/>
  <c r="BA352" i="23"/>
  <c r="BA354" i="23"/>
  <c r="BA356" i="23"/>
  <c r="BA336" i="23"/>
  <c r="BA338" i="23"/>
  <c r="BA340" i="23"/>
  <c r="BA342" i="23"/>
  <c r="BA343" i="23"/>
  <c r="BA345" i="23"/>
  <c r="BA347" i="23"/>
  <c r="BA349" i="23"/>
  <c r="BA351" i="23"/>
  <c r="BA353" i="23"/>
  <c r="BA355" i="23"/>
  <c r="BA357" i="23"/>
  <c r="BA358" i="23"/>
  <c r="BA360" i="23"/>
  <c r="BA362" i="23"/>
  <c r="BA364" i="23"/>
  <c r="BA366" i="23"/>
  <c r="BA359" i="23"/>
  <c r="BA361" i="23"/>
  <c r="BA363" i="23"/>
  <c r="BA365" i="23"/>
  <c r="BA367" i="23"/>
  <c r="AX336" i="23"/>
  <c r="AX338" i="23"/>
  <c r="AX340" i="23"/>
  <c r="AX342" i="23"/>
  <c r="AX345" i="23"/>
  <c r="AX347" i="23"/>
  <c r="AX349" i="23"/>
  <c r="AX351" i="23"/>
  <c r="AX353" i="23"/>
  <c r="AX355" i="23"/>
  <c r="AX357" i="23"/>
  <c r="AX344" i="23"/>
  <c r="AX346" i="23"/>
  <c r="AX348" i="23"/>
  <c r="AX350" i="23"/>
  <c r="AX352" i="23"/>
  <c r="AX354" i="23"/>
  <c r="AX356" i="23"/>
  <c r="AX359" i="23"/>
  <c r="AX361" i="23"/>
  <c r="AX363" i="23"/>
  <c r="AX365" i="23"/>
  <c r="AX367" i="23"/>
  <c r="AX337" i="23"/>
  <c r="AX339" i="23"/>
  <c r="AX341" i="23"/>
  <c r="AX343" i="23"/>
  <c r="AX358" i="23"/>
  <c r="AX360" i="23"/>
  <c r="AX362" i="23"/>
  <c r="AX364" i="23"/>
  <c r="AX366" i="23"/>
  <c r="AW337" i="23"/>
  <c r="AW339" i="23"/>
  <c r="AW341" i="23"/>
  <c r="AW343" i="23"/>
  <c r="AW344" i="23"/>
  <c r="AW346" i="23"/>
  <c r="AW348" i="23"/>
  <c r="AW350" i="23"/>
  <c r="AW352" i="23"/>
  <c r="AW354" i="23"/>
  <c r="AW356" i="23"/>
  <c r="AW345" i="23"/>
  <c r="AW347" i="23"/>
  <c r="AW349" i="23"/>
  <c r="AW351" i="23"/>
  <c r="AW353" i="23"/>
  <c r="AW355" i="23"/>
  <c r="AW357" i="23"/>
  <c r="AW358" i="23"/>
  <c r="AW360" i="23"/>
  <c r="AW362" i="23"/>
  <c r="AW364" i="23"/>
  <c r="AW366" i="23"/>
  <c r="AW336" i="23"/>
  <c r="AW338" i="23"/>
  <c r="AW340" i="23"/>
  <c r="AW342" i="23"/>
  <c r="AW359" i="23"/>
  <c r="AW361" i="23"/>
  <c r="AW363" i="23"/>
  <c r="AW365" i="23"/>
  <c r="AW367" i="23"/>
  <c r="AU337" i="23"/>
  <c r="AU339" i="23"/>
  <c r="AU341" i="23"/>
  <c r="AU343" i="23"/>
  <c r="AU336" i="23"/>
  <c r="AU338" i="23"/>
  <c r="AU340" i="23"/>
  <c r="AU342" i="23"/>
  <c r="AU344" i="23"/>
  <c r="AU346" i="23"/>
  <c r="AU348" i="23"/>
  <c r="AU350" i="23"/>
  <c r="AU352" i="23"/>
  <c r="AU354" i="23"/>
  <c r="AU356" i="23"/>
  <c r="AU358" i="23"/>
  <c r="AU360" i="23"/>
  <c r="AU362" i="23"/>
  <c r="AU364" i="23"/>
  <c r="AU366" i="23"/>
  <c r="AU345" i="23"/>
  <c r="AU347" i="23"/>
  <c r="AU349" i="23"/>
  <c r="AU351" i="23"/>
  <c r="AU353" i="23"/>
  <c r="AU355" i="23"/>
  <c r="AU357" i="23"/>
  <c r="AU359" i="23"/>
  <c r="AU361" i="23"/>
  <c r="AU363" i="23"/>
  <c r="AU365" i="23"/>
  <c r="AU367" i="23"/>
  <c r="BI337" i="23"/>
  <c r="BI339" i="23"/>
  <c r="BI341" i="23"/>
  <c r="BI344" i="23"/>
  <c r="BI346" i="23"/>
  <c r="BI348" i="23"/>
  <c r="BI350" i="23"/>
  <c r="BI352" i="23"/>
  <c r="BI354" i="23"/>
  <c r="BI356" i="23"/>
  <c r="BI343" i="23"/>
  <c r="BI345" i="23"/>
  <c r="BI347" i="23"/>
  <c r="BI349" i="23"/>
  <c r="BI351" i="23"/>
  <c r="BI353" i="23"/>
  <c r="BI355" i="23"/>
  <c r="BI357" i="23"/>
  <c r="BI358" i="23"/>
  <c r="BI360" i="23"/>
  <c r="BI362" i="23"/>
  <c r="BI364" i="23"/>
  <c r="BI366" i="23"/>
  <c r="BI336" i="23"/>
  <c r="BI338" i="23"/>
  <c r="BI340" i="23"/>
  <c r="BI342" i="23"/>
  <c r="BI359" i="23"/>
  <c r="BI361" i="23"/>
  <c r="BI363" i="23"/>
  <c r="BI365" i="23"/>
  <c r="BI367" i="23"/>
  <c r="BE337" i="23"/>
  <c r="BE339" i="23"/>
  <c r="BE341" i="23"/>
  <c r="BE344" i="23"/>
  <c r="BE346" i="23"/>
  <c r="BE348" i="23"/>
  <c r="BE350" i="23"/>
  <c r="BE352" i="23"/>
  <c r="BE354" i="23"/>
  <c r="BE356" i="23"/>
  <c r="BE336" i="23"/>
  <c r="BE338" i="23"/>
  <c r="BE340" i="23"/>
  <c r="BE342" i="23"/>
  <c r="BE343" i="23"/>
  <c r="BE345" i="23"/>
  <c r="BE347" i="23"/>
  <c r="BE349" i="23"/>
  <c r="BE351" i="23"/>
  <c r="BE353" i="23"/>
  <c r="BE355" i="23"/>
  <c r="BE357" i="23"/>
  <c r="BE358" i="23"/>
  <c r="BE360" i="23"/>
  <c r="BE362" i="23"/>
  <c r="BE364" i="23"/>
  <c r="BE366" i="23"/>
  <c r="BE359" i="23"/>
  <c r="BE361" i="23"/>
  <c r="BE363" i="23"/>
  <c r="BE365" i="23"/>
  <c r="BE367" i="23"/>
  <c r="AV336" i="23"/>
  <c r="AV338" i="23"/>
  <c r="AV340" i="23"/>
  <c r="AV342" i="23"/>
  <c r="AV337" i="23"/>
  <c r="AV339" i="23"/>
  <c r="AV341" i="23"/>
  <c r="AV343" i="23"/>
  <c r="AV345" i="23"/>
  <c r="AV347" i="23"/>
  <c r="AV349" i="23"/>
  <c r="AV351" i="23"/>
  <c r="AV353" i="23"/>
  <c r="AV355" i="23"/>
  <c r="AV357" i="23"/>
  <c r="AV359" i="23"/>
  <c r="AV361" i="23"/>
  <c r="AV363" i="23"/>
  <c r="AV365" i="23"/>
  <c r="AV367" i="23"/>
  <c r="AV344" i="23"/>
  <c r="AV346" i="23"/>
  <c r="AV348" i="23"/>
  <c r="AV350" i="23"/>
  <c r="AV352" i="23"/>
  <c r="AV354" i="23"/>
  <c r="AV356" i="23"/>
  <c r="AV358" i="23"/>
  <c r="AV360" i="23"/>
  <c r="AV362" i="23"/>
  <c r="AV364" i="23"/>
  <c r="AV366" i="23"/>
  <c r="AS337" i="23"/>
  <c r="AS339" i="23"/>
  <c r="AS341" i="23"/>
  <c r="AS343" i="23"/>
  <c r="AS344" i="23"/>
  <c r="AS346" i="23"/>
  <c r="AS348" i="23"/>
  <c r="AS350" i="23"/>
  <c r="AS352" i="23"/>
  <c r="AS354" i="23"/>
  <c r="AS356" i="23"/>
  <c r="AS336" i="23"/>
  <c r="AS338" i="23"/>
  <c r="AS340" i="23"/>
  <c r="AS342" i="23"/>
  <c r="AS345" i="23"/>
  <c r="AS347" i="23"/>
  <c r="AS349" i="23"/>
  <c r="AS351" i="23"/>
  <c r="AS353" i="23"/>
  <c r="AS355" i="23"/>
  <c r="AS357" i="23"/>
  <c r="AS358" i="23"/>
  <c r="AS360" i="23"/>
  <c r="AS362" i="23"/>
  <c r="AS364" i="23"/>
  <c r="AS366" i="23"/>
  <c r="AS359" i="23"/>
  <c r="AS361" i="23"/>
  <c r="AS363" i="23"/>
  <c r="AS365" i="23"/>
  <c r="AS367" i="23"/>
  <c r="BB336" i="23"/>
  <c r="BB338" i="23"/>
  <c r="BB340" i="23"/>
  <c r="BB342" i="23"/>
  <c r="BB343" i="23"/>
  <c r="BB345" i="23"/>
  <c r="BB347" i="23"/>
  <c r="BB349" i="23"/>
  <c r="BB351" i="23"/>
  <c r="BB353" i="23"/>
  <c r="BB355" i="23"/>
  <c r="BB357" i="23"/>
  <c r="BB337" i="23"/>
  <c r="BB339" i="23"/>
  <c r="BB341" i="23"/>
  <c r="BB344" i="23"/>
  <c r="BB346" i="23"/>
  <c r="BB348" i="23"/>
  <c r="BB350" i="23"/>
  <c r="BB352" i="23"/>
  <c r="BB354" i="23"/>
  <c r="BB356" i="23"/>
  <c r="BB359" i="23"/>
  <c r="BB361" i="23"/>
  <c r="BB363" i="23"/>
  <c r="BB365" i="23"/>
  <c r="BB367" i="23"/>
  <c r="BB358" i="23"/>
  <c r="BB360" i="23"/>
  <c r="BB362" i="23"/>
  <c r="BB364" i="23"/>
  <c r="BB366" i="23"/>
  <c r="BG337" i="23"/>
  <c r="BG339" i="23"/>
  <c r="BG341" i="23"/>
  <c r="BG336" i="23"/>
  <c r="BG338" i="23"/>
  <c r="BG340" i="23"/>
  <c r="BG342" i="23"/>
  <c r="BG344" i="23"/>
  <c r="BG346" i="23"/>
  <c r="BG348" i="23"/>
  <c r="BG350" i="23"/>
  <c r="BG352" i="23"/>
  <c r="BG354" i="23"/>
  <c r="BG356" i="23"/>
  <c r="BG358" i="23"/>
  <c r="BG360" i="23"/>
  <c r="BG362" i="23"/>
  <c r="BG364" i="23"/>
  <c r="BG366" i="23"/>
  <c r="BG343" i="23"/>
  <c r="BG345" i="23"/>
  <c r="BG347" i="23"/>
  <c r="BG349" i="23"/>
  <c r="BG351" i="23"/>
  <c r="BG353" i="23"/>
  <c r="BG355" i="23"/>
  <c r="BG357" i="23"/>
  <c r="BG359" i="23"/>
  <c r="BG361" i="23"/>
  <c r="BG363" i="23"/>
  <c r="BG365" i="23"/>
  <c r="BG367" i="23"/>
  <c r="AZ336" i="23"/>
  <c r="AZ338" i="23"/>
  <c r="AZ340" i="23"/>
  <c r="AZ342" i="23"/>
  <c r="AZ337" i="23"/>
  <c r="AZ339" i="23"/>
  <c r="AZ341" i="23"/>
  <c r="AZ343" i="23"/>
  <c r="AZ345" i="23"/>
  <c r="AZ347" i="23"/>
  <c r="AZ349" i="23"/>
  <c r="AZ351" i="23"/>
  <c r="AZ353" i="23"/>
  <c r="AZ355" i="23"/>
  <c r="AZ357" i="23"/>
  <c r="AZ359" i="23"/>
  <c r="AZ361" i="23"/>
  <c r="AZ363" i="23"/>
  <c r="AZ365" i="23"/>
  <c r="AZ367" i="23"/>
  <c r="AZ344" i="23"/>
  <c r="AZ346" i="23"/>
  <c r="AZ348" i="23"/>
  <c r="AZ350" i="23"/>
  <c r="AZ352" i="23"/>
  <c r="AZ354" i="23"/>
  <c r="AZ356" i="23"/>
  <c r="AZ358" i="23"/>
  <c r="AZ360" i="23"/>
  <c r="AZ362" i="23"/>
  <c r="AZ364" i="23"/>
  <c r="AZ366" i="23"/>
  <c r="AT336" i="23"/>
  <c r="AT338" i="23"/>
  <c r="AT340" i="23"/>
  <c r="AT342" i="23"/>
  <c r="AT345" i="23"/>
  <c r="AT347" i="23"/>
  <c r="AT349" i="23"/>
  <c r="AT351" i="23"/>
  <c r="AT353" i="23"/>
  <c r="AT355" i="23"/>
  <c r="AT357" i="23"/>
  <c r="AT337" i="23"/>
  <c r="AT339" i="23"/>
  <c r="AT341" i="23"/>
  <c r="AT343" i="23"/>
  <c r="AT344" i="23"/>
  <c r="AT346" i="23"/>
  <c r="AT348" i="23"/>
  <c r="AT350" i="23"/>
  <c r="AT352" i="23"/>
  <c r="AT354" i="23"/>
  <c r="AT356" i="23"/>
  <c r="AT359" i="23"/>
  <c r="AT361" i="23"/>
  <c r="AT363" i="23"/>
  <c r="AT365" i="23"/>
  <c r="AT367" i="23"/>
  <c r="AT358" i="23"/>
  <c r="AT360" i="23"/>
  <c r="AT362" i="23"/>
  <c r="AT364" i="23"/>
  <c r="AT366" i="23"/>
  <c r="AR167" i="23"/>
  <c r="AR171" i="23"/>
  <c r="AR175" i="23"/>
  <c r="AR177" i="23"/>
  <c r="AR179" i="23"/>
  <c r="AR181" i="23"/>
  <c r="AR183" i="23"/>
  <c r="AR165" i="23"/>
  <c r="AR169" i="23"/>
  <c r="AR173" i="23"/>
  <c r="AR157" i="23"/>
  <c r="AR161" i="23"/>
  <c r="AR156" i="23"/>
  <c r="AR160" i="23"/>
  <c r="AR164" i="23"/>
  <c r="AR168" i="23"/>
  <c r="AR172" i="23"/>
  <c r="AR176" i="23"/>
  <c r="AR180" i="23"/>
  <c r="AR159" i="23"/>
  <c r="AR158" i="23"/>
  <c r="AR166" i="23"/>
  <c r="AR174" i="23"/>
  <c r="AR182" i="23"/>
  <c r="AR163" i="23"/>
  <c r="AR162" i="23"/>
  <c r="AR170" i="23"/>
  <c r="AR178" i="23"/>
  <c r="BH157" i="23"/>
  <c r="BH161" i="23"/>
  <c r="BH166" i="23"/>
  <c r="BH170" i="23"/>
  <c r="BH174" i="23"/>
  <c r="BH181" i="23"/>
  <c r="BH177" i="23"/>
  <c r="BH164" i="23"/>
  <c r="BH172" i="23"/>
  <c r="BH183" i="23"/>
  <c r="BH180" i="23"/>
  <c r="BH176" i="23"/>
  <c r="BH159" i="23"/>
  <c r="BH182" i="23"/>
  <c r="BH175" i="23"/>
  <c r="BH173" i="23"/>
  <c r="BH169" i="23"/>
  <c r="BH165" i="23"/>
  <c r="BH168" i="23"/>
  <c r="BH179" i="23"/>
  <c r="BH178" i="23"/>
  <c r="BH171" i="23"/>
  <c r="BH167" i="23"/>
  <c r="BH163" i="23"/>
  <c r="BH162" i="23"/>
  <c r="BH160" i="23"/>
  <c r="BH158" i="23"/>
  <c r="BH156" i="23"/>
  <c r="BD157" i="23"/>
  <c r="BD161" i="23"/>
  <c r="BD166" i="23"/>
  <c r="BD170" i="23"/>
  <c r="BD174" i="23"/>
  <c r="BD181" i="23"/>
  <c r="BD164" i="23"/>
  <c r="BD172" i="23"/>
  <c r="BD179" i="23"/>
  <c r="BD180" i="23"/>
  <c r="BD176" i="23"/>
  <c r="BD175" i="23"/>
  <c r="BD159" i="23"/>
  <c r="BD177" i="23"/>
  <c r="BD160" i="23"/>
  <c r="BD156" i="23"/>
  <c r="BD178" i="23"/>
  <c r="BD171" i="23"/>
  <c r="BD167" i="23"/>
  <c r="BD163" i="23"/>
  <c r="BD168" i="23"/>
  <c r="BD183" i="23"/>
  <c r="BD162" i="23"/>
  <c r="BD158" i="23"/>
  <c r="BD182" i="23"/>
  <c r="BD173" i="23"/>
  <c r="BD169" i="23"/>
  <c r="BD165" i="23"/>
  <c r="AY156" i="23"/>
  <c r="AY160" i="23"/>
  <c r="AY165" i="23"/>
  <c r="AY169" i="23"/>
  <c r="AY173" i="23"/>
  <c r="AY180" i="23"/>
  <c r="AY162" i="23"/>
  <c r="AY171" i="23"/>
  <c r="AY182" i="23"/>
  <c r="AY163" i="23"/>
  <c r="AY161" i="23"/>
  <c r="AY159" i="23"/>
  <c r="AY157" i="23"/>
  <c r="AY183" i="23"/>
  <c r="AY179" i="23"/>
  <c r="AY158" i="23"/>
  <c r="AY175" i="23"/>
  <c r="AY178" i="23"/>
  <c r="AY177" i="23"/>
  <c r="AY174" i="23"/>
  <c r="AY170" i="23"/>
  <c r="AY166" i="23"/>
  <c r="AY167" i="23"/>
  <c r="AY176" i="23"/>
  <c r="AY181" i="23"/>
  <c r="AY172" i="23"/>
  <c r="AY168" i="23"/>
  <c r="AY164" i="23"/>
  <c r="AO3" i="23"/>
  <c r="BK176" i="23"/>
  <c r="BK178" i="23"/>
  <c r="BK180" i="23"/>
  <c r="BK182" i="23"/>
  <c r="BK158" i="23"/>
  <c r="BK162" i="23"/>
  <c r="BK165" i="23"/>
  <c r="BK169" i="23"/>
  <c r="BK173" i="23"/>
  <c r="BK181" i="23"/>
  <c r="BK177" i="23"/>
  <c r="BK160" i="23"/>
  <c r="BK167" i="23"/>
  <c r="BK175" i="23"/>
  <c r="BK179" i="23"/>
  <c r="BK174" i="23"/>
  <c r="BK170" i="23"/>
  <c r="BK166" i="23"/>
  <c r="BK156" i="23"/>
  <c r="BK163" i="23"/>
  <c r="BK171" i="23"/>
  <c r="BK183" i="23"/>
  <c r="BK172" i="23"/>
  <c r="BK168" i="23"/>
  <c r="BK164" i="23"/>
  <c r="BK161" i="23"/>
  <c r="BK159" i="23"/>
  <c r="BK157" i="23"/>
  <c r="BF157" i="23"/>
  <c r="BF161" i="23"/>
  <c r="BF158" i="23"/>
  <c r="BF162" i="23"/>
  <c r="BF166" i="23"/>
  <c r="BF170" i="23"/>
  <c r="BF174" i="23"/>
  <c r="BF183" i="23"/>
  <c r="BF179" i="23"/>
  <c r="BF159" i="23"/>
  <c r="BF160" i="23"/>
  <c r="BF168" i="23"/>
  <c r="BF177" i="23"/>
  <c r="BF173" i="23"/>
  <c r="BF169" i="23"/>
  <c r="BF165" i="23"/>
  <c r="BF182" i="23"/>
  <c r="BF178" i="23"/>
  <c r="BF164" i="23"/>
  <c r="BF171" i="23"/>
  <c r="BF163" i="23"/>
  <c r="BF180" i="23"/>
  <c r="BF156" i="23"/>
  <c r="BF172" i="23"/>
  <c r="BF181" i="23"/>
  <c r="BF175" i="23"/>
  <c r="BF167" i="23"/>
  <c r="BF176" i="23"/>
  <c r="BA158" i="23"/>
  <c r="BA162" i="23"/>
  <c r="BA157" i="23"/>
  <c r="BA161" i="23"/>
  <c r="BA165" i="23"/>
  <c r="BA169" i="23"/>
  <c r="BA173" i="23"/>
  <c r="BA182" i="23"/>
  <c r="BA178" i="23"/>
  <c r="BA160" i="23"/>
  <c r="BA159" i="23"/>
  <c r="BA167" i="23"/>
  <c r="BA175" i="23"/>
  <c r="BA180" i="23"/>
  <c r="BA176" i="23"/>
  <c r="BA174" i="23"/>
  <c r="BA170" i="23"/>
  <c r="BA166" i="23"/>
  <c r="BA181" i="23"/>
  <c r="BA177" i="23"/>
  <c r="BA156" i="23"/>
  <c r="BA163" i="23"/>
  <c r="BA172" i="23"/>
  <c r="BA164" i="23"/>
  <c r="BA179" i="23"/>
  <c r="BA171" i="23"/>
  <c r="BA168" i="23"/>
  <c r="BA183" i="23"/>
  <c r="AX177" i="23"/>
  <c r="AX179" i="23"/>
  <c r="AX181" i="23"/>
  <c r="AX183" i="23"/>
  <c r="AX159" i="23"/>
  <c r="AX163" i="23"/>
  <c r="AX166" i="23"/>
  <c r="AX170" i="23"/>
  <c r="AX174" i="23"/>
  <c r="AX182" i="23"/>
  <c r="AX178" i="23"/>
  <c r="AX157" i="23"/>
  <c r="AX164" i="23"/>
  <c r="AX172" i="23"/>
  <c r="AX180" i="23"/>
  <c r="AX175" i="23"/>
  <c r="AX171" i="23"/>
  <c r="AX167" i="23"/>
  <c r="AX162" i="23"/>
  <c r="AX160" i="23"/>
  <c r="AX158" i="23"/>
  <c r="AX156" i="23"/>
  <c r="AX161" i="23"/>
  <c r="AX168" i="23"/>
  <c r="AX176" i="23"/>
  <c r="AX173" i="23"/>
  <c r="AX169" i="23"/>
  <c r="AX165" i="23"/>
  <c r="AW156" i="23"/>
  <c r="AW160" i="23"/>
  <c r="AW159" i="23"/>
  <c r="AW163" i="23"/>
  <c r="AW167" i="23"/>
  <c r="AW171" i="23"/>
  <c r="AW175" i="23"/>
  <c r="AW182" i="23"/>
  <c r="AW178" i="23"/>
  <c r="AW158" i="23"/>
  <c r="AW157" i="23"/>
  <c r="AW165" i="23"/>
  <c r="AW173" i="23"/>
  <c r="AW176" i="23"/>
  <c r="AW172" i="23"/>
  <c r="AW168" i="23"/>
  <c r="AW164" i="23"/>
  <c r="AW181" i="23"/>
  <c r="AW177" i="23"/>
  <c r="AW161" i="23"/>
  <c r="AW180" i="23"/>
  <c r="AW174" i="23"/>
  <c r="AW166" i="23"/>
  <c r="AW183" i="23"/>
  <c r="AW162" i="23"/>
  <c r="AW169" i="23"/>
  <c r="AW170" i="23"/>
  <c r="AW179" i="23"/>
  <c r="AU158" i="23"/>
  <c r="AU162" i="23"/>
  <c r="AU167" i="23"/>
  <c r="AU171" i="23"/>
  <c r="AU175" i="23"/>
  <c r="AU180" i="23"/>
  <c r="AU160" i="23"/>
  <c r="AU169" i="23"/>
  <c r="AU178" i="23"/>
  <c r="AU183" i="23"/>
  <c r="AU179" i="23"/>
  <c r="AU176" i="23"/>
  <c r="AU156" i="23"/>
  <c r="AU173" i="23"/>
  <c r="AU182" i="23"/>
  <c r="AU181" i="23"/>
  <c r="AU172" i="23"/>
  <c r="AU168" i="23"/>
  <c r="AU164" i="23"/>
  <c r="AU163" i="23"/>
  <c r="AU161" i="23"/>
  <c r="AU159" i="23"/>
  <c r="AU157" i="23"/>
  <c r="AU165" i="23"/>
  <c r="AU177" i="23"/>
  <c r="AU174" i="23"/>
  <c r="AU170" i="23"/>
  <c r="AU166" i="23"/>
  <c r="BI166" i="23"/>
  <c r="BI164" i="23"/>
  <c r="BI168" i="23"/>
  <c r="BI172" i="23"/>
  <c r="BI182" i="23"/>
  <c r="BI180" i="23"/>
  <c r="BI178" i="23"/>
  <c r="BI176" i="23"/>
  <c r="BI174" i="23"/>
  <c r="BI170" i="23"/>
  <c r="BI156" i="23"/>
  <c r="BI160" i="23"/>
  <c r="BI159" i="23"/>
  <c r="BI163" i="23"/>
  <c r="BI167" i="23"/>
  <c r="BI171" i="23"/>
  <c r="BI175" i="23"/>
  <c r="BI183" i="23"/>
  <c r="BI179" i="23"/>
  <c r="BI162" i="23"/>
  <c r="BI161" i="23"/>
  <c r="BI169" i="23"/>
  <c r="BI177" i="23"/>
  <c r="BI158" i="23"/>
  <c r="BI157" i="23"/>
  <c r="BI165" i="23"/>
  <c r="BI173" i="23"/>
  <c r="BI181" i="23"/>
  <c r="BE164" i="23"/>
  <c r="BE166" i="23"/>
  <c r="BE170" i="23"/>
  <c r="BE174" i="23"/>
  <c r="BE156" i="23"/>
  <c r="BE160" i="23"/>
  <c r="BE159" i="23"/>
  <c r="BE163" i="23"/>
  <c r="BE167" i="23"/>
  <c r="BE171" i="23"/>
  <c r="BE175" i="23"/>
  <c r="BE183" i="23"/>
  <c r="BE179" i="23"/>
  <c r="BE182" i="23"/>
  <c r="BE178" i="23"/>
  <c r="BE172" i="23"/>
  <c r="BE158" i="23"/>
  <c r="BE157" i="23"/>
  <c r="BE165" i="23"/>
  <c r="BE173" i="23"/>
  <c r="BE181" i="23"/>
  <c r="BE180" i="23"/>
  <c r="BE176" i="23"/>
  <c r="BE168" i="23"/>
  <c r="BE162" i="23"/>
  <c r="BE161" i="23"/>
  <c r="BE169" i="23"/>
  <c r="BE177" i="23"/>
  <c r="AV167" i="23"/>
  <c r="AV165" i="23"/>
  <c r="AV169" i="23"/>
  <c r="AV173" i="23"/>
  <c r="AV175" i="23"/>
  <c r="AV171" i="23"/>
  <c r="AV183" i="23"/>
  <c r="AV181" i="23"/>
  <c r="AV179" i="23"/>
  <c r="AV177" i="23"/>
  <c r="AV157" i="23"/>
  <c r="AV161" i="23"/>
  <c r="AV156" i="23"/>
  <c r="AV160" i="23"/>
  <c r="AV164" i="23"/>
  <c r="AV168" i="23"/>
  <c r="AV172" i="23"/>
  <c r="AV176" i="23"/>
  <c r="AV180" i="23"/>
  <c r="AV159" i="23"/>
  <c r="AV158" i="23"/>
  <c r="AV166" i="23"/>
  <c r="AV174" i="23"/>
  <c r="AV178" i="23"/>
  <c r="AV163" i="23"/>
  <c r="AV162" i="23"/>
  <c r="AV170" i="23"/>
  <c r="AV182" i="23"/>
  <c r="AS158" i="23"/>
  <c r="AS162" i="23"/>
  <c r="AS157" i="23"/>
  <c r="AS161" i="23"/>
  <c r="AS165" i="23"/>
  <c r="AS169" i="23"/>
  <c r="AS173" i="23"/>
  <c r="AS182" i="23"/>
  <c r="AS178" i="23"/>
  <c r="AS156" i="23"/>
  <c r="AS163" i="23"/>
  <c r="AS171" i="23"/>
  <c r="AS180" i="23"/>
  <c r="AS174" i="23"/>
  <c r="AS170" i="23"/>
  <c r="AS166" i="23"/>
  <c r="AS181" i="23"/>
  <c r="AS177" i="23"/>
  <c r="AS159" i="23"/>
  <c r="AS175" i="23"/>
  <c r="AS176" i="23"/>
  <c r="AS168" i="23"/>
  <c r="AS179" i="23"/>
  <c r="AS160" i="23"/>
  <c r="AS167" i="23"/>
  <c r="AS172" i="23"/>
  <c r="AS164" i="23"/>
  <c r="AS183" i="23"/>
  <c r="BB158" i="23"/>
  <c r="BB156" i="23"/>
  <c r="BB160" i="23"/>
  <c r="BB177" i="23"/>
  <c r="BB179" i="23"/>
  <c r="BB181" i="23"/>
  <c r="BB183" i="23"/>
  <c r="BB162" i="23"/>
  <c r="BB157" i="23"/>
  <c r="BB161" i="23"/>
  <c r="BB166" i="23"/>
  <c r="BB170" i="23"/>
  <c r="BB174" i="23"/>
  <c r="BB182" i="23"/>
  <c r="BB178" i="23"/>
  <c r="BB159" i="23"/>
  <c r="BB168" i="23"/>
  <c r="BB176" i="23"/>
  <c r="BB173" i="23"/>
  <c r="BB169" i="23"/>
  <c r="BB165" i="23"/>
  <c r="BB164" i="23"/>
  <c r="BB172" i="23"/>
  <c r="BB180" i="23"/>
  <c r="BB175" i="23"/>
  <c r="BB171" i="23"/>
  <c r="BB167" i="23"/>
  <c r="BB163" i="23"/>
  <c r="BG157" i="23"/>
  <c r="BG159" i="23"/>
  <c r="BG176" i="23"/>
  <c r="BG178" i="23"/>
  <c r="BG180" i="23"/>
  <c r="BG182" i="23"/>
  <c r="BG161" i="23"/>
  <c r="BG158" i="23"/>
  <c r="BG162" i="23"/>
  <c r="BG165" i="23"/>
  <c r="BG169" i="23"/>
  <c r="BG173" i="23"/>
  <c r="BG181" i="23"/>
  <c r="BG177" i="23"/>
  <c r="BG156" i="23"/>
  <c r="BG163" i="23"/>
  <c r="BG171" i="23"/>
  <c r="BG183" i="23"/>
  <c r="BG172" i="23"/>
  <c r="BG168" i="23"/>
  <c r="BG164" i="23"/>
  <c r="BG160" i="23"/>
  <c r="BG167" i="23"/>
  <c r="BG175" i="23"/>
  <c r="BG179" i="23"/>
  <c r="BG174" i="23"/>
  <c r="BG170" i="23"/>
  <c r="BG166" i="23"/>
  <c r="AZ165" i="23"/>
  <c r="AZ167" i="23"/>
  <c r="AZ171" i="23"/>
  <c r="AZ175" i="23"/>
  <c r="AZ183" i="23"/>
  <c r="AZ181" i="23"/>
  <c r="AZ179" i="23"/>
  <c r="AZ177" i="23"/>
  <c r="AZ173" i="23"/>
  <c r="AZ169" i="23"/>
  <c r="AZ157" i="23"/>
  <c r="AZ161" i="23"/>
  <c r="AZ156" i="23"/>
  <c r="AZ160" i="23"/>
  <c r="AZ164" i="23"/>
  <c r="AZ168" i="23"/>
  <c r="AZ172" i="23"/>
  <c r="AZ180" i="23"/>
  <c r="AZ176" i="23"/>
  <c r="AZ163" i="23"/>
  <c r="AZ162" i="23"/>
  <c r="AZ170" i="23"/>
  <c r="AZ182" i="23"/>
  <c r="AZ159" i="23"/>
  <c r="AZ158" i="23"/>
  <c r="AZ166" i="23"/>
  <c r="AZ174" i="23"/>
  <c r="AZ178" i="23"/>
  <c r="AT156" i="23"/>
  <c r="AT162" i="23"/>
  <c r="AT158" i="23"/>
  <c r="AT177" i="23"/>
  <c r="AT179" i="23"/>
  <c r="AT181" i="23"/>
  <c r="AT183" i="23"/>
  <c r="AT160" i="23"/>
  <c r="AT157" i="23"/>
  <c r="AT161" i="23"/>
  <c r="AT164" i="23"/>
  <c r="AT168" i="23"/>
  <c r="AT172" i="23"/>
  <c r="AT176" i="23"/>
  <c r="AT182" i="23"/>
  <c r="AT178" i="23"/>
  <c r="AT159" i="23"/>
  <c r="AT166" i="23"/>
  <c r="AT174" i="23"/>
  <c r="AT173" i="23"/>
  <c r="AT169" i="23"/>
  <c r="AT165" i="23"/>
  <c r="AT163" i="23"/>
  <c r="AT170" i="23"/>
  <c r="AT180" i="23"/>
  <c r="AT175" i="23"/>
  <c r="AT171" i="23"/>
  <c r="AT167" i="23"/>
  <c r="AB33" i="26"/>
  <c r="U33" i="30"/>
  <c r="AT27" i="31"/>
  <c r="AT29" i="31"/>
  <c r="AT31" i="31"/>
  <c r="AT33" i="31"/>
  <c r="AT35" i="31"/>
  <c r="AT36" i="31"/>
  <c r="AT37" i="31"/>
  <c r="AT38" i="31"/>
  <c r="AT39" i="31"/>
  <c r="AT40" i="31"/>
  <c r="AT41" i="31"/>
  <c r="AT42" i="31"/>
  <c r="AT43" i="31"/>
  <c r="AT44" i="31"/>
  <c r="AT45" i="31"/>
  <c r="AT46" i="31"/>
  <c r="AT47" i="31"/>
  <c r="AT28" i="31"/>
  <c r="AT30" i="31"/>
  <c r="AT32" i="31"/>
  <c r="AT34" i="31"/>
  <c r="AT48" i="31"/>
  <c r="AT49" i="31"/>
  <c r="AT50" i="31"/>
  <c r="AT51" i="31"/>
  <c r="AT52" i="31"/>
  <c r="AT53" i="31"/>
  <c r="AT54" i="31"/>
  <c r="AT55" i="31"/>
  <c r="AT56" i="31"/>
  <c r="AT57" i="31"/>
  <c r="AT58" i="31"/>
  <c r="AT59" i="31"/>
  <c r="AT60" i="31"/>
  <c r="AT61" i="31"/>
  <c r="AT62" i="31"/>
  <c r="AT63" i="31"/>
  <c r="AT64" i="31"/>
  <c r="AT65" i="31"/>
  <c r="AT66" i="31"/>
  <c r="AT67" i="31"/>
  <c r="AT68" i="31"/>
  <c r="AT69" i="31"/>
  <c r="AT70" i="31"/>
  <c r="AT71" i="31"/>
  <c r="AT72" i="31"/>
  <c r="AT73" i="31"/>
  <c r="AT74" i="31"/>
  <c r="AT75" i="31"/>
  <c r="AT77" i="31"/>
  <c r="AT79" i="31"/>
  <c r="AT81" i="31"/>
  <c r="AT83" i="31"/>
  <c r="AT85" i="31"/>
  <c r="AT87" i="31"/>
  <c r="AT89" i="31"/>
  <c r="AT91" i="31"/>
  <c r="AT93" i="31"/>
  <c r="AT95" i="31"/>
  <c r="AT97" i="31"/>
  <c r="AT99" i="31"/>
  <c r="AT101" i="31"/>
  <c r="AT103" i="31"/>
  <c r="AT105" i="31"/>
  <c r="AT107" i="31"/>
  <c r="AT109" i="31"/>
  <c r="AT111" i="31"/>
  <c r="AT113" i="31"/>
  <c r="AT115" i="31"/>
  <c r="AT117" i="31"/>
  <c r="AT119" i="31"/>
  <c r="AT121" i="31"/>
  <c r="AT123" i="31"/>
  <c r="AT125" i="31"/>
  <c r="AT127" i="31"/>
  <c r="AT129" i="31"/>
  <c r="AT4" i="31"/>
  <c r="AT76" i="31"/>
  <c r="AT78" i="31"/>
  <c r="AT80" i="31"/>
  <c r="AT82" i="31"/>
  <c r="AT84" i="31"/>
  <c r="AT86" i="31"/>
  <c r="AT88" i="31"/>
  <c r="AT90" i="31"/>
  <c r="AT92" i="31"/>
  <c r="AT94" i="31"/>
  <c r="AT96" i="31"/>
  <c r="AT98" i="31"/>
  <c r="AT100" i="31"/>
  <c r="AT102" i="31"/>
  <c r="AT104" i="31"/>
  <c r="AT106" i="31"/>
  <c r="AT108" i="31"/>
  <c r="AT110" i="31"/>
  <c r="AT112" i="31"/>
  <c r="AT114" i="31"/>
  <c r="AT116" i="31"/>
  <c r="AT118" i="31"/>
  <c r="AT120" i="31"/>
  <c r="AT122" i="31"/>
  <c r="AT124" i="31"/>
  <c r="AT126" i="31"/>
  <c r="AT128" i="31"/>
  <c r="AT130" i="31"/>
  <c r="AT131" i="31"/>
  <c r="AT132" i="31"/>
  <c r="AT133" i="31"/>
  <c r="AT134" i="31"/>
  <c r="AT135" i="31"/>
  <c r="AT136" i="31"/>
  <c r="AT137" i="31"/>
  <c r="AT138" i="31"/>
  <c r="AT139" i="31"/>
  <c r="AT140" i="31"/>
  <c r="AT141" i="31"/>
  <c r="AT142" i="31"/>
  <c r="AT143" i="31"/>
  <c r="AT144" i="31"/>
  <c r="AT145" i="31"/>
  <c r="AT146" i="31"/>
  <c r="AT147" i="31"/>
  <c r="AT148" i="31"/>
  <c r="AT149" i="31"/>
  <c r="AT150" i="31"/>
  <c r="AT151" i="31"/>
  <c r="AT153" i="31"/>
  <c r="AT154" i="31"/>
  <c r="AT155" i="31"/>
  <c r="AT156" i="31"/>
  <c r="AT157" i="31"/>
  <c r="AT158" i="31"/>
  <c r="AT6" i="31"/>
  <c r="AT8" i="31"/>
  <c r="AT10" i="31"/>
  <c r="AT12" i="31"/>
  <c r="AT14" i="31"/>
  <c r="AT16" i="31"/>
  <c r="AT18" i="31"/>
  <c r="AT20" i="31"/>
  <c r="AT22" i="31"/>
  <c r="AT24" i="31"/>
  <c r="AT26" i="31"/>
  <c r="AT152" i="31"/>
  <c r="AT5" i="31"/>
  <c r="AT7" i="31"/>
  <c r="AT9" i="31"/>
  <c r="AT11" i="31"/>
  <c r="AT13" i="31"/>
  <c r="AT15" i="31"/>
  <c r="AT17" i="31"/>
  <c r="AT19" i="31"/>
  <c r="AT21" i="31"/>
  <c r="AT23" i="31"/>
  <c r="AT25" i="31"/>
  <c r="AW193" i="31"/>
  <c r="AW27" i="31"/>
  <c r="AW28" i="31"/>
  <c r="AW29" i="31"/>
  <c r="AW30" i="31"/>
  <c r="AW31" i="31"/>
  <c r="AW32" i="31"/>
  <c r="AW33" i="31"/>
  <c r="AW34" i="31"/>
  <c r="AW35" i="31"/>
  <c r="AW48" i="31"/>
  <c r="AW49" i="31"/>
  <c r="AW50" i="31"/>
  <c r="AW51" i="31"/>
  <c r="AW52" i="31"/>
  <c r="AW53" i="31"/>
  <c r="AW54" i="31"/>
  <c r="AW55" i="31"/>
  <c r="AW56" i="31"/>
  <c r="AW57" i="31"/>
  <c r="AW58" i="31"/>
  <c r="AW59" i="31"/>
  <c r="AW60" i="31"/>
  <c r="AW61" i="31"/>
  <c r="AW62" i="31"/>
  <c r="AW63" i="31"/>
  <c r="AW64" i="31"/>
  <c r="AW65" i="31"/>
  <c r="AW66" i="31"/>
  <c r="AW67" i="31"/>
  <c r="AW68" i="31"/>
  <c r="AW69" i="31"/>
  <c r="AW70" i="31"/>
  <c r="AW71" i="31"/>
  <c r="AW72" i="31"/>
  <c r="AW73" i="31"/>
  <c r="AW74" i="31"/>
  <c r="AW75" i="31"/>
  <c r="AW76" i="31"/>
  <c r="AW77" i="31"/>
  <c r="AW78" i="31"/>
  <c r="AW79" i="31"/>
  <c r="AW80" i="31"/>
  <c r="AW81" i="31"/>
  <c r="AW82" i="31"/>
  <c r="AW83" i="31"/>
  <c r="AW84" i="31"/>
  <c r="AW85" i="31"/>
  <c r="AW86" i="31"/>
  <c r="AW87" i="31"/>
  <c r="AW88" i="31"/>
  <c r="AW89" i="31"/>
  <c r="AW90" i="31"/>
  <c r="AW91" i="31"/>
  <c r="AW92" i="31"/>
  <c r="AW93" i="31"/>
  <c r="AW94" i="31"/>
  <c r="AW95" i="31"/>
  <c r="AW96" i="31"/>
  <c r="AW97" i="31"/>
  <c r="AW98" i="31"/>
  <c r="AW99" i="31"/>
  <c r="AW100" i="31"/>
  <c r="AW101" i="31"/>
  <c r="AW102" i="31"/>
  <c r="AW103" i="31"/>
  <c r="AW104" i="31"/>
  <c r="AW105" i="31"/>
  <c r="AW106" i="31"/>
  <c r="AW107" i="31"/>
  <c r="AW108" i="31"/>
  <c r="AW109" i="31"/>
  <c r="AW110" i="31"/>
  <c r="AW111" i="31"/>
  <c r="AW112" i="31"/>
  <c r="AW113" i="31"/>
  <c r="AW114" i="31"/>
  <c r="AW115" i="31"/>
  <c r="AW116" i="31"/>
  <c r="AW117" i="31"/>
  <c r="AW118" i="31"/>
  <c r="AW119" i="31"/>
  <c r="AW120" i="31"/>
  <c r="AW121" i="31"/>
  <c r="AW122" i="31"/>
  <c r="AW123" i="31"/>
  <c r="AW124" i="31"/>
  <c r="AW125" i="31"/>
  <c r="AW126" i="31"/>
  <c r="AW127" i="31"/>
  <c r="AW128" i="31"/>
  <c r="AW129" i="31"/>
  <c r="AW130" i="31"/>
  <c r="AW37" i="31"/>
  <c r="AW39" i="31"/>
  <c r="AW41" i="31"/>
  <c r="AW43" i="31"/>
  <c r="AW45" i="31"/>
  <c r="AW47" i="31"/>
  <c r="AW131" i="31"/>
  <c r="AW132" i="31"/>
  <c r="AW133" i="31"/>
  <c r="AW134" i="31"/>
  <c r="AW135" i="31"/>
  <c r="AW136" i="31"/>
  <c r="AW137" i="31"/>
  <c r="AW138" i="31"/>
  <c r="AW139" i="31"/>
  <c r="AW140" i="31"/>
  <c r="AW141" i="31"/>
  <c r="AW142" i="31"/>
  <c r="AW143" i="31"/>
  <c r="AW144" i="31"/>
  <c r="AW145" i="31"/>
  <c r="AW146" i="31"/>
  <c r="AW147" i="31"/>
  <c r="AW148" i="31"/>
  <c r="AW149" i="31"/>
  <c r="AW150" i="31"/>
  <c r="AW151" i="31"/>
  <c r="AW152" i="31"/>
  <c r="AW153" i="31"/>
  <c r="AW154" i="31"/>
  <c r="AW155" i="31"/>
  <c r="AW156" i="31"/>
  <c r="AW157" i="31"/>
  <c r="AW158" i="31"/>
  <c r="AW5" i="31"/>
  <c r="AW6" i="31"/>
  <c r="AW7" i="31"/>
  <c r="AW8" i="31"/>
  <c r="AW9" i="31"/>
  <c r="AW10" i="31"/>
  <c r="AW11" i="31"/>
  <c r="AW12" i="31"/>
  <c r="AW13" i="31"/>
  <c r="AW14" i="31"/>
  <c r="AW15" i="31"/>
  <c r="AW16" i="31"/>
  <c r="AW17" i="31"/>
  <c r="AW18" i="31"/>
  <c r="AW19" i="31"/>
  <c r="AW20" i="31"/>
  <c r="AW21" i="31"/>
  <c r="AW22" i="31"/>
  <c r="AW23" i="31"/>
  <c r="AW24" i="31"/>
  <c r="AW25" i="31"/>
  <c r="AW26" i="31"/>
  <c r="AW36" i="31"/>
  <c r="AW38" i="31"/>
  <c r="AW40" i="31"/>
  <c r="AW42" i="31"/>
  <c r="AW44" i="31"/>
  <c r="AW46" i="31"/>
  <c r="AW4" i="31"/>
  <c r="AX27" i="31"/>
  <c r="AX29" i="31"/>
  <c r="AX31" i="31"/>
  <c r="AX33" i="31"/>
  <c r="AX35" i="31"/>
  <c r="AX36" i="31"/>
  <c r="AX37" i="31"/>
  <c r="AX38" i="31"/>
  <c r="AX39" i="31"/>
  <c r="AX40" i="31"/>
  <c r="AX41" i="31"/>
  <c r="AX42" i="31"/>
  <c r="AX43" i="31"/>
  <c r="AX44" i="31"/>
  <c r="AX45" i="31"/>
  <c r="AX46" i="31"/>
  <c r="AX47" i="31"/>
  <c r="AX48" i="31"/>
  <c r="AX49" i="31"/>
  <c r="AX50" i="31"/>
  <c r="AX51" i="31"/>
  <c r="AX52" i="31"/>
  <c r="AX53" i="31"/>
  <c r="AX54" i="31"/>
  <c r="AX55" i="31"/>
  <c r="AX56" i="31"/>
  <c r="AX57" i="31"/>
  <c r="AX58" i="31"/>
  <c r="AX59" i="31"/>
  <c r="AX60" i="31"/>
  <c r="AX61" i="31"/>
  <c r="AX62" i="31"/>
  <c r="AX63" i="31"/>
  <c r="AX64" i="31"/>
  <c r="AX65" i="31"/>
  <c r="AX66" i="31"/>
  <c r="AX67" i="31"/>
  <c r="AX68" i="31"/>
  <c r="AX69" i="31"/>
  <c r="AX70" i="31"/>
  <c r="AX71" i="31"/>
  <c r="AX72" i="31"/>
  <c r="AX73" i="31"/>
  <c r="AX74" i="31"/>
  <c r="AX28" i="31"/>
  <c r="AX30" i="31"/>
  <c r="AX32" i="31"/>
  <c r="AX34" i="31"/>
  <c r="AX75" i="31"/>
  <c r="AX77" i="31"/>
  <c r="AX79" i="31"/>
  <c r="AX81" i="31"/>
  <c r="AX83" i="31"/>
  <c r="AX85" i="31"/>
  <c r="AX87" i="31"/>
  <c r="AX89" i="31"/>
  <c r="AX91" i="31"/>
  <c r="AX93" i="31"/>
  <c r="AX95" i="31"/>
  <c r="AX97" i="31"/>
  <c r="AX99" i="31"/>
  <c r="AX101" i="31"/>
  <c r="AX103" i="31"/>
  <c r="AX105" i="31"/>
  <c r="AX107" i="31"/>
  <c r="AX109" i="31"/>
  <c r="AX111" i="31"/>
  <c r="AX113" i="31"/>
  <c r="AX115" i="31"/>
  <c r="AX117" i="31"/>
  <c r="AX119" i="31"/>
  <c r="AX121" i="31"/>
  <c r="AX123" i="31"/>
  <c r="AX125" i="31"/>
  <c r="AX127" i="31"/>
  <c r="AX129" i="31"/>
  <c r="AX4" i="31"/>
  <c r="AX76" i="31"/>
  <c r="AX78" i="31"/>
  <c r="AX80" i="31"/>
  <c r="AX82" i="31"/>
  <c r="AX84" i="31"/>
  <c r="AX86" i="31"/>
  <c r="AX88" i="31"/>
  <c r="AX90" i="31"/>
  <c r="AX92" i="31"/>
  <c r="AX94" i="31"/>
  <c r="AX96" i="31"/>
  <c r="AX98" i="31"/>
  <c r="AX100" i="31"/>
  <c r="AX102" i="31"/>
  <c r="AX104" i="31"/>
  <c r="AX106" i="31"/>
  <c r="AX108" i="31"/>
  <c r="AX110" i="31"/>
  <c r="AX112" i="31"/>
  <c r="AX114" i="31"/>
  <c r="AX116" i="31"/>
  <c r="AX118" i="31"/>
  <c r="AX120" i="31"/>
  <c r="AX122" i="31"/>
  <c r="AX124" i="31"/>
  <c r="AX126" i="31"/>
  <c r="AX128" i="31"/>
  <c r="AX130" i="31"/>
  <c r="AX131" i="31"/>
  <c r="AX132" i="31"/>
  <c r="AX133" i="31"/>
  <c r="AX134" i="31"/>
  <c r="AX135" i="31"/>
  <c r="AX136" i="31"/>
  <c r="AX137" i="31"/>
  <c r="AX138" i="31"/>
  <c r="AX139" i="31"/>
  <c r="AX140" i="31"/>
  <c r="AX141" i="31"/>
  <c r="AX142" i="31"/>
  <c r="AX143" i="31"/>
  <c r="AX144" i="31"/>
  <c r="AX145" i="31"/>
  <c r="AX146" i="31"/>
  <c r="AX147" i="31"/>
  <c r="AX148" i="31"/>
  <c r="AX149" i="31"/>
  <c r="AX150" i="31"/>
  <c r="AX151" i="31"/>
  <c r="AX153" i="31"/>
  <c r="AX154" i="31"/>
  <c r="AX155" i="31"/>
  <c r="AX156" i="31"/>
  <c r="AX157" i="31"/>
  <c r="AX158" i="31"/>
  <c r="AX6" i="31"/>
  <c r="AX8" i="31"/>
  <c r="AX10" i="31"/>
  <c r="AX12" i="31"/>
  <c r="AX14" i="31"/>
  <c r="AX16" i="31"/>
  <c r="AX18" i="31"/>
  <c r="AX20" i="31"/>
  <c r="AX22" i="31"/>
  <c r="AX24" i="31"/>
  <c r="AX26" i="31"/>
  <c r="AX152" i="31"/>
  <c r="AX5" i="31"/>
  <c r="AX7" i="31"/>
  <c r="AX9" i="31"/>
  <c r="AX11" i="31"/>
  <c r="AX13" i="31"/>
  <c r="AX15" i="31"/>
  <c r="AX17" i="31"/>
  <c r="AX19" i="31"/>
  <c r="AX21" i="31"/>
  <c r="AX23" i="31"/>
  <c r="AX25" i="31"/>
  <c r="AZ28" i="31"/>
  <c r="AZ30" i="31"/>
  <c r="AZ32" i="31"/>
  <c r="AZ34" i="31"/>
  <c r="AZ36" i="31"/>
  <c r="AZ37" i="31"/>
  <c r="AZ38" i="31"/>
  <c r="AZ39" i="31"/>
  <c r="AZ40" i="31"/>
  <c r="AZ41" i="31"/>
  <c r="AZ42" i="31"/>
  <c r="AZ43" i="31"/>
  <c r="AZ44" i="31"/>
  <c r="AZ45" i="31"/>
  <c r="AZ46" i="31"/>
  <c r="AZ47" i="31"/>
  <c r="AZ27" i="31"/>
  <c r="AZ29" i="31"/>
  <c r="AZ31" i="31"/>
  <c r="AZ33" i="31"/>
  <c r="AZ35" i="31"/>
  <c r="AZ48" i="31"/>
  <c r="AZ49" i="31"/>
  <c r="AZ50" i="31"/>
  <c r="AZ51" i="31"/>
  <c r="AZ52" i="31"/>
  <c r="AZ53" i="31"/>
  <c r="AZ54" i="31"/>
  <c r="AZ55" i="31"/>
  <c r="AZ56" i="31"/>
  <c r="AZ57" i="31"/>
  <c r="AZ58" i="31"/>
  <c r="AZ59" i="31"/>
  <c r="AZ60" i="31"/>
  <c r="AZ61" i="31"/>
  <c r="AZ62" i="31"/>
  <c r="AZ63" i="31"/>
  <c r="AZ64" i="31"/>
  <c r="AZ65" i="31"/>
  <c r="AZ66" i="31"/>
  <c r="AZ67" i="31"/>
  <c r="AZ68" i="31"/>
  <c r="AZ69" i="31"/>
  <c r="AZ70" i="31"/>
  <c r="AZ71" i="31"/>
  <c r="AZ72" i="31"/>
  <c r="AZ73" i="31"/>
  <c r="AZ74" i="31"/>
  <c r="AZ76" i="31"/>
  <c r="AZ78" i="31"/>
  <c r="AZ80" i="31"/>
  <c r="AZ82" i="31"/>
  <c r="AZ84" i="31"/>
  <c r="AZ86" i="31"/>
  <c r="AZ88" i="31"/>
  <c r="AZ90" i="31"/>
  <c r="AZ92" i="31"/>
  <c r="AZ94" i="31"/>
  <c r="AZ96" i="31"/>
  <c r="AZ98" i="31"/>
  <c r="AZ100" i="31"/>
  <c r="AZ102" i="31"/>
  <c r="AZ104" i="31"/>
  <c r="AZ106" i="31"/>
  <c r="AZ108" i="31"/>
  <c r="AZ110" i="31"/>
  <c r="AZ112" i="31"/>
  <c r="AZ114" i="31"/>
  <c r="AZ116" i="31"/>
  <c r="AZ118" i="31"/>
  <c r="AZ120" i="31"/>
  <c r="AZ122" i="31"/>
  <c r="AZ124" i="31"/>
  <c r="AZ126" i="31"/>
  <c r="AZ128" i="31"/>
  <c r="AZ130" i="31"/>
  <c r="AZ4" i="31"/>
  <c r="AZ75" i="31"/>
  <c r="AZ77" i="31"/>
  <c r="AZ79" i="31"/>
  <c r="AZ81" i="31"/>
  <c r="AZ83" i="31"/>
  <c r="AZ85" i="31"/>
  <c r="AZ87" i="31"/>
  <c r="AZ89" i="31"/>
  <c r="AZ91" i="31"/>
  <c r="AZ93" i="31"/>
  <c r="AZ95" i="31"/>
  <c r="AZ97" i="31"/>
  <c r="AZ99" i="31"/>
  <c r="AZ101" i="31"/>
  <c r="AZ103" i="31"/>
  <c r="AZ105" i="31"/>
  <c r="AZ107" i="31"/>
  <c r="AZ109" i="31"/>
  <c r="AZ111" i="31"/>
  <c r="AZ113" i="31"/>
  <c r="AZ115" i="31"/>
  <c r="AZ117" i="31"/>
  <c r="AZ119" i="31"/>
  <c r="AZ121" i="31"/>
  <c r="AZ123" i="31"/>
  <c r="AZ125" i="31"/>
  <c r="AZ127" i="31"/>
  <c r="AZ129" i="31"/>
  <c r="AZ131" i="31"/>
  <c r="AZ132" i="31"/>
  <c r="AZ133" i="31"/>
  <c r="AZ134" i="31"/>
  <c r="AZ135" i="31"/>
  <c r="AZ136" i="31"/>
  <c r="AZ137" i="31"/>
  <c r="AZ138" i="31"/>
  <c r="AZ139" i="31"/>
  <c r="AZ140" i="31"/>
  <c r="AZ141" i="31"/>
  <c r="AZ142" i="31"/>
  <c r="AZ143" i="31"/>
  <c r="AZ144" i="31"/>
  <c r="AZ145" i="31"/>
  <c r="AZ146" i="31"/>
  <c r="AZ147" i="31"/>
  <c r="AZ148" i="31"/>
  <c r="AZ149" i="31"/>
  <c r="AZ150" i="31"/>
  <c r="AZ152" i="31"/>
  <c r="AZ5" i="31"/>
  <c r="AZ7" i="31"/>
  <c r="AZ9" i="31"/>
  <c r="AZ11" i="31"/>
  <c r="AZ13" i="31"/>
  <c r="AZ15" i="31"/>
  <c r="AZ17" i="31"/>
  <c r="AZ19" i="31"/>
  <c r="AZ21" i="31"/>
  <c r="AZ23" i="31"/>
  <c r="AZ25" i="31"/>
  <c r="AZ151" i="31"/>
  <c r="AZ153" i="31"/>
  <c r="AZ154" i="31"/>
  <c r="AZ155" i="31"/>
  <c r="AZ156" i="31"/>
  <c r="AZ157" i="31"/>
  <c r="AZ158" i="31"/>
  <c r="AZ6" i="31"/>
  <c r="AZ8" i="31"/>
  <c r="AZ10" i="31"/>
  <c r="AZ12" i="31"/>
  <c r="AZ14" i="31"/>
  <c r="AZ16" i="31"/>
  <c r="AZ18" i="31"/>
  <c r="AZ20" i="31"/>
  <c r="AZ22" i="31"/>
  <c r="AZ24" i="31"/>
  <c r="AZ26" i="31"/>
  <c r="BA27" i="31"/>
  <c r="BA28" i="31"/>
  <c r="BA29" i="31"/>
  <c r="BA30" i="31"/>
  <c r="BA31" i="31"/>
  <c r="BA32" i="31"/>
  <c r="BA33" i="31"/>
  <c r="BA34" i="31"/>
  <c r="BA35" i="31"/>
  <c r="BA36" i="31"/>
  <c r="BA37" i="31"/>
  <c r="BA38" i="31"/>
  <c r="BA39" i="31"/>
  <c r="BA40" i="31"/>
  <c r="BA41" i="31"/>
  <c r="BA42" i="31"/>
  <c r="BA43" i="31"/>
  <c r="BA44" i="31"/>
  <c r="BA45" i="31"/>
  <c r="BA46" i="31"/>
  <c r="BA47" i="31"/>
  <c r="BA48" i="31"/>
  <c r="BA49" i="31"/>
  <c r="BA50" i="31"/>
  <c r="BA51" i="31"/>
  <c r="BA52" i="31"/>
  <c r="BA53" i="31"/>
  <c r="BA54" i="31"/>
  <c r="BA55" i="31"/>
  <c r="BA56" i="31"/>
  <c r="BA57" i="31"/>
  <c r="BA58" i="31"/>
  <c r="BA59" i="31"/>
  <c r="BA60" i="31"/>
  <c r="BA61" i="31"/>
  <c r="BA62" i="31"/>
  <c r="BA63" i="31"/>
  <c r="BA64" i="31"/>
  <c r="BA65" i="31"/>
  <c r="BA66" i="31"/>
  <c r="BA67" i="31"/>
  <c r="BA68" i="31"/>
  <c r="BA69" i="31"/>
  <c r="BA70" i="31"/>
  <c r="BA71" i="31"/>
  <c r="BA72" i="31"/>
  <c r="BA73" i="31"/>
  <c r="BA74" i="31"/>
  <c r="BA75" i="31"/>
  <c r="BA76" i="31"/>
  <c r="BA77" i="31"/>
  <c r="BA78" i="31"/>
  <c r="BA79" i="31"/>
  <c r="BA80" i="31"/>
  <c r="BA81" i="31"/>
  <c r="BA82" i="31"/>
  <c r="BA83" i="31"/>
  <c r="BA84" i="31"/>
  <c r="BA85" i="31"/>
  <c r="BA86" i="31"/>
  <c r="BA87" i="31"/>
  <c r="BA88" i="31"/>
  <c r="BA89" i="31"/>
  <c r="BA90" i="31"/>
  <c r="BA91" i="31"/>
  <c r="BA92" i="31"/>
  <c r="BA93" i="31"/>
  <c r="BA94" i="31"/>
  <c r="BA95" i="31"/>
  <c r="BA96" i="31"/>
  <c r="BA97" i="31"/>
  <c r="BA98" i="31"/>
  <c r="BA99" i="31"/>
  <c r="BA100" i="31"/>
  <c r="BA101" i="31"/>
  <c r="BA102" i="31"/>
  <c r="BA103" i="31"/>
  <c r="BA104" i="31"/>
  <c r="BA105" i="31"/>
  <c r="BA106" i="31"/>
  <c r="BA107" i="31"/>
  <c r="BA108" i="31"/>
  <c r="BA109" i="31"/>
  <c r="BA110" i="31"/>
  <c r="BA111" i="31"/>
  <c r="BA112" i="31"/>
  <c r="BA113" i="31"/>
  <c r="BA114" i="31"/>
  <c r="BA115" i="31"/>
  <c r="BA116" i="31"/>
  <c r="BA117" i="31"/>
  <c r="BA118" i="31"/>
  <c r="BA119" i="31"/>
  <c r="BA120" i="31"/>
  <c r="BA121" i="31"/>
  <c r="BA122" i="31"/>
  <c r="BA123" i="31"/>
  <c r="BA124" i="31"/>
  <c r="BA125" i="31"/>
  <c r="BA126" i="31"/>
  <c r="BA127" i="31"/>
  <c r="BA128" i="31"/>
  <c r="BA129" i="31"/>
  <c r="BA130" i="31"/>
  <c r="BA131" i="31"/>
  <c r="BA132" i="31"/>
  <c r="BA133" i="31"/>
  <c r="BA134" i="31"/>
  <c r="BA135" i="31"/>
  <c r="BA136" i="31"/>
  <c r="BA137" i="31"/>
  <c r="BA138" i="31"/>
  <c r="BA139" i="31"/>
  <c r="BA140" i="31"/>
  <c r="BA141" i="31"/>
  <c r="BA142" i="31"/>
  <c r="BA143" i="31"/>
  <c r="BA144" i="31"/>
  <c r="BA145" i="31"/>
  <c r="BA146" i="31"/>
  <c r="BA147" i="31"/>
  <c r="BA148" i="31"/>
  <c r="BA149" i="31"/>
  <c r="BA150" i="31"/>
  <c r="BA151" i="31"/>
  <c r="BA152" i="31"/>
  <c r="BA153" i="31"/>
  <c r="BA154" i="31"/>
  <c r="BA155" i="31"/>
  <c r="BA156" i="31"/>
  <c r="BA157" i="31"/>
  <c r="BA158" i="31"/>
  <c r="BA5" i="31"/>
  <c r="BA6" i="31"/>
  <c r="BA7" i="31"/>
  <c r="BA8" i="31"/>
  <c r="BA9" i="31"/>
  <c r="BA10" i="31"/>
  <c r="BA11" i="31"/>
  <c r="BA12" i="31"/>
  <c r="BA13" i="31"/>
  <c r="BA14" i="31"/>
  <c r="BA15" i="31"/>
  <c r="BA16" i="31"/>
  <c r="BA17" i="31"/>
  <c r="BA18" i="31"/>
  <c r="BA19" i="31"/>
  <c r="BA20" i="31"/>
  <c r="BA21" i="31"/>
  <c r="BA22" i="31"/>
  <c r="BA23" i="31"/>
  <c r="BA24" i="31"/>
  <c r="BA25" i="31"/>
  <c r="BA26" i="31"/>
  <c r="BA4" i="31"/>
  <c r="BF28" i="31"/>
  <c r="BF30" i="31"/>
  <c r="BF32" i="31"/>
  <c r="BF34" i="31"/>
  <c r="BF36" i="31"/>
  <c r="BF37" i="31"/>
  <c r="BF38" i="31"/>
  <c r="BF39" i="31"/>
  <c r="BF40" i="31"/>
  <c r="BF41" i="31"/>
  <c r="BF42" i="31"/>
  <c r="BF43" i="31"/>
  <c r="BF44" i="31"/>
  <c r="BF45" i="31"/>
  <c r="BF46" i="31"/>
  <c r="BF47" i="31"/>
  <c r="BF27" i="31"/>
  <c r="BF29" i="31"/>
  <c r="BF31" i="31"/>
  <c r="BF33" i="31"/>
  <c r="BF35" i="31"/>
  <c r="BF48" i="31"/>
  <c r="BF49" i="31"/>
  <c r="BF50" i="31"/>
  <c r="BF51" i="31"/>
  <c r="BF52" i="31"/>
  <c r="BF53" i="31"/>
  <c r="BF54" i="31"/>
  <c r="BF55" i="31"/>
  <c r="BF56" i="31"/>
  <c r="BF57" i="31"/>
  <c r="BF58" i="31"/>
  <c r="BF59" i="31"/>
  <c r="BF60" i="31"/>
  <c r="BF61" i="31"/>
  <c r="BF62" i="31"/>
  <c r="BF63" i="31"/>
  <c r="BF64" i="31"/>
  <c r="BF65" i="31"/>
  <c r="BF66" i="31"/>
  <c r="BF67" i="31"/>
  <c r="BF68" i="31"/>
  <c r="BF69" i="31"/>
  <c r="BF70" i="31"/>
  <c r="BF71" i="31"/>
  <c r="BF72" i="31"/>
  <c r="BF73" i="31"/>
  <c r="BF74" i="31"/>
  <c r="BF76" i="31"/>
  <c r="BF78" i="31"/>
  <c r="BF80" i="31"/>
  <c r="BF82" i="31"/>
  <c r="BF84" i="31"/>
  <c r="BF86" i="31"/>
  <c r="BF88" i="31"/>
  <c r="BF90" i="31"/>
  <c r="BF92" i="31"/>
  <c r="BF94" i="31"/>
  <c r="BF96" i="31"/>
  <c r="BF98" i="31"/>
  <c r="BF100" i="31"/>
  <c r="BF102" i="31"/>
  <c r="BF104" i="31"/>
  <c r="BF106" i="31"/>
  <c r="BF108" i="31"/>
  <c r="BF110" i="31"/>
  <c r="BF112" i="31"/>
  <c r="BF114" i="31"/>
  <c r="BF116" i="31"/>
  <c r="BF118" i="31"/>
  <c r="BF120" i="31"/>
  <c r="BF122" i="31"/>
  <c r="BF124" i="31"/>
  <c r="BF126" i="31"/>
  <c r="BF128" i="31"/>
  <c r="BF4" i="31"/>
  <c r="BF75" i="31"/>
  <c r="BF77" i="31"/>
  <c r="BF79" i="31"/>
  <c r="BF81" i="31"/>
  <c r="BF83" i="31"/>
  <c r="BF85" i="31"/>
  <c r="BF87" i="31"/>
  <c r="BF89" i="31"/>
  <c r="BF91" i="31"/>
  <c r="BF93" i="31"/>
  <c r="BF95" i="31"/>
  <c r="BF97" i="31"/>
  <c r="BF99" i="31"/>
  <c r="BF101" i="31"/>
  <c r="BF103" i="31"/>
  <c r="BF105" i="31"/>
  <c r="BF107" i="31"/>
  <c r="BF109" i="31"/>
  <c r="BF111" i="31"/>
  <c r="BF113" i="31"/>
  <c r="BF115" i="31"/>
  <c r="BF117" i="31"/>
  <c r="BF119" i="31"/>
  <c r="BF121" i="31"/>
  <c r="BF123" i="31"/>
  <c r="BF125" i="31"/>
  <c r="BF127" i="31"/>
  <c r="BF129" i="31"/>
  <c r="BF130" i="31"/>
  <c r="BF131" i="31"/>
  <c r="BF132" i="31"/>
  <c r="BF133" i="31"/>
  <c r="BF134" i="31"/>
  <c r="BF135" i="31"/>
  <c r="BF136" i="31"/>
  <c r="BF137" i="31"/>
  <c r="BF138" i="31"/>
  <c r="BF139" i="31"/>
  <c r="BF140" i="31"/>
  <c r="BF141" i="31"/>
  <c r="BF142" i="31"/>
  <c r="BF143" i="31"/>
  <c r="BF144" i="31"/>
  <c r="BF145" i="31"/>
  <c r="BF146" i="31"/>
  <c r="BF147" i="31"/>
  <c r="BF148" i="31"/>
  <c r="BF149" i="31"/>
  <c r="BF150" i="31"/>
  <c r="BF152" i="31"/>
  <c r="BF5" i="31"/>
  <c r="BF7" i="31"/>
  <c r="BF9" i="31"/>
  <c r="BF11" i="31"/>
  <c r="BF13" i="31"/>
  <c r="BF15" i="31"/>
  <c r="BF17" i="31"/>
  <c r="BF19" i="31"/>
  <c r="BF21" i="31"/>
  <c r="BF23" i="31"/>
  <c r="BF25" i="31"/>
  <c r="BF151" i="31"/>
  <c r="BF153" i="31"/>
  <c r="BF154" i="31"/>
  <c r="BF155" i="31"/>
  <c r="BF156" i="31"/>
  <c r="BF157" i="31"/>
  <c r="BF158" i="31"/>
  <c r="BF6" i="31"/>
  <c r="BF8" i="31"/>
  <c r="BF10" i="31"/>
  <c r="BF12" i="31"/>
  <c r="BF14" i="31"/>
  <c r="BF16" i="31"/>
  <c r="BF18" i="31"/>
  <c r="BF20" i="31"/>
  <c r="BF22" i="31"/>
  <c r="BF24" i="31"/>
  <c r="BF26" i="31"/>
  <c r="BG27" i="31"/>
  <c r="BG28" i="31"/>
  <c r="BG29" i="31"/>
  <c r="BG30" i="31"/>
  <c r="BG31" i="31"/>
  <c r="BG32" i="31"/>
  <c r="BG33" i="31"/>
  <c r="BG34" i="31"/>
  <c r="BG35" i="31"/>
  <c r="BG36" i="31"/>
  <c r="BG37" i="31"/>
  <c r="BG38" i="31"/>
  <c r="BG39" i="31"/>
  <c r="BG40" i="31"/>
  <c r="BG41" i="31"/>
  <c r="BG42" i="31"/>
  <c r="BG43" i="31"/>
  <c r="BG44" i="31"/>
  <c r="BG45" i="31"/>
  <c r="BG46" i="31"/>
  <c r="BG47" i="31"/>
  <c r="BG74" i="31"/>
  <c r="BG75" i="31"/>
  <c r="BG76" i="31"/>
  <c r="BG77" i="31"/>
  <c r="BG78" i="31"/>
  <c r="BG79" i="31"/>
  <c r="BG80" i="31"/>
  <c r="BG81" i="31"/>
  <c r="BG82" i="31"/>
  <c r="BG83" i="31"/>
  <c r="BG84" i="31"/>
  <c r="BG85" i="31"/>
  <c r="BG86" i="31"/>
  <c r="BG87" i="31"/>
  <c r="BG88" i="31"/>
  <c r="BG89" i="31"/>
  <c r="BG90" i="31"/>
  <c r="BG91" i="31"/>
  <c r="BG92" i="31"/>
  <c r="BG93" i="31"/>
  <c r="BG94" i="31"/>
  <c r="BG95" i="31"/>
  <c r="BG96" i="31"/>
  <c r="BG97" i="31"/>
  <c r="BG98" i="31"/>
  <c r="BG99" i="31"/>
  <c r="BG100" i="31"/>
  <c r="BG101" i="31"/>
  <c r="BG102" i="31"/>
  <c r="BG103" i="31"/>
  <c r="BG104" i="31"/>
  <c r="BG105" i="31"/>
  <c r="BG106" i="31"/>
  <c r="BG107" i="31"/>
  <c r="BG108" i="31"/>
  <c r="BG109" i="31"/>
  <c r="BG110" i="31"/>
  <c r="BG111" i="31"/>
  <c r="BG112" i="31"/>
  <c r="BG113" i="31"/>
  <c r="BG114" i="31"/>
  <c r="BG115" i="31"/>
  <c r="BG116" i="31"/>
  <c r="BG117" i="31"/>
  <c r="BG118" i="31"/>
  <c r="BG119" i="31"/>
  <c r="BG120" i="31"/>
  <c r="BG121" i="31"/>
  <c r="BG122" i="31"/>
  <c r="BG123" i="31"/>
  <c r="BG124" i="31"/>
  <c r="BG125" i="31"/>
  <c r="BG126" i="31"/>
  <c r="BG127" i="31"/>
  <c r="BG128" i="31"/>
  <c r="BG129" i="31"/>
  <c r="BG48" i="31"/>
  <c r="BG50" i="31"/>
  <c r="BG52" i="31"/>
  <c r="BG54" i="31"/>
  <c r="BG56" i="31"/>
  <c r="BG58" i="31"/>
  <c r="BG60" i="31"/>
  <c r="BG62" i="31"/>
  <c r="BG64" i="31"/>
  <c r="BG66" i="31"/>
  <c r="BG68" i="31"/>
  <c r="BG70" i="31"/>
  <c r="BG72" i="31"/>
  <c r="BG130" i="31"/>
  <c r="BG131" i="31"/>
  <c r="BG132" i="31"/>
  <c r="BG133" i="31"/>
  <c r="BG134" i="31"/>
  <c r="BG135" i="31"/>
  <c r="BG136" i="31"/>
  <c r="BG137" i="31"/>
  <c r="BG138" i="31"/>
  <c r="BG139" i="31"/>
  <c r="BG140" i="31"/>
  <c r="BG141" i="31"/>
  <c r="BG142" i="31"/>
  <c r="BG143" i="31"/>
  <c r="BG144" i="31"/>
  <c r="BG145" i="31"/>
  <c r="BG146" i="31"/>
  <c r="BG147" i="31"/>
  <c r="BG148" i="31"/>
  <c r="BG149" i="31"/>
  <c r="BG150" i="31"/>
  <c r="BG151" i="31"/>
  <c r="BG152" i="31"/>
  <c r="BG153" i="31"/>
  <c r="BG154" i="31"/>
  <c r="BG155" i="31"/>
  <c r="BG156" i="31"/>
  <c r="BG157" i="31"/>
  <c r="BG158" i="31"/>
  <c r="BG5" i="31"/>
  <c r="BG6" i="31"/>
  <c r="BG7" i="31"/>
  <c r="BG8" i="31"/>
  <c r="BG9" i="31"/>
  <c r="BG10" i="31"/>
  <c r="BG11" i="31"/>
  <c r="BG12" i="31"/>
  <c r="BG13" i="31"/>
  <c r="BG14" i="31"/>
  <c r="BG15" i="31"/>
  <c r="BG16" i="31"/>
  <c r="BG17" i="31"/>
  <c r="BG18" i="31"/>
  <c r="BG19" i="31"/>
  <c r="BG20" i="31"/>
  <c r="BG21" i="31"/>
  <c r="BG22" i="31"/>
  <c r="BG23" i="31"/>
  <c r="BG24" i="31"/>
  <c r="BG25" i="31"/>
  <c r="BG26" i="31"/>
  <c r="BG49" i="31"/>
  <c r="BG51" i="31"/>
  <c r="BG53" i="31"/>
  <c r="BG55" i="31"/>
  <c r="BG57" i="31"/>
  <c r="BG59" i="31"/>
  <c r="BG61" i="31"/>
  <c r="BG63" i="31"/>
  <c r="BG65" i="31"/>
  <c r="BG67" i="31"/>
  <c r="BG69" i="31"/>
  <c r="BG71" i="31"/>
  <c r="BG73" i="31"/>
  <c r="BG4" i="31"/>
  <c r="BB249" i="31"/>
  <c r="BB27" i="31"/>
  <c r="BB29" i="31"/>
  <c r="BB31" i="31"/>
  <c r="BB33" i="31"/>
  <c r="BB35" i="31"/>
  <c r="BB36" i="31"/>
  <c r="BB37" i="31"/>
  <c r="BB38" i="31"/>
  <c r="BB39" i="31"/>
  <c r="BB40" i="31"/>
  <c r="BB41" i="31"/>
  <c r="BB42" i="31"/>
  <c r="BB43" i="31"/>
  <c r="BB44" i="31"/>
  <c r="BB45" i="31"/>
  <c r="BB46" i="31"/>
  <c r="BB47" i="31"/>
  <c r="BB28" i="31"/>
  <c r="BB30" i="31"/>
  <c r="BB32" i="31"/>
  <c r="BB34" i="31"/>
  <c r="BB48" i="31"/>
  <c r="BB49" i="31"/>
  <c r="BB50" i="31"/>
  <c r="BB51" i="31"/>
  <c r="BB52" i="31"/>
  <c r="BB53" i="31"/>
  <c r="BB54" i="31"/>
  <c r="BB55" i="31"/>
  <c r="BB56" i="31"/>
  <c r="BB57" i="31"/>
  <c r="BB58" i="31"/>
  <c r="BB59" i="31"/>
  <c r="BB60" i="31"/>
  <c r="BB61" i="31"/>
  <c r="BB62" i="31"/>
  <c r="BB63" i="31"/>
  <c r="BB64" i="31"/>
  <c r="BB65" i="31"/>
  <c r="BB66" i="31"/>
  <c r="BB67" i="31"/>
  <c r="BB68" i="31"/>
  <c r="BB69" i="31"/>
  <c r="BB70" i="31"/>
  <c r="BB71" i="31"/>
  <c r="BB72" i="31"/>
  <c r="BB73" i="31"/>
  <c r="BB75" i="31"/>
  <c r="BB77" i="31"/>
  <c r="BB79" i="31"/>
  <c r="BB81" i="31"/>
  <c r="BB83" i="31"/>
  <c r="BB85" i="31"/>
  <c r="BB87" i="31"/>
  <c r="BB89" i="31"/>
  <c r="BB91" i="31"/>
  <c r="BB93" i="31"/>
  <c r="BB95" i="31"/>
  <c r="BB97" i="31"/>
  <c r="BB99" i="31"/>
  <c r="BB101" i="31"/>
  <c r="BB103" i="31"/>
  <c r="BB105" i="31"/>
  <c r="BB107" i="31"/>
  <c r="BB109" i="31"/>
  <c r="BB111" i="31"/>
  <c r="BB113" i="31"/>
  <c r="BB115" i="31"/>
  <c r="BB117" i="31"/>
  <c r="BB119" i="31"/>
  <c r="BB121" i="31"/>
  <c r="BB123" i="31"/>
  <c r="BB125" i="31"/>
  <c r="BB127" i="31"/>
  <c r="BB129" i="31"/>
  <c r="BB4" i="31"/>
  <c r="BB74" i="31"/>
  <c r="BB76" i="31"/>
  <c r="BB78" i="31"/>
  <c r="BB80" i="31"/>
  <c r="BB82" i="31"/>
  <c r="BB84" i="31"/>
  <c r="BB86" i="31"/>
  <c r="BB88" i="31"/>
  <c r="BB90" i="31"/>
  <c r="BB92" i="31"/>
  <c r="BB94" i="31"/>
  <c r="BB96" i="31"/>
  <c r="BB98" i="31"/>
  <c r="BB100" i="31"/>
  <c r="BB102" i="31"/>
  <c r="BB104" i="31"/>
  <c r="BB106" i="31"/>
  <c r="BB108" i="31"/>
  <c r="BB110" i="31"/>
  <c r="BB112" i="31"/>
  <c r="BB114" i="31"/>
  <c r="BB116" i="31"/>
  <c r="BB118" i="31"/>
  <c r="BB120" i="31"/>
  <c r="BB122" i="31"/>
  <c r="BB124" i="31"/>
  <c r="BB126" i="31"/>
  <c r="BB128" i="31"/>
  <c r="BB130" i="31"/>
  <c r="BB131" i="31"/>
  <c r="BB132" i="31"/>
  <c r="BB133" i="31"/>
  <c r="BB134" i="31"/>
  <c r="BB135" i="31"/>
  <c r="BB136" i="31"/>
  <c r="BB137" i="31"/>
  <c r="BB138" i="31"/>
  <c r="BB139" i="31"/>
  <c r="BB140" i="31"/>
  <c r="BB141" i="31"/>
  <c r="BB142" i="31"/>
  <c r="BB143" i="31"/>
  <c r="BB144" i="31"/>
  <c r="BB145" i="31"/>
  <c r="BB146" i="31"/>
  <c r="BB147" i="31"/>
  <c r="BB148" i="31"/>
  <c r="BB149" i="31"/>
  <c r="BB150" i="31"/>
  <c r="BB151" i="31"/>
  <c r="BB153" i="31"/>
  <c r="BB154" i="31"/>
  <c r="BB155" i="31"/>
  <c r="BB156" i="31"/>
  <c r="BB157" i="31"/>
  <c r="BB158" i="31"/>
  <c r="BB6" i="31"/>
  <c r="BB8" i="31"/>
  <c r="BB10" i="31"/>
  <c r="BB12" i="31"/>
  <c r="BB14" i="31"/>
  <c r="BB16" i="31"/>
  <c r="BB18" i="31"/>
  <c r="BB20" i="31"/>
  <c r="BB22" i="31"/>
  <c r="BB24" i="31"/>
  <c r="BB26" i="31"/>
  <c r="BB152" i="31"/>
  <c r="BB5" i="31"/>
  <c r="BB7" i="31"/>
  <c r="BB9" i="31"/>
  <c r="BB11" i="31"/>
  <c r="BB13" i="31"/>
  <c r="BB15" i="31"/>
  <c r="BB17" i="31"/>
  <c r="BB19" i="31"/>
  <c r="BB21" i="31"/>
  <c r="BB23" i="31"/>
  <c r="BB25" i="31"/>
  <c r="BK27" i="31"/>
  <c r="BK28" i="31"/>
  <c r="BK29" i="31"/>
  <c r="BK30" i="31"/>
  <c r="BK31" i="31"/>
  <c r="BK32" i="31"/>
  <c r="BK33" i="31"/>
  <c r="BK34" i="31"/>
  <c r="BK35" i="31"/>
  <c r="BK36" i="31"/>
  <c r="BK37" i="31"/>
  <c r="BK38" i="31"/>
  <c r="BK39" i="31"/>
  <c r="BK40" i="31"/>
  <c r="BK41" i="31"/>
  <c r="BK42" i="31"/>
  <c r="BK43" i="31"/>
  <c r="BK44" i="31"/>
  <c r="BK45" i="31"/>
  <c r="BK46" i="31"/>
  <c r="BK47" i="31"/>
  <c r="BK74" i="31"/>
  <c r="BK75" i="31"/>
  <c r="BK76" i="31"/>
  <c r="BK77" i="31"/>
  <c r="BK78" i="31"/>
  <c r="BK79" i="31"/>
  <c r="BK80" i="31"/>
  <c r="BK81" i="31"/>
  <c r="BK82" i="31"/>
  <c r="BK83" i="31"/>
  <c r="BK84" i="31"/>
  <c r="BK85" i="31"/>
  <c r="BK86" i="31"/>
  <c r="BK87" i="31"/>
  <c r="BK88" i="31"/>
  <c r="BK89" i="31"/>
  <c r="BK90" i="31"/>
  <c r="BK91" i="31"/>
  <c r="BK92" i="31"/>
  <c r="BK93" i="31"/>
  <c r="BK94" i="31"/>
  <c r="BK95" i="31"/>
  <c r="BK96" i="31"/>
  <c r="BK97" i="31"/>
  <c r="BK98" i="31"/>
  <c r="BK99" i="31"/>
  <c r="BK100" i="31"/>
  <c r="BK101" i="31"/>
  <c r="BK102" i="31"/>
  <c r="BK103" i="31"/>
  <c r="BK104" i="31"/>
  <c r="BK105" i="31"/>
  <c r="BK106" i="31"/>
  <c r="BK107" i="31"/>
  <c r="BK108" i="31"/>
  <c r="BK109" i="31"/>
  <c r="BK110" i="31"/>
  <c r="BK111" i="31"/>
  <c r="BK112" i="31"/>
  <c r="BK113" i="31"/>
  <c r="BK114" i="31"/>
  <c r="BK115" i="31"/>
  <c r="BK116" i="31"/>
  <c r="BK117" i="31"/>
  <c r="BK118" i="31"/>
  <c r="BK119" i="31"/>
  <c r="BK120" i="31"/>
  <c r="BK121" i="31"/>
  <c r="BK122" i="31"/>
  <c r="BK123" i="31"/>
  <c r="BK124" i="31"/>
  <c r="BK125" i="31"/>
  <c r="BK126" i="31"/>
  <c r="BK127" i="31"/>
  <c r="BK128" i="31"/>
  <c r="BK129" i="31"/>
  <c r="BK49" i="31"/>
  <c r="BK51" i="31"/>
  <c r="BK53" i="31"/>
  <c r="BK55" i="31"/>
  <c r="BK57" i="31"/>
  <c r="BK59" i="31"/>
  <c r="BK61" i="31"/>
  <c r="BK63" i="31"/>
  <c r="BK65" i="31"/>
  <c r="BK67" i="31"/>
  <c r="BK69" i="31"/>
  <c r="BK71" i="31"/>
  <c r="BK73" i="31"/>
  <c r="BK130" i="31"/>
  <c r="BK131" i="31"/>
  <c r="BK132" i="31"/>
  <c r="BK133" i="31"/>
  <c r="BK134" i="31"/>
  <c r="BK135" i="31"/>
  <c r="BK136" i="31"/>
  <c r="BK137" i="31"/>
  <c r="BK138" i="31"/>
  <c r="BK139" i="31"/>
  <c r="BK140" i="31"/>
  <c r="BK141" i="31"/>
  <c r="BK142" i="31"/>
  <c r="BK143" i="31"/>
  <c r="BK144" i="31"/>
  <c r="BK145" i="31"/>
  <c r="BK146" i="31"/>
  <c r="BK147" i="31"/>
  <c r="BK148" i="31"/>
  <c r="BK149" i="31"/>
  <c r="BK150" i="31"/>
  <c r="BK151" i="31"/>
  <c r="BK152" i="31"/>
  <c r="BK153" i="31"/>
  <c r="BK154" i="31"/>
  <c r="BK155" i="31"/>
  <c r="BK156" i="31"/>
  <c r="BK157" i="31"/>
  <c r="BK158" i="31"/>
  <c r="BK5" i="31"/>
  <c r="BK6" i="31"/>
  <c r="BK7" i="31"/>
  <c r="BK8" i="31"/>
  <c r="BK9" i="31"/>
  <c r="BK10" i="31"/>
  <c r="BK11" i="31"/>
  <c r="BK12" i="31"/>
  <c r="BK13" i="31"/>
  <c r="BK14" i="31"/>
  <c r="BK15" i="31"/>
  <c r="BK16" i="31"/>
  <c r="BK17" i="31"/>
  <c r="BK18" i="31"/>
  <c r="BK19" i="31"/>
  <c r="BK20" i="31"/>
  <c r="BK21" i="31"/>
  <c r="BK22" i="31"/>
  <c r="BK23" i="31"/>
  <c r="BK24" i="31"/>
  <c r="BK25" i="31"/>
  <c r="BK26" i="31"/>
  <c r="BK48" i="31"/>
  <c r="BK50" i="31"/>
  <c r="BK52" i="31"/>
  <c r="BK54" i="31"/>
  <c r="BK56" i="31"/>
  <c r="BK58" i="31"/>
  <c r="BK60" i="31"/>
  <c r="BK62" i="31"/>
  <c r="BK64" i="31"/>
  <c r="BK66" i="31"/>
  <c r="BK68" i="31"/>
  <c r="BK70" i="31"/>
  <c r="BK72" i="31"/>
  <c r="BK4" i="31"/>
  <c r="AV248" i="31"/>
  <c r="AV28" i="31"/>
  <c r="AV30" i="31"/>
  <c r="AV32" i="31"/>
  <c r="AV34" i="31"/>
  <c r="AV36" i="31"/>
  <c r="AV37" i="31"/>
  <c r="AV38" i="31"/>
  <c r="AV39" i="31"/>
  <c r="AV40" i="31"/>
  <c r="AV41" i="31"/>
  <c r="AV42" i="31"/>
  <c r="AV43" i="31"/>
  <c r="AV44" i="31"/>
  <c r="AV45" i="31"/>
  <c r="AV46" i="31"/>
  <c r="AV47" i="31"/>
  <c r="AV48" i="31"/>
  <c r="AV49" i="31"/>
  <c r="AV50" i="31"/>
  <c r="AV51" i="31"/>
  <c r="AV52" i="31"/>
  <c r="AV53" i="31"/>
  <c r="AV54" i="31"/>
  <c r="AV55" i="31"/>
  <c r="AV56" i="31"/>
  <c r="AV57" i="31"/>
  <c r="AV58" i="31"/>
  <c r="AV59" i="31"/>
  <c r="AV60" i="31"/>
  <c r="AV61" i="31"/>
  <c r="AV62" i="31"/>
  <c r="AV63" i="31"/>
  <c r="AV64" i="31"/>
  <c r="AV65" i="31"/>
  <c r="AV66" i="31"/>
  <c r="AV67" i="31"/>
  <c r="AV68" i="31"/>
  <c r="AV69" i="31"/>
  <c r="AV70" i="31"/>
  <c r="AV71" i="31"/>
  <c r="AV72" i="31"/>
  <c r="AV73" i="31"/>
  <c r="AV74" i="31"/>
  <c r="AV27" i="31"/>
  <c r="AV29" i="31"/>
  <c r="AV31" i="31"/>
  <c r="AV33" i="31"/>
  <c r="AV35" i="31"/>
  <c r="AV76" i="31"/>
  <c r="AV78" i="31"/>
  <c r="AV80" i="31"/>
  <c r="AV82" i="31"/>
  <c r="AV84" i="31"/>
  <c r="AV86" i="31"/>
  <c r="AV88" i="31"/>
  <c r="AV90" i="31"/>
  <c r="AV92" i="31"/>
  <c r="AV94" i="31"/>
  <c r="AV96" i="31"/>
  <c r="AV98" i="31"/>
  <c r="AV100" i="31"/>
  <c r="AV102" i="31"/>
  <c r="AV104" i="31"/>
  <c r="AV106" i="31"/>
  <c r="AV108" i="31"/>
  <c r="AV110" i="31"/>
  <c r="AV112" i="31"/>
  <c r="AV114" i="31"/>
  <c r="AV116" i="31"/>
  <c r="AV118" i="31"/>
  <c r="AV120" i="31"/>
  <c r="AV122" i="31"/>
  <c r="AV124" i="31"/>
  <c r="AV126" i="31"/>
  <c r="AV128" i="31"/>
  <c r="AV130" i="31"/>
  <c r="AV4" i="31"/>
  <c r="AV75" i="31"/>
  <c r="AV77" i="31"/>
  <c r="AV79" i="31"/>
  <c r="AV81" i="31"/>
  <c r="AV83" i="31"/>
  <c r="AV85" i="31"/>
  <c r="AV87" i="31"/>
  <c r="AV89" i="31"/>
  <c r="AV91" i="31"/>
  <c r="AV93" i="31"/>
  <c r="AV95" i="31"/>
  <c r="AV97" i="31"/>
  <c r="AV99" i="31"/>
  <c r="AV101" i="31"/>
  <c r="AV103" i="31"/>
  <c r="AV105" i="31"/>
  <c r="AV107" i="31"/>
  <c r="AV109" i="31"/>
  <c r="AV111" i="31"/>
  <c r="AV113" i="31"/>
  <c r="AV115" i="31"/>
  <c r="AV117" i="31"/>
  <c r="AV119" i="31"/>
  <c r="AV121" i="31"/>
  <c r="AV123" i="31"/>
  <c r="AV125" i="31"/>
  <c r="AV127" i="31"/>
  <c r="AV129" i="31"/>
  <c r="AV131" i="31"/>
  <c r="AV132" i="31"/>
  <c r="AV133" i="31"/>
  <c r="AV134" i="31"/>
  <c r="AV135" i="31"/>
  <c r="AV136" i="31"/>
  <c r="AV137" i="31"/>
  <c r="AV138" i="31"/>
  <c r="AV139" i="31"/>
  <c r="AV140" i="31"/>
  <c r="AV141" i="31"/>
  <c r="AV142" i="31"/>
  <c r="AV143" i="31"/>
  <c r="AV144" i="31"/>
  <c r="AV145" i="31"/>
  <c r="AV146" i="31"/>
  <c r="AV147" i="31"/>
  <c r="AV148" i="31"/>
  <c r="AV149" i="31"/>
  <c r="AV150" i="31"/>
  <c r="AV152" i="31"/>
  <c r="AV5" i="31"/>
  <c r="AV7" i="31"/>
  <c r="AV9" i="31"/>
  <c r="AV11" i="31"/>
  <c r="AV13" i="31"/>
  <c r="AV15" i="31"/>
  <c r="AV17" i="31"/>
  <c r="AV19" i="31"/>
  <c r="AV21" i="31"/>
  <c r="AV23" i="31"/>
  <c r="AV25" i="31"/>
  <c r="AV151" i="31"/>
  <c r="AV153" i="31"/>
  <c r="AV154" i="31"/>
  <c r="AV155" i="31"/>
  <c r="AV156" i="31"/>
  <c r="AV157" i="31"/>
  <c r="AV158" i="31"/>
  <c r="AV6" i="31"/>
  <c r="AV8" i="31"/>
  <c r="AV10" i="31"/>
  <c r="AV12" i="31"/>
  <c r="AV14" i="31"/>
  <c r="AV16" i="31"/>
  <c r="AV18" i="31"/>
  <c r="AV20" i="31"/>
  <c r="AV22" i="31"/>
  <c r="AV24" i="31"/>
  <c r="AV26" i="31"/>
  <c r="AY222" i="31"/>
  <c r="AY27" i="31"/>
  <c r="AY28" i="31"/>
  <c r="AY29" i="31"/>
  <c r="AY30" i="31"/>
  <c r="AY31" i="31"/>
  <c r="AY32" i="31"/>
  <c r="AY33" i="31"/>
  <c r="AY34" i="31"/>
  <c r="AY35" i="31"/>
  <c r="AY36" i="31"/>
  <c r="AY37" i="31"/>
  <c r="AY38" i="31"/>
  <c r="AY39" i="31"/>
  <c r="AY40" i="31"/>
  <c r="AY41" i="31"/>
  <c r="AY42" i="31"/>
  <c r="AY43" i="31"/>
  <c r="AY44" i="31"/>
  <c r="AY45" i="31"/>
  <c r="AY46" i="31"/>
  <c r="AY47" i="31"/>
  <c r="AY75" i="31"/>
  <c r="AY76" i="31"/>
  <c r="AY77" i="31"/>
  <c r="AY78" i="31"/>
  <c r="AY79" i="31"/>
  <c r="AY80" i="31"/>
  <c r="AY81" i="31"/>
  <c r="AY82" i="31"/>
  <c r="AY83" i="31"/>
  <c r="AY84" i="31"/>
  <c r="AY85" i="31"/>
  <c r="AY86" i="31"/>
  <c r="AY87" i="31"/>
  <c r="AY88" i="31"/>
  <c r="AY89" i="31"/>
  <c r="AY90" i="31"/>
  <c r="AY91" i="31"/>
  <c r="AY92" i="31"/>
  <c r="AY93" i="31"/>
  <c r="AY94" i="31"/>
  <c r="AY95" i="31"/>
  <c r="AY96" i="31"/>
  <c r="AY97" i="31"/>
  <c r="AY98" i="31"/>
  <c r="AY99" i="31"/>
  <c r="AY100" i="31"/>
  <c r="AY101" i="31"/>
  <c r="AY102" i="31"/>
  <c r="AY103" i="31"/>
  <c r="AY104" i="31"/>
  <c r="AY105" i="31"/>
  <c r="AY106" i="31"/>
  <c r="AY107" i="31"/>
  <c r="AY108" i="31"/>
  <c r="AY109" i="31"/>
  <c r="AY110" i="31"/>
  <c r="AY111" i="31"/>
  <c r="AY112" i="31"/>
  <c r="AY113" i="31"/>
  <c r="AY114" i="31"/>
  <c r="AY115" i="31"/>
  <c r="AY116" i="31"/>
  <c r="AY117" i="31"/>
  <c r="AY118" i="31"/>
  <c r="AY119" i="31"/>
  <c r="AY120" i="31"/>
  <c r="AY121" i="31"/>
  <c r="AY122" i="31"/>
  <c r="AY123" i="31"/>
  <c r="AY124" i="31"/>
  <c r="AY125" i="31"/>
  <c r="AY126" i="31"/>
  <c r="AY127" i="31"/>
  <c r="AY128" i="31"/>
  <c r="AY129" i="31"/>
  <c r="AY130" i="31"/>
  <c r="AY48" i="31"/>
  <c r="AY50" i="31"/>
  <c r="AY52" i="31"/>
  <c r="AY54" i="31"/>
  <c r="AY56" i="31"/>
  <c r="AY58" i="31"/>
  <c r="AY60" i="31"/>
  <c r="AY62" i="31"/>
  <c r="AY64" i="31"/>
  <c r="AY66" i="31"/>
  <c r="AY68" i="31"/>
  <c r="AY70" i="31"/>
  <c r="AY72" i="31"/>
  <c r="AY74" i="31"/>
  <c r="AY131" i="31"/>
  <c r="AY132" i="31"/>
  <c r="AY133" i="31"/>
  <c r="AY134" i="31"/>
  <c r="AY135" i="31"/>
  <c r="AY136" i="31"/>
  <c r="AY137" i="31"/>
  <c r="AY138" i="31"/>
  <c r="AY139" i="31"/>
  <c r="AY140" i="31"/>
  <c r="AY141" i="31"/>
  <c r="AY142" i="31"/>
  <c r="AY143" i="31"/>
  <c r="AY144" i="31"/>
  <c r="AY145" i="31"/>
  <c r="AY146" i="31"/>
  <c r="AY147" i="31"/>
  <c r="AY148" i="31"/>
  <c r="AY149" i="31"/>
  <c r="AY150" i="31"/>
  <c r="AY151" i="31"/>
  <c r="AY152" i="31"/>
  <c r="AY153" i="31"/>
  <c r="AY154" i="31"/>
  <c r="AY155" i="31"/>
  <c r="AY156" i="31"/>
  <c r="AY157" i="31"/>
  <c r="AY158" i="31"/>
  <c r="AY5" i="31"/>
  <c r="AY6" i="31"/>
  <c r="AY7" i="31"/>
  <c r="AY8" i="31"/>
  <c r="AY9" i="31"/>
  <c r="AY10" i="31"/>
  <c r="AY11" i="31"/>
  <c r="AY12" i="31"/>
  <c r="AY13" i="31"/>
  <c r="AY14" i="31"/>
  <c r="AY15" i="31"/>
  <c r="AY16" i="31"/>
  <c r="AY17" i="31"/>
  <c r="AY18" i="31"/>
  <c r="AY19" i="31"/>
  <c r="AY20" i="31"/>
  <c r="AY21" i="31"/>
  <c r="AY22" i="31"/>
  <c r="AY23" i="31"/>
  <c r="AY24" i="31"/>
  <c r="AY25" i="31"/>
  <c r="AY26" i="31"/>
  <c r="AY49" i="31"/>
  <c r="AY51" i="31"/>
  <c r="AY53" i="31"/>
  <c r="AY55" i="31"/>
  <c r="AY57" i="31"/>
  <c r="AY59" i="31"/>
  <c r="AY61" i="31"/>
  <c r="AY63" i="31"/>
  <c r="AY65" i="31"/>
  <c r="AY67" i="31"/>
  <c r="AY69" i="31"/>
  <c r="AY71" i="31"/>
  <c r="AY73" i="31"/>
  <c r="AY4" i="31"/>
  <c r="BD273" i="31"/>
  <c r="BD27" i="31"/>
  <c r="BD29" i="31"/>
  <c r="BD31" i="31"/>
  <c r="BD33" i="31"/>
  <c r="BD35" i="31"/>
  <c r="BD36" i="31"/>
  <c r="BD37" i="31"/>
  <c r="BD38" i="31"/>
  <c r="BD39" i="31"/>
  <c r="BD40" i="31"/>
  <c r="BD41" i="31"/>
  <c r="BD42" i="31"/>
  <c r="BD43" i="31"/>
  <c r="BD44" i="31"/>
  <c r="BD45" i="31"/>
  <c r="BD46" i="31"/>
  <c r="BD47" i="31"/>
  <c r="BD28" i="31"/>
  <c r="BD30" i="31"/>
  <c r="BD32" i="31"/>
  <c r="BD34" i="31"/>
  <c r="BD48" i="31"/>
  <c r="BD49" i="31"/>
  <c r="BD50" i="31"/>
  <c r="BD51" i="31"/>
  <c r="BD52" i="31"/>
  <c r="BD53" i="31"/>
  <c r="BD54" i="31"/>
  <c r="BD55" i="31"/>
  <c r="BD56" i="31"/>
  <c r="BD57" i="31"/>
  <c r="BD58" i="31"/>
  <c r="BD59" i="31"/>
  <c r="BD60" i="31"/>
  <c r="BD61" i="31"/>
  <c r="BD62" i="31"/>
  <c r="BD63" i="31"/>
  <c r="BD64" i="31"/>
  <c r="BD65" i="31"/>
  <c r="BD66" i="31"/>
  <c r="BD67" i="31"/>
  <c r="BD68" i="31"/>
  <c r="BD69" i="31"/>
  <c r="BD70" i="31"/>
  <c r="BD71" i="31"/>
  <c r="BD72" i="31"/>
  <c r="BD73" i="31"/>
  <c r="BD75" i="31"/>
  <c r="BD77" i="31"/>
  <c r="BD79" i="31"/>
  <c r="BD81" i="31"/>
  <c r="BD83" i="31"/>
  <c r="BD85" i="31"/>
  <c r="BD87" i="31"/>
  <c r="BD89" i="31"/>
  <c r="BD91" i="31"/>
  <c r="BD93" i="31"/>
  <c r="BD95" i="31"/>
  <c r="BD97" i="31"/>
  <c r="BD99" i="31"/>
  <c r="BD101" i="31"/>
  <c r="BD103" i="31"/>
  <c r="BD105" i="31"/>
  <c r="BD107" i="31"/>
  <c r="BD109" i="31"/>
  <c r="BD111" i="31"/>
  <c r="BD113" i="31"/>
  <c r="BD115" i="31"/>
  <c r="BD117" i="31"/>
  <c r="BD119" i="31"/>
  <c r="BD121" i="31"/>
  <c r="BD123" i="31"/>
  <c r="BD125" i="31"/>
  <c r="BD127" i="31"/>
  <c r="BD129" i="31"/>
  <c r="BD4" i="31"/>
  <c r="BD74" i="31"/>
  <c r="BD76" i="31"/>
  <c r="BD78" i="31"/>
  <c r="BD80" i="31"/>
  <c r="BD82" i="31"/>
  <c r="BD84" i="31"/>
  <c r="BD86" i="31"/>
  <c r="BD88" i="31"/>
  <c r="BD90" i="31"/>
  <c r="BD92" i="31"/>
  <c r="BD94" i="31"/>
  <c r="BD96" i="31"/>
  <c r="BD98" i="31"/>
  <c r="BD100" i="31"/>
  <c r="BD102" i="31"/>
  <c r="BD104" i="31"/>
  <c r="BD106" i="31"/>
  <c r="BD108" i="31"/>
  <c r="BD110" i="31"/>
  <c r="BD112" i="31"/>
  <c r="BD114" i="31"/>
  <c r="BD116" i="31"/>
  <c r="BD118" i="31"/>
  <c r="BD120" i="31"/>
  <c r="BD122" i="31"/>
  <c r="BD124" i="31"/>
  <c r="BD126" i="31"/>
  <c r="BD128" i="31"/>
  <c r="BD130" i="31"/>
  <c r="BD131" i="31"/>
  <c r="BD132" i="31"/>
  <c r="BD133" i="31"/>
  <c r="BD134" i="31"/>
  <c r="BD135" i="31"/>
  <c r="BD136" i="31"/>
  <c r="BD137" i="31"/>
  <c r="BD138" i="31"/>
  <c r="BD139" i="31"/>
  <c r="BD140" i="31"/>
  <c r="BD141" i="31"/>
  <c r="BD142" i="31"/>
  <c r="BD143" i="31"/>
  <c r="BD144" i="31"/>
  <c r="BD145" i="31"/>
  <c r="BD146" i="31"/>
  <c r="BD147" i="31"/>
  <c r="BD148" i="31"/>
  <c r="BD149" i="31"/>
  <c r="BD150" i="31"/>
  <c r="BD151" i="31"/>
  <c r="BD153" i="31"/>
  <c r="BD154" i="31"/>
  <c r="BD155" i="31"/>
  <c r="BD156" i="31"/>
  <c r="BD157" i="31"/>
  <c r="BD158" i="31"/>
  <c r="BD6" i="31"/>
  <c r="BD8" i="31"/>
  <c r="BD10" i="31"/>
  <c r="BD12" i="31"/>
  <c r="BD14" i="31"/>
  <c r="BD16" i="31"/>
  <c r="BD18" i="31"/>
  <c r="BD20" i="31"/>
  <c r="BD22" i="31"/>
  <c r="BD24" i="31"/>
  <c r="BD26" i="31"/>
  <c r="BD152" i="31"/>
  <c r="BD5" i="31"/>
  <c r="BD7" i="31"/>
  <c r="BD9" i="31"/>
  <c r="BD11" i="31"/>
  <c r="BD13" i="31"/>
  <c r="BD15" i="31"/>
  <c r="BD17" i="31"/>
  <c r="BD19" i="31"/>
  <c r="BD21" i="31"/>
  <c r="BD23" i="31"/>
  <c r="BD25" i="31"/>
  <c r="BE27" i="31"/>
  <c r="BE28" i="31"/>
  <c r="BE29" i="31"/>
  <c r="BE30" i="31"/>
  <c r="BE31" i="31"/>
  <c r="BE32" i="31"/>
  <c r="BE33" i="31"/>
  <c r="BE34" i="31"/>
  <c r="BE35" i="31"/>
  <c r="BE36" i="31"/>
  <c r="BE37" i="31"/>
  <c r="BE38" i="31"/>
  <c r="BE39" i="31"/>
  <c r="BE40" i="31"/>
  <c r="BE41" i="31"/>
  <c r="BE42" i="31"/>
  <c r="BE43" i="31"/>
  <c r="BE44" i="31"/>
  <c r="BE45" i="31"/>
  <c r="BE46" i="31"/>
  <c r="BE47" i="31"/>
  <c r="BE48" i="31"/>
  <c r="BE49" i="31"/>
  <c r="BE50" i="31"/>
  <c r="BE51" i="31"/>
  <c r="BE52" i="31"/>
  <c r="BE53" i="31"/>
  <c r="BE54" i="31"/>
  <c r="BE55" i="31"/>
  <c r="BE56" i="31"/>
  <c r="BE57" i="31"/>
  <c r="BE58" i="31"/>
  <c r="BE59" i="31"/>
  <c r="BE60" i="31"/>
  <c r="BE61" i="31"/>
  <c r="BE62" i="31"/>
  <c r="BE63" i="31"/>
  <c r="BE64" i="31"/>
  <c r="BE65" i="31"/>
  <c r="BE66" i="31"/>
  <c r="BE67" i="31"/>
  <c r="BE68" i="31"/>
  <c r="BE69" i="31"/>
  <c r="BE70" i="31"/>
  <c r="BE71" i="31"/>
  <c r="BE72" i="31"/>
  <c r="BE73" i="31"/>
  <c r="BE74" i="31"/>
  <c r="BE75" i="31"/>
  <c r="BE76" i="31"/>
  <c r="BE77" i="31"/>
  <c r="BE78" i="31"/>
  <c r="BE79" i="31"/>
  <c r="BE80" i="31"/>
  <c r="BE81" i="31"/>
  <c r="BE82" i="31"/>
  <c r="BE83" i="31"/>
  <c r="BE84" i="31"/>
  <c r="BE85" i="31"/>
  <c r="BE86" i="31"/>
  <c r="BE87" i="31"/>
  <c r="BE88" i="31"/>
  <c r="BE89" i="31"/>
  <c r="BE90" i="31"/>
  <c r="BE91" i="31"/>
  <c r="BE92" i="31"/>
  <c r="BE93" i="31"/>
  <c r="BE94" i="31"/>
  <c r="BE95" i="31"/>
  <c r="BE96" i="31"/>
  <c r="BE97" i="31"/>
  <c r="BE98" i="31"/>
  <c r="BE99" i="31"/>
  <c r="BE100" i="31"/>
  <c r="BE101" i="31"/>
  <c r="BE102" i="31"/>
  <c r="BE103" i="31"/>
  <c r="BE104" i="31"/>
  <c r="BE105" i="31"/>
  <c r="BE106" i="31"/>
  <c r="BE107" i="31"/>
  <c r="BE108" i="31"/>
  <c r="BE109" i="31"/>
  <c r="BE110" i="31"/>
  <c r="BE111" i="31"/>
  <c r="BE112" i="31"/>
  <c r="BE113" i="31"/>
  <c r="BE114" i="31"/>
  <c r="BE115" i="31"/>
  <c r="BE116" i="31"/>
  <c r="BE117" i="31"/>
  <c r="BE118" i="31"/>
  <c r="BE119" i="31"/>
  <c r="BE120" i="31"/>
  <c r="BE121" i="31"/>
  <c r="BE122" i="31"/>
  <c r="BE123" i="31"/>
  <c r="BE124" i="31"/>
  <c r="BE125" i="31"/>
  <c r="BE126" i="31"/>
  <c r="BE127" i="31"/>
  <c r="BE128" i="31"/>
  <c r="BE129" i="31"/>
  <c r="BE130" i="31"/>
  <c r="BE131" i="31"/>
  <c r="BE132" i="31"/>
  <c r="BE133" i="31"/>
  <c r="BE134" i="31"/>
  <c r="BE135" i="31"/>
  <c r="BE136" i="31"/>
  <c r="BE137" i="31"/>
  <c r="BE138" i="31"/>
  <c r="BE139" i="31"/>
  <c r="BE140" i="31"/>
  <c r="BE141" i="31"/>
  <c r="BE142" i="31"/>
  <c r="BE143" i="31"/>
  <c r="BE144" i="31"/>
  <c r="BE145" i="31"/>
  <c r="BE146" i="31"/>
  <c r="BE147" i="31"/>
  <c r="BE148" i="31"/>
  <c r="BE149" i="31"/>
  <c r="BE150" i="31"/>
  <c r="BE151" i="31"/>
  <c r="BE152" i="31"/>
  <c r="BE153" i="31"/>
  <c r="BE154" i="31"/>
  <c r="BE155" i="31"/>
  <c r="BE156" i="31"/>
  <c r="BE157" i="31"/>
  <c r="BE158" i="31"/>
  <c r="BE5" i="31"/>
  <c r="BE6" i="31"/>
  <c r="BE7" i="31"/>
  <c r="BE8" i="31"/>
  <c r="BE9" i="31"/>
  <c r="BE10" i="31"/>
  <c r="BE11" i="31"/>
  <c r="BE12" i="31"/>
  <c r="BE13" i="31"/>
  <c r="BE14" i="31"/>
  <c r="BE15" i="31"/>
  <c r="BE16" i="31"/>
  <c r="BE17" i="31"/>
  <c r="BE18" i="31"/>
  <c r="BE19" i="31"/>
  <c r="BE20" i="31"/>
  <c r="BE21" i="31"/>
  <c r="BE22" i="31"/>
  <c r="BE23" i="31"/>
  <c r="BE24" i="31"/>
  <c r="BE25" i="31"/>
  <c r="BE26" i="31"/>
  <c r="BE4" i="31"/>
  <c r="BI27" i="31"/>
  <c r="BI28" i="31"/>
  <c r="BI29" i="31"/>
  <c r="BI30" i="31"/>
  <c r="BI31" i="31"/>
  <c r="BI32" i="31"/>
  <c r="BI33" i="31"/>
  <c r="BI34" i="31"/>
  <c r="BI48" i="31"/>
  <c r="BI49" i="31"/>
  <c r="BI50" i="31"/>
  <c r="BI51" i="31"/>
  <c r="BI52" i="31"/>
  <c r="BI53" i="31"/>
  <c r="BI54" i="31"/>
  <c r="BI55" i="31"/>
  <c r="BI56" i="31"/>
  <c r="BI57" i="31"/>
  <c r="BI58" i="31"/>
  <c r="BI59" i="31"/>
  <c r="BI60" i="31"/>
  <c r="BI61" i="31"/>
  <c r="BI62" i="31"/>
  <c r="BI63" i="31"/>
  <c r="BI64" i="31"/>
  <c r="BI65" i="31"/>
  <c r="BI66" i="31"/>
  <c r="BI67" i="31"/>
  <c r="BI68" i="31"/>
  <c r="BI69" i="31"/>
  <c r="BI70" i="31"/>
  <c r="BI71" i="31"/>
  <c r="BI72" i="31"/>
  <c r="BI73" i="31"/>
  <c r="BI74" i="31"/>
  <c r="BI75" i="31"/>
  <c r="BI76" i="31"/>
  <c r="BI77" i="31"/>
  <c r="BI78" i="31"/>
  <c r="BI79" i="31"/>
  <c r="BI80" i="31"/>
  <c r="BI81" i="31"/>
  <c r="BI82" i="31"/>
  <c r="BI83" i="31"/>
  <c r="BI84" i="31"/>
  <c r="BI85" i="31"/>
  <c r="BI86" i="31"/>
  <c r="BI87" i="31"/>
  <c r="BI88" i="31"/>
  <c r="BI89" i="31"/>
  <c r="BI90" i="31"/>
  <c r="BI91" i="31"/>
  <c r="BI92" i="31"/>
  <c r="BI93" i="31"/>
  <c r="BI94" i="31"/>
  <c r="BI95" i="31"/>
  <c r="BI96" i="31"/>
  <c r="BI97" i="31"/>
  <c r="BI98" i="31"/>
  <c r="BI99" i="31"/>
  <c r="BI100" i="31"/>
  <c r="BI101" i="31"/>
  <c r="BI102" i="31"/>
  <c r="BI103" i="31"/>
  <c r="BI104" i="31"/>
  <c r="BI105" i="31"/>
  <c r="BI106" i="31"/>
  <c r="BI107" i="31"/>
  <c r="BI108" i="31"/>
  <c r="BI109" i="31"/>
  <c r="BI110" i="31"/>
  <c r="BI111" i="31"/>
  <c r="BI112" i="31"/>
  <c r="BI113" i="31"/>
  <c r="BI114" i="31"/>
  <c r="BI115" i="31"/>
  <c r="BI116" i="31"/>
  <c r="BI117" i="31"/>
  <c r="BI118" i="31"/>
  <c r="BI119" i="31"/>
  <c r="BI120" i="31"/>
  <c r="BI121" i="31"/>
  <c r="BI122" i="31"/>
  <c r="BI123" i="31"/>
  <c r="BI124" i="31"/>
  <c r="BI125" i="31"/>
  <c r="BI126" i="31"/>
  <c r="BI127" i="31"/>
  <c r="BI128" i="31"/>
  <c r="BI129" i="31"/>
  <c r="BI35" i="31"/>
  <c r="BI37" i="31"/>
  <c r="BI39" i="31"/>
  <c r="BI41" i="31"/>
  <c r="BI43" i="31"/>
  <c r="BI45" i="31"/>
  <c r="BI47" i="31"/>
  <c r="BI130" i="31"/>
  <c r="BI131" i="31"/>
  <c r="BI132" i="31"/>
  <c r="BI133" i="31"/>
  <c r="BI134" i="31"/>
  <c r="BI135" i="31"/>
  <c r="BI136" i="31"/>
  <c r="BI137" i="31"/>
  <c r="BI138" i="31"/>
  <c r="BI139" i="31"/>
  <c r="BI140" i="31"/>
  <c r="BI141" i="31"/>
  <c r="BI142" i="31"/>
  <c r="BI143" i="31"/>
  <c r="BI144" i="31"/>
  <c r="BI145" i="31"/>
  <c r="BI146" i="31"/>
  <c r="BI147" i="31"/>
  <c r="BI148" i="31"/>
  <c r="BI149" i="31"/>
  <c r="BI150" i="31"/>
  <c r="BI151" i="31"/>
  <c r="BI152" i="31"/>
  <c r="BI153" i="31"/>
  <c r="BI154" i="31"/>
  <c r="BI155" i="31"/>
  <c r="BI156" i="31"/>
  <c r="BI157" i="31"/>
  <c r="BI158" i="31"/>
  <c r="BI5" i="31"/>
  <c r="BI6" i="31"/>
  <c r="BI7" i="31"/>
  <c r="BI8" i="31"/>
  <c r="BI9" i="31"/>
  <c r="BI10" i="31"/>
  <c r="BI11" i="31"/>
  <c r="BI12" i="31"/>
  <c r="BI13" i="31"/>
  <c r="BI14" i="31"/>
  <c r="BI15" i="31"/>
  <c r="BI16" i="31"/>
  <c r="BI17" i="31"/>
  <c r="BI18" i="31"/>
  <c r="BI19" i="31"/>
  <c r="BI20" i="31"/>
  <c r="BI21" i="31"/>
  <c r="BI22" i="31"/>
  <c r="BI23" i="31"/>
  <c r="BI24" i="31"/>
  <c r="BI25" i="31"/>
  <c r="BI26" i="31"/>
  <c r="BI36" i="31"/>
  <c r="BI38" i="31"/>
  <c r="BI40" i="31"/>
  <c r="BI42" i="31"/>
  <c r="BI44" i="31"/>
  <c r="BI46" i="31"/>
  <c r="BI4" i="31"/>
  <c r="BH27" i="31"/>
  <c r="BH29" i="31"/>
  <c r="BH31" i="31"/>
  <c r="BH33" i="31"/>
  <c r="BH35" i="31"/>
  <c r="BH36" i="31"/>
  <c r="BH37" i="31"/>
  <c r="BH38" i="31"/>
  <c r="BH39" i="31"/>
  <c r="BH40" i="31"/>
  <c r="BH41" i="31"/>
  <c r="BH42" i="31"/>
  <c r="BH43" i="31"/>
  <c r="BH44" i="31"/>
  <c r="BH45" i="31"/>
  <c r="BH46" i="31"/>
  <c r="BH47" i="31"/>
  <c r="BH48" i="31"/>
  <c r="BH49" i="31"/>
  <c r="BH50" i="31"/>
  <c r="BH51" i="31"/>
  <c r="BH52" i="31"/>
  <c r="BH53" i="31"/>
  <c r="BH54" i="31"/>
  <c r="BH55" i="31"/>
  <c r="BH56" i="31"/>
  <c r="BH57" i="31"/>
  <c r="BH58" i="31"/>
  <c r="BH59" i="31"/>
  <c r="BH60" i="31"/>
  <c r="BH61" i="31"/>
  <c r="BH62" i="31"/>
  <c r="BH63" i="31"/>
  <c r="BH64" i="31"/>
  <c r="BH65" i="31"/>
  <c r="BH66" i="31"/>
  <c r="BH67" i="31"/>
  <c r="BH68" i="31"/>
  <c r="BH69" i="31"/>
  <c r="BH70" i="31"/>
  <c r="BH71" i="31"/>
  <c r="BH72" i="31"/>
  <c r="BH73" i="31"/>
  <c r="BH28" i="31"/>
  <c r="BH30" i="31"/>
  <c r="BH32" i="31"/>
  <c r="BH34" i="31"/>
  <c r="BH75" i="31"/>
  <c r="BH77" i="31"/>
  <c r="BH79" i="31"/>
  <c r="BH81" i="31"/>
  <c r="BH83" i="31"/>
  <c r="BH85" i="31"/>
  <c r="BH87" i="31"/>
  <c r="BH89" i="31"/>
  <c r="BH91" i="31"/>
  <c r="BH93" i="31"/>
  <c r="BH95" i="31"/>
  <c r="BH97" i="31"/>
  <c r="BH99" i="31"/>
  <c r="BH101" i="31"/>
  <c r="BH103" i="31"/>
  <c r="BH105" i="31"/>
  <c r="BH107" i="31"/>
  <c r="BH109" i="31"/>
  <c r="BH111" i="31"/>
  <c r="BH113" i="31"/>
  <c r="BH115" i="31"/>
  <c r="BH117" i="31"/>
  <c r="BH119" i="31"/>
  <c r="BH121" i="31"/>
  <c r="BH123" i="31"/>
  <c r="BH125" i="31"/>
  <c r="BH127" i="31"/>
  <c r="BH129" i="31"/>
  <c r="BH4" i="31"/>
  <c r="BH74" i="31"/>
  <c r="BH76" i="31"/>
  <c r="BH78" i="31"/>
  <c r="BH80" i="31"/>
  <c r="BH82" i="31"/>
  <c r="BH84" i="31"/>
  <c r="BH86" i="31"/>
  <c r="BH88" i="31"/>
  <c r="BH90" i="31"/>
  <c r="BH92" i="31"/>
  <c r="BH94" i="31"/>
  <c r="BH96" i="31"/>
  <c r="BH98" i="31"/>
  <c r="BH100" i="31"/>
  <c r="BH102" i="31"/>
  <c r="BH104" i="31"/>
  <c r="BH106" i="31"/>
  <c r="BH108" i="31"/>
  <c r="BH110" i="31"/>
  <c r="BH112" i="31"/>
  <c r="BH114" i="31"/>
  <c r="BH116" i="31"/>
  <c r="BH118" i="31"/>
  <c r="BH120" i="31"/>
  <c r="BH122" i="31"/>
  <c r="BH124" i="31"/>
  <c r="BH126" i="31"/>
  <c r="BH128" i="31"/>
  <c r="BH130" i="31"/>
  <c r="BH131" i="31"/>
  <c r="BH132" i="31"/>
  <c r="BH133" i="31"/>
  <c r="BH134" i="31"/>
  <c r="BH135" i="31"/>
  <c r="BH136" i="31"/>
  <c r="BH137" i="31"/>
  <c r="BH138" i="31"/>
  <c r="BH139" i="31"/>
  <c r="BH140" i="31"/>
  <c r="BH141" i="31"/>
  <c r="BH142" i="31"/>
  <c r="BH143" i="31"/>
  <c r="BH144" i="31"/>
  <c r="BH145" i="31"/>
  <c r="BH146" i="31"/>
  <c r="BH147" i="31"/>
  <c r="BH148" i="31"/>
  <c r="BH149" i="31"/>
  <c r="BH150" i="31"/>
  <c r="BH151" i="31"/>
  <c r="BH153" i="31"/>
  <c r="BH154" i="31"/>
  <c r="BH155" i="31"/>
  <c r="BH156" i="31"/>
  <c r="BH157" i="31"/>
  <c r="BH158" i="31"/>
  <c r="BH6" i="31"/>
  <c r="BH8" i="31"/>
  <c r="BH10" i="31"/>
  <c r="BH12" i="31"/>
  <c r="BH14" i="31"/>
  <c r="BH16" i="31"/>
  <c r="BH18" i="31"/>
  <c r="BH20" i="31"/>
  <c r="BH22" i="31"/>
  <c r="BH24" i="31"/>
  <c r="BH26" i="31"/>
  <c r="BH152" i="31"/>
  <c r="BH5" i="31"/>
  <c r="BH7" i="31"/>
  <c r="BH9" i="31"/>
  <c r="BH11" i="31"/>
  <c r="BH13" i="31"/>
  <c r="BH15" i="31"/>
  <c r="BH17" i="31"/>
  <c r="BH19" i="31"/>
  <c r="BH21" i="31"/>
  <c r="BH23" i="31"/>
  <c r="BH25" i="31"/>
  <c r="AU288" i="31"/>
  <c r="AU27" i="31"/>
  <c r="AU28" i="31"/>
  <c r="AU29" i="31"/>
  <c r="AU30" i="31"/>
  <c r="AU31" i="31"/>
  <c r="AU32" i="31"/>
  <c r="AU33" i="31"/>
  <c r="AU34" i="31"/>
  <c r="AU35" i="31"/>
  <c r="AU36" i="31"/>
  <c r="AU37" i="31"/>
  <c r="AU38" i="31"/>
  <c r="AU39" i="31"/>
  <c r="AU40" i="31"/>
  <c r="AU41" i="31"/>
  <c r="AU42" i="31"/>
  <c r="AU43" i="31"/>
  <c r="AU44" i="31"/>
  <c r="AU45" i="31"/>
  <c r="AU46" i="31"/>
  <c r="AU47" i="31"/>
  <c r="AU75" i="31"/>
  <c r="AU76" i="31"/>
  <c r="AU77" i="31"/>
  <c r="AU78" i="31"/>
  <c r="AU79" i="31"/>
  <c r="AU80" i="31"/>
  <c r="AU81" i="31"/>
  <c r="AU82" i="31"/>
  <c r="AU83" i="31"/>
  <c r="AU84" i="31"/>
  <c r="AU85" i="31"/>
  <c r="AU86" i="31"/>
  <c r="AU87" i="31"/>
  <c r="AU88" i="31"/>
  <c r="AU89" i="31"/>
  <c r="AU90" i="31"/>
  <c r="AU91" i="31"/>
  <c r="AU92" i="31"/>
  <c r="AU93" i="31"/>
  <c r="AU94" i="31"/>
  <c r="AU95" i="31"/>
  <c r="AU96" i="31"/>
  <c r="AU97" i="31"/>
  <c r="AU98" i="31"/>
  <c r="AU99" i="31"/>
  <c r="AU100" i="31"/>
  <c r="AU101" i="31"/>
  <c r="AU102" i="31"/>
  <c r="AU103" i="31"/>
  <c r="AU104" i="31"/>
  <c r="AU105" i="31"/>
  <c r="AU106" i="31"/>
  <c r="AU107" i="31"/>
  <c r="AU108" i="31"/>
  <c r="AU109" i="31"/>
  <c r="AU110" i="31"/>
  <c r="AU111" i="31"/>
  <c r="AU112" i="31"/>
  <c r="AU113" i="31"/>
  <c r="AU114" i="31"/>
  <c r="AU115" i="31"/>
  <c r="AU116" i="31"/>
  <c r="AU117" i="31"/>
  <c r="AU118" i="31"/>
  <c r="AU119" i="31"/>
  <c r="AU120" i="31"/>
  <c r="AU121" i="31"/>
  <c r="AU122" i="31"/>
  <c r="AU123" i="31"/>
  <c r="AU124" i="31"/>
  <c r="AU125" i="31"/>
  <c r="AU126" i="31"/>
  <c r="AU127" i="31"/>
  <c r="AU128" i="31"/>
  <c r="AU129" i="31"/>
  <c r="AU130" i="31"/>
  <c r="AU49" i="31"/>
  <c r="AU51" i="31"/>
  <c r="AU53" i="31"/>
  <c r="AU55" i="31"/>
  <c r="AU57" i="31"/>
  <c r="AU59" i="31"/>
  <c r="AU61" i="31"/>
  <c r="AU63" i="31"/>
  <c r="AU65" i="31"/>
  <c r="AU67" i="31"/>
  <c r="AU69" i="31"/>
  <c r="AU71" i="31"/>
  <c r="AU73" i="31"/>
  <c r="AU131" i="31"/>
  <c r="AU132" i="31"/>
  <c r="AU133" i="31"/>
  <c r="AU134" i="31"/>
  <c r="AU135" i="31"/>
  <c r="AU136" i="31"/>
  <c r="AU137" i="31"/>
  <c r="AU138" i="31"/>
  <c r="AU139" i="31"/>
  <c r="AU140" i="31"/>
  <c r="AU141" i="31"/>
  <c r="AU142" i="31"/>
  <c r="AU143" i="31"/>
  <c r="AU144" i="31"/>
  <c r="AU145" i="31"/>
  <c r="AU146" i="31"/>
  <c r="AU147" i="31"/>
  <c r="AU148" i="31"/>
  <c r="AU149" i="31"/>
  <c r="AU150" i="31"/>
  <c r="AU151" i="31"/>
  <c r="AU152" i="31"/>
  <c r="AU153" i="31"/>
  <c r="AU154" i="31"/>
  <c r="AU155" i="31"/>
  <c r="AU156" i="31"/>
  <c r="AU157" i="31"/>
  <c r="AU158" i="31"/>
  <c r="AU5" i="31"/>
  <c r="AU6" i="31"/>
  <c r="AU7" i="31"/>
  <c r="AU8" i="31"/>
  <c r="AU9" i="31"/>
  <c r="AU10" i="31"/>
  <c r="AU11" i="31"/>
  <c r="AU12" i="31"/>
  <c r="AU13" i="31"/>
  <c r="AU14" i="31"/>
  <c r="AU15" i="31"/>
  <c r="AU16" i="31"/>
  <c r="AU17" i="31"/>
  <c r="AU18" i="31"/>
  <c r="AU19" i="31"/>
  <c r="AU20" i="31"/>
  <c r="AU21" i="31"/>
  <c r="AU22" i="31"/>
  <c r="AU23" i="31"/>
  <c r="AU24" i="31"/>
  <c r="AU25" i="31"/>
  <c r="AU26" i="31"/>
  <c r="AU48" i="31"/>
  <c r="AU50" i="31"/>
  <c r="AU52" i="31"/>
  <c r="AU54" i="31"/>
  <c r="AU56" i="31"/>
  <c r="AU58" i="31"/>
  <c r="AU60" i="31"/>
  <c r="AU62" i="31"/>
  <c r="AU64" i="31"/>
  <c r="AU66" i="31"/>
  <c r="AU68" i="31"/>
  <c r="AU70" i="31"/>
  <c r="AU72" i="31"/>
  <c r="AU74" i="31"/>
  <c r="AU4" i="31"/>
  <c r="AR154" i="31"/>
  <c r="AR156" i="31"/>
  <c r="AR158" i="31"/>
  <c r="AR157" i="31"/>
  <c r="AR28" i="31"/>
  <c r="AR30" i="31"/>
  <c r="AR32" i="31"/>
  <c r="AR34" i="31"/>
  <c r="AR36" i="31"/>
  <c r="AR37" i="31"/>
  <c r="AR38" i="31"/>
  <c r="AR39" i="31"/>
  <c r="AR40" i="31"/>
  <c r="AR41" i="31"/>
  <c r="AR42" i="31"/>
  <c r="AR43" i="31"/>
  <c r="AR44" i="31"/>
  <c r="AR45" i="31"/>
  <c r="AR46" i="31"/>
  <c r="AR47" i="31"/>
  <c r="AR48" i="31"/>
  <c r="AR27" i="31"/>
  <c r="AR29" i="31"/>
  <c r="AR31" i="31"/>
  <c r="AR33" i="31"/>
  <c r="AR35" i="31"/>
  <c r="AR49" i="31"/>
  <c r="AR50" i="31"/>
  <c r="AR51" i="31"/>
  <c r="AR52" i="31"/>
  <c r="AR53" i="31"/>
  <c r="AR54" i="31"/>
  <c r="AR55" i="31"/>
  <c r="AR56" i="31"/>
  <c r="AR57" i="31"/>
  <c r="AR58" i="31"/>
  <c r="AR59" i="31"/>
  <c r="AR60" i="31"/>
  <c r="AR61" i="31"/>
  <c r="AR62" i="31"/>
  <c r="AR63" i="31"/>
  <c r="AR64" i="31"/>
  <c r="AR65" i="31"/>
  <c r="AR66" i="31"/>
  <c r="AR67" i="31"/>
  <c r="AR68" i="31"/>
  <c r="AR69" i="31"/>
  <c r="AR70" i="31"/>
  <c r="AR71" i="31"/>
  <c r="AR72" i="31"/>
  <c r="AR73" i="31"/>
  <c r="AR74" i="31"/>
  <c r="AR155" i="31"/>
  <c r="AR76" i="31"/>
  <c r="AR78" i="31"/>
  <c r="AR80" i="31"/>
  <c r="AR82" i="31"/>
  <c r="AR84" i="31"/>
  <c r="AR86" i="31"/>
  <c r="AR88" i="31"/>
  <c r="AR90" i="31"/>
  <c r="AR92" i="31"/>
  <c r="AR94" i="31"/>
  <c r="AR96" i="31"/>
  <c r="AR98" i="31"/>
  <c r="AR100" i="31"/>
  <c r="AR102" i="31"/>
  <c r="AR104" i="31"/>
  <c r="AR106" i="31"/>
  <c r="AR108" i="31"/>
  <c r="AR110" i="31"/>
  <c r="AR112" i="31"/>
  <c r="AR114" i="31"/>
  <c r="AR116" i="31"/>
  <c r="AR118" i="31"/>
  <c r="AR120" i="31"/>
  <c r="AR122" i="31"/>
  <c r="AR124" i="31"/>
  <c r="AR126" i="31"/>
  <c r="AR128" i="31"/>
  <c r="AR130" i="31"/>
  <c r="AR4" i="31"/>
  <c r="AR75" i="31"/>
  <c r="AR77" i="31"/>
  <c r="AR79" i="31"/>
  <c r="AR81" i="31"/>
  <c r="AR83" i="31"/>
  <c r="AR85" i="31"/>
  <c r="AR87" i="31"/>
  <c r="AR89" i="31"/>
  <c r="AR91" i="31"/>
  <c r="AR93" i="31"/>
  <c r="AR95" i="31"/>
  <c r="AR97" i="31"/>
  <c r="AR99" i="31"/>
  <c r="AR101" i="31"/>
  <c r="AR103" i="31"/>
  <c r="AR105" i="31"/>
  <c r="AR107" i="31"/>
  <c r="AR109" i="31"/>
  <c r="AR111" i="31"/>
  <c r="AR113" i="31"/>
  <c r="AR115" i="31"/>
  <c r="AR117" i="31"/>
  <c r="AR119" i="31"/>
  <c r="AR121" i="31"/>
  <c r="AR123" i="31"/>
  <c r="AR125" i="31"/>
  <c r="AR127" i="31"/>
  <c r="AR129" i="31"/>
  <c r="AR131" i="31"/>
  <c r="AR132" i="31"/>
  <c r="AR133" i="31"/>
  <c r="AR134" i="31"/>
  <c r="AR135" i="31"/>
  <c r="AR136" i="31"/>
  <c r="AR137" i="31"/>
  <c r="AR138" i="31"/>
  <c r="AR139" i="31"/>
  <c r="AR140" i="31"/>
  <c r="AR141" i="31"/>
  <c r="AR142" i="31"/>
  <c r="AR143" i="31"/>
  <c r="AR144" i="31"/>
  <c r="AR145" i="31"/>
  <c r="AR146" i="31"/>
  <c r="AR147" i="31"/>
  <c r="AR148" i="31"/>
  <c r="AR149" i="31"/>
  <c r="AR150" i="31"/>
  <c r="AR151" i="31"/>
  <c r="AR152" i="31"/>
  <c r="AR5" i="31"/>
  <c r="AR7" i="31"/>
  <c r="AR9" i="31"/>
  <c r="AR11" i="31"/>
  <c r="AR13" i="31"/>
  <c r="AR15" i="31"/>
  <c r="AR17" i="31"/>
  <c r="AR19" i="31"/>
  <c r="AR21" i="31"/>
  <c r="AR23" i="31"/>
  <c r="AR25" i="31"/>
  <c r="AR153" i="31"/>
  <c r="AR6" i="31"/>
  <c r="AR8" i="31"/>
  <c r="AR10" i="31"/>
  <c r="AR12" i="31"/>
  <c r="AR14" i="31"/>
  <c r="AR16" i="31"/>
  <c r="AR18" i="31"/>
  <c r="AR20" i="31"/>
  <c r="AR22" i="31"/>
  <c r="AR24" i="31"/>
  <c r="AR26" i="31"/>
  <c r="AU308" i="31"/>
  <c r="AU304" i="31"/>
  <c r="AU300" i="31"/>
  <c r="AU296" i="31"/>
  <c r="AU292" i="31"/>
  <c r="BD285" i="31"/>
  <c r="BD283" i="31"/>
  <c r="BD281" i="31"/>
  <c r="BD279" i="31"/>
  <c r="BD277" i="31"/>
  <c r="BD275" i="31"/>
  <c r="AY234" i="31"/>
  <c r="AY232" i="31"/>
  <c r="AY230" i="31"/>
  <c r="AY226" i="31"/>
  <c r="AV335" i="31"/>
  <c r="AV239" i="31"/>
  <c r="AV219" i="31"/>
  <c r="AV295" i="31"/>
  <c r="AV276" i="31"/>
  <c r="AV166" i="31"/>
  <c r="AV182" i="31"/>
  <c r="AV193" i="31"/>
  <c r="AV202" i="31"/>
  <c r="AV185" i="31"/>
  <c r="AY332" i="31"/>
  <c r="AY328" i="31"/>
  <c r="AY324" i="31"/>
  <c r="AY320" i="31"/>
  <c r="AY312" i="31"/>
  <c r="AY305" i="31"/>
  <c r="AY297" i="31"/>
  <c r="AY289" i="31"/>
  <c r="AY283" i="31"/>
  <c r="AY279" i="31"/>
  <c r="AY275" i="31"/>
  <c r="AY270" i="31"/>
  <c r="AY262" i="31"/>
  <c r="AY254" i="31"/>
  <c r="AY245" i="31"/>
  <c r="AY241" i="31"/>
  <c r="AY237" i="31"/>
  <c r="AY334" i="31"/>
  <c r="AY326" i="31"/>
  <c r="AY316" i="31"/>
  <c r="AY301" i="31"/>
  <c r="AY285" i="31"/>
  <c r="AY277" i="31"/>
  <c r="AY266" i="31"/>
  <c r="AY250" i="31"/>
  <c r="AY239" i="31"/>
  <c r="AY160" i="31"/>
  <c r="AY164" i="31"/>
  <c r="AY168" i="31"/>
  <c r="AY172" i="31"/>
  <c r="AY176" i="31"/>
  <c r="AY180" i="31"/>
  <c r="AY184" i="31"/>
  <c r="AY186" i="31"/>
  <c r="AY188" i="31"/>
  <c r="AY190" i="31"/>
  <c r="AY192" i="31"/>
  <c r="AY194" i="31"/>
  <c r="AY196" i="31"/>
  <c r="AY198" i="31"/>
  <c r="AY200" i="31"/>
  <c r="AY202" i="31"/>
  <c r="AY204" i="31"/>
  <c r="AY206" i="31"/>
  <c r="AY208" i="31"/>
  <c r="AY210" i="31"/>
  <c r="AY212" i="31"/>
  <c r="AY214" i="31"/>
  <c r="AY216" i="31"/>
  <c r="AY218" i="31"/>
  <c r="AY220" i="31"/>
  <c r="AY330" i="31"/>
  <c r="AY322" i="31"/>
  <c r="AY309" i="31"/>
  <c r="AY293" i="31"/>
  <c r="AY281" i="31"/>
  <c r="AY273" i="31"/>
  <c r="AY258" i="31"/>
  <c r="AY243" i="31"/>
  <c r="BD333" i="31"/>
  <c r="BD329" i="31"/>
  <c r="BD325" i="31"/>
  <c r="BD321" i="31"/>
  <c r="BD317" i="31"/>
  <c r="BD313" i="31"/>
  <c r="BD309" i="31"/>
  <c r="BD305" i="31"/>
  <c r="BD301" i="31"/>
  <c r="BD297" i="31"/>
  <c r="BD293" i="31"/>
  <c r="BD289" i="31"/>
  <c r="BD271" i="31"/>
  <c r="BD263" i="31"/>
  <c r="BD255" i="31"/>
  <c r="BD331" i="31"/>
  <c r="BD323" i="31"/>
  <c r="BD315" i="31"/>
  <c r="BD307" i="31"/>
  <c r="BD299" i="31"/>
  <c r="BD291" i="31"/>
  <c r="BD267" i="31"/>
  <c r="BD251" i="31"/>
  <c r="BD335" i="31"/>
  <c r="BD327" i="31"/>
  <c r="BD319" i="31"/>
  <c r="BD311" i="31"/>
  <c r="BD303" i="31"/>
  <c r="BD295" i="31"/>
  <c r="BD287" i="31"/>
  <c r="BD259" i="31"/>
  <c r="BD161" i="31"/>
  <c r="BD165" i="31"/>
  <c r="BD169" i="31"/>
  <c r="BD173" i="31"/>
  <c r="BD177" i="31"/>
  <c r="BD181" i="31"/>
  <c r="BE334" i="31"/>
  <c r="BE315" i="31"/>
  <c r="BE284" i="31"/>
  <c r="BE264" i="31"/>
  <c r="BE238" i="31"/>
  <c r="BE259" i="31"/>
  <c r="BE224" i="31"/>
  <c r="BE208" i="31"/>
  <c r="BE192" i="31"/>
  <c r="BE168" i="31"/>
  <c r="BE291" i="31"/>
  <c r="BE298" i="31"/>
  <c r="BE246" i="31"/>
  <c r="BE232" i="31"/>
  <c r="BE200" i="31"/>
  <c r="BE307" i="31"/>
  <c r="BE163" i="31"/>
  <c r="BE179" i="31"/>
  <c r="BE326" i="31"/>
  <c r="BE276" i="31"/>
  <c r="BE312" i="31"/>
  <c r="BE216" i="31"/>
  <c r="BE184" i="31"/>
  <c r="BI321" i="31"/>
  <c r="BI300" i="31"/>
  <c r="BI277" i="31"/>
  <c r="BI250" i="31"/>
  <c r="BI303" i="31"/>
  <c r="BI257" i="31"/>
  <c r="BI223" i="31"/>
  <c r="BI207" i="31"/>
  <c r="BI191" i="31"/>
  <c r="BI166" i="31"/>
  <c r="BI248" i="31"/>
  <c r="BI316" i="31"/>
  <c r="BI266" i="31"/>
  <c r="BI287" i="31"/>
  <c r="BI215" i="31"/>
  <c r="BI182" i="31"/>
  <c r="BI329" i="31"/>
  <c r="BI285" i="31"/>
  <c r="BI239" i="31"/>
  <c r="BI231" i="31"/>
  <c r="BI199" i="31"/>
  <c r="BI169" i="31"/>
  <c r="BH335" i="31"/>
  <c r="BH331" i="31"/>
  <c r="BH329" i="31"/>
  <c r="BH325" i="31"/>
  <c r="BH321" i="31"/>
  <c r="BH317" i="31"/>
  <c r="BH313" i="31"/>
  <c r="BH309" i="31"/>
  <c r="BH305" i="31"/>
  <c r="BH301" i="31"/>
  <c r="BH297" i="31"/>
  <c r="BH293" i="31"/>
  <c r="BH289" i="31"/>
  <c r="BH271" i="31"/>
  <c r="BH263" i="31"/>
  <c r="BH255" i="31"/>
  <c r="BH161" i="31"/>
  <c r="BH165" i="31"/>
  <c r="BH169" i="31"/>
  <c r="BH173" i="31"/>
  <c r="BH177" i="31"/>
  <c r="BH181" i="31"/>
  <c r="BH333" i="31"/>
  <c r="BH327" i="31"/>
  <c r="BH323" i="31"/>
  <c r="BH319" i="31"/>
  <c r="BH315" i="31"/>
  <c r="BH311" i="31"/>
  <c r="BH307" i="31"/>
  <c r="BH303" i="31"/>
  <c r="BH299" i="31"/>
  <c r="BH295" i="31"/>
  <c r="BH291" i="31"/>
  <c r="BH287" i="31"/>
  <c r="BH267" i="31"/>
  <c r="BH259" i="31"/>
  <c r="BH251" i="31"/>
  <c r="AU335" i="31"/>
  <c r="AU324" i="31"/>
  <c r="AU320" i="31"/>
  <c r="AU312" i="31"/>
  <c r="AU315" i="31"/>
  <c r="AU307" i="31"/>
  <c r="AU299" i="31"/>
  <c r="AU291" i="31"/>
  <c r="AU284" i="31"/>
  <c r="AU280" i="31"/>
  <c r="AU276" i="31"/>
  <c r="AU272" i="31"/>
  <c r="AU264" i="31"/>
  <c r="AU256" i="31"/>
  <c r="AU246" i="31"/>
  <c r="AU242" i="31"/>
  <c r="AU238" i="31"/>
  <c r="AU322" i="31"/>
  <c r="AU319" i="31"/>
  <c r="AU303" i="31"/>
  <c r="AU287" i="31"/>
  <c r="AU278" i="31"/>
  <c r="AU268" i="31"/>
  <c r="AU252" i="31"/>
  <c r="AU240" i="31"/>
  <c r="AU328" i="31"/>
  <c r="AU316" i="31"/>
  <c r="AU311" i="31"/>
  <c r="AU295" i="31"/>
  <c r="AU282" i="31"/>
  <c r="AU274" i="31"/>
  <c r="AU260" i="31"/>
  <c r="AU244" i="31"/>
  <c r="AU236" i="31"/>
  <c r="AU160" i="31"/>
  <c r="AU164" i="31"/>
  <c r="AU168" i="31"/>
  <c r="AU172" i="31"/>
  <c r="AU176" i="31"/>
  <c r="AU180" i="31"/>
  <c r="AU184" i="31"/>
  <c r="AU186" i="31"/>
  <c r="AU188" i="31"/>
  <c r="AU190" i="31"/>
  <c r="AU192" i="31"/>
  <c r="AU194" i="31"/>
  <c r="AU196" i="31"/>
  <c r="AU198" i="31"/>
  <c r="AU200" i="31"/>
  <c r="AU202" i="31"/>
  <c r="AU204" i="31"/>
  <c r="AU206" i="31"/>
  <c r="AU208" i="31"/>
  <c r="AU210" i="31"/>
  <c r="AU212" i="31"/>
  <c r="AU214" i="31"/>
  <c r="AU216" i="31"/>
  <c r="AU218" i="31"/>
  <c r="AU220" i="31"/>
  <c r="AU222" i="31"/>
  <c r="AU224" i="31"/>
  <c r="AU226" i="31"/>
  <c r="AU228" i="31"/>
  <c r="AU230" i="31"/>
  <c r="AR296" i="31"/>
  <c r="AR266" i="31"/>
  <c r="AR319" i="31"/>
  <c r="AR183" i="31"/>
  <c r="AR212" i="31"/>
  <c r="AR160" i="31"/>
  <c r="AR176" i="31"/>
  <c r="AR188" i="31"/>
  <c r="AR196" i="31"/>
  <c r="AR247" i="31"/>
  <c r="AU306" i="31"/>
  <c r="AU302" i="31"/>
  <c r="AU298" i="31"/>
  <c r="AU294" i="31"/>
  <c r="AU290" i="31"/>
  <c r="AU286" i="31"/>
  <c r="BD284" i="31"/>
  <c r="BD282" i="31"/>
  <c r="BD280" i="31"/>
  <c r="BD278" i="31"/>
  <c r="BD276" i="31"/>
  <c r="BD274" i="31"/>
  <c r="BD272" i="31"/>
  <c r="BH270" i="31"/>
  <c r="BD268" i="31"/>
  <c r="BH266" i="31"/>
  <c r="BD264" i="31"/>
  <c r="BH262" i="31"/>
  <c r="BD260" i="31"/>
  <c r="BH258" i="31"/>
  <c r="BD256" i="31"/>
  <c r="BH254" i="31"/>
  <c r="BD252" i="31"/>
  <c r="BH250" i="31"/>
  <c r="BD248" i="31"/>
  <c r="AU234" i="31"/>
  <c r="AU232" i="31"/>
  <c r="AY228" i="31"/>
  <c r="AY224" i="31"/>
  <c r="AT335" i="31"/>
  <c r="AT333" i="31"/>
  <c r="AT331" i="31"/>
  <c r="AT329" i="31"/>
  <c r="AT327" i="31"/>
  <c r="AT325" i="31"/>
  <c r="AT323" i="31"/>
  <c r="AT321" i="31"/>
  <c r="AT319" i="31"/>
  <c r="AT317" i="31"/>
  <c r="AT315" i="31"/>
  <c r="AT313" i="31"/>
  <c r="AT311" i="31"/>
  <c r="AT309" i="31"/>
  <c r="AT307" i="31"/>
  <c r="AT305" i="31"/>
  <c r="AT303" i="31"/>
  <c r="AT301" i="31"/>
  <c r="AT299" i="31"/>
  <c r="AT297" i="31"/>
  <c r="AT295" i="31"/>
  <c r="AT293" i="31"/>
  <c r="AT291" i="31"/>
  <c r="AT289" i="31"/>
  <c r="AT287" i="31"/>
  <c r="AT271" i="31"/>
  <c r="AT267" i="31"/>
  <c r="AT263" i="31"/>
  <c r="AT259" i="31"/>
  <c r="AT255" i="31"/>
  <c r="AT251" i="31"/>
  <c r="AT284" i="31"/>
  <c r="AT282" i="31"/>
  <c r="AT280" i="31"/>
  <c r="AT278" i="31"/>
  <c r="AT276" i="31"/>
  <c r="AT274" i="31"/>
  <c r="AT272" i="31"/>
  <c r="AT268" i="31"/>
  <c r="AT264" i="31"/>
  <c r="AT260" i="31"/>
  <c r="AT256" i="31"/>
  <c r="AT252" i="31"/>
  <c r="AT183" i="31"/>
  <c r="AT179" i="31"/>
  <c r="AT175" i="31"/>
  <c r="AT171" i="31"/>
  <c r="AT167" i="31"/>
  <c r="AT163" i="31"/>
  <c r="AT159" i="31"/>
  <c r="AT246" i="31"/>
  <c r="AT244" i="31"/>
  <c r="AT240" i="31"/>
  <c r="AT236" i="31"/>
  <c r="AT241" i="31"/>
  <c r="AT237" i="31"/>
  <c r="AT234" i="31"/>
  <c r="AT232" i="31"/>
  <c r="AT230" i="31"/>
  <c r="AT228" i="31"/>
  <c r="AT226" i="31"/>
  <c r="AT224" i="31"/>
  <c r="AT222" i="31"/>
  <c r="AT220" i="31"/>
  <c r="AT218" i="31"/>
  <c r="AT216" i="31"/>
  <c r="AT214" i="31"/>
  <c r="AT212" i="31"/>
  <c r="AT210" i="31"/>
  <c r="AT208" i="31"/>
  <c r="AT206" i="31"/>
  <c r="AT204" i="31"/>
  <c r="AT202" i="31"/>
  <c r="AT200" i="31"/>
  <c r="AT198" i="31"/>
  <c r="AT332" i="31"/>
  <c r="AT328" i="31"/>
  <c r="AT324" i="31"/>
  <c r="AT320" i="31"/>
  <c r="AT316" i="31"/>
  <c r="AT312" i="31"/>
  <c r="AT308" i="31"/>
  <c r="AT304" i="31"/>
  <c r="AT300" i="31"/>
  <c r="AT296" i="31"/>
  <c r="AT292" i="31"/>
  <c r="AT288" i="31"/>
  <c r="AT269" i="31"/>
  <c r="AT261" i="31"/>
  <c r="AT253" i="31"/>
  <c r="AT283" i="31"/>
  <c r="AT279" i="31"/>
  <c r="AT275" i="31"/>
  <c r="AT270" i="31"/>
  <c r="AT262" i="31"/>
  <c r="AT254" i="31"/>
  <c r="AT181" i="31"/>
  <c r="AT173" i="31"/>
  <c r="AT165" i="31"/>
  <c r="AT245" i="31"/>
  <c r="AT238" i="31"/>
  <c r="AT239" i="31"/>
  <c r="AT233" i="31"/>
  <c r="AT229" i="31"/>
  <c r="AT225" i="31"/>
  <c r="AT221" i="31"/>
  <c r="AT217" i="31"/>
  <c r="AT213" i="31"/>
  <c r="AT209" i="31"/>
  <c r="AT205" i="31"/>
  <c r="AT201" i="31"/>
  <c r="AT197" i="31"/>
  <c r="AT330" i="31"/>
  <c r="AT322" i="31"/>
  <c r="AT314" i="31"/>
  <c r="AT306" i="31"/>
  <c r="AT298" i="31"/>
  <c r="AT290" i="31"/>
  <c r="AT265" i="31"/>
  <c r="AT285" i="31"/>
  <c r="AT277" i="31"/>
  <c r="AT266" i="31"/>
  <c r="AT250" i="31"/>
  <c r="AT169" i="31"/>
  <c r="AT248" i="31"/>
  <c r="AT243" i="31"/>
  <c r="AT231" i="31"/>
  <c r="AT223" i="31"/>
  <c r="AT215" i="31"/>
  <c r="AT207" i="31"/>
  <c r="AT199" i="31"/>
  <c r="AT162" i="31"/>
  <c r="AT166" i="31"/>
  <c r="AT170" i="31"/>
  <c r="AT174" i="31"/>
  <c r="AT178" i="31"/>
  <c r="AT182" i="31"/>
  <c r="AT185" i="31"/>
  <c r="AT187" i="31"/>
  <c r="AT189" i="31"/>
  <c r="AT191" i="31"/>
  <c r="AT193" i="31"/>
  <c r="AT195" i="31"/>
  <c r="AT247" i="31"/>
  <c r="AT334" i="31"/>
  <c r="AT318" i="31"/>
  <c r="AT302" i="31"/>
  <c r="AT286" i="31"/>
  <c r="AT281" i="31"/>
  <c r="AT258" i="31"/>
  <c r="AT161" i="31"/>
  <c r="AT235" i="31"/>
  <c r="AT219" i="31"/>
  <c r="AT203" i="31"/>
  <c r="AT164" i="31"/>
  <c r="AT172" i="31"/>
  <c r="AT180" i="31"/>
  <c r="AT186" i="31"/>
  <c r="AT190" i="31"/>
  <c r="AT194" i="31"/>
  <c r="AX335" i="31"/>
  <c r="AX333" i="31"/>
  <c r="AX331" i="31"/>
  <c r="AX329" i="31"/>
  <c r="AX327" i="31"/>
  <c r="AX325" i="31"/>
  <c r="AX323" i="31"/>
  <c r="AX321" i="31"/>
  <c r="AX319" i="31"/>
  <c r="AX317" i="31"/>
  <c r="AX315" i="31"/>
  <c r="AX313" i="31"/>
  <c r="AX311" i="31"/>
  <c r="AX309" i="31"/>
  <c r="AX307" i="31"/>
  <c r="AX305" i="31"/>
  <c r="AX303" i="31"/>
  <c r="AX301" i="31"/>
  <c r="AX299" i="31"/>
  <c r="AX297" i="31"/>
  <c r="AX295" i="31"/>
  <c r="AX293" i="31"/>
  <c r="AX291" i="31"/>
  <c r="AX289" i="31"/>
  <c r="AX287" i="31"/>
  <c r="AX271" i="31"/>
  <c r="AX267" i="31"/>
  <c r="AX263" i="31"/>
  <c r="AX259" i="31"/>
  <c r="AX255" i="31"/>
  <c r="AX251" i="31"/>
  <c r="AX284" i="31"/>
  <c r="AX282" i="31"/>
  <c r="AX280" i="31"/>
  <c r="AX278" i="31"/>
  <c r="AX276" i="31"/>
  <c r="AX274" i="31"/>
  <c r="AX272" i="31"/>
  <c r="AX268" i="31"/>
  <c r="AX264" i="31"/>
  <c r="AX260" i="31"/>
  <c r="AX256" i="31"/>
  <c r="AX252" i="31"/>
  <c r="AX183" i="31"/>
  <c r="AX179" i="31"/>
  <c r="AX175" i="31"/>
  <c r="AX171" i="31"/>
  <c r="AX167" i="31"/>
  <c r="AX163" i="31"/>
  <c r="AX159" i="31"/>
  <c r="AX246" i="31"/>
  <c r="AX244" i="31"/>
  <c r="AX241" i="31"/>
  <c r="AX237" i="31"/>
  <c r="AX240" i="31"/>
  <c r="AX236" i="31"/>
  <c r="AX234" i="31"/>
  <c r="AX232" i="31"/>
  <c r="AX230" i="31"/>
  <c r="AX228" i="31"/>
  <c r="AX226" i="31"/>
  <c r="AX224" i="31"/>
  <c r="AX222" i="31"/>
  <c r="AX220" i="31"/>
  <c r="AX218" i="31"/>
  <c r="AX216" i="31"/>
  <c r="AX214" i="31"/>
  <c r="AX212" i="31"/>
  <c r="AX210" i="31"/>
  <c r="AX208" i="31"/>
  <c r="AX206" i="31"/>
  <c r="AX204" i="31"/>
  <c r="AX202" i="31"/>
  <c r="AX200" i="31"/>
  <c r="AX198" i="31"/>
  <c r="AX332" i="31"/>
  <c r="AX328" i="31"/>
  <c r="AX324" i="31"/>
  <c r="AX320" i="31"/>
  <c r="AX316" i="31"/>
  <c r="AX312" i="31"/>
  <c r="AX308" i="31"/>
  <c r="AX304" i="31"/>
  <c r="AX300" i="31"/>
  <c r="AX296" i="31"/>
  <c r="AX292" i="31"/>
  <c r="AX288" i="31"/>
  <c r="AX269" i="31"/>
  <c r="AX261" i="31"/>
  <c r="AX253" i="31"/>
  <c r="AX283" i="31"/>
  <c r="AX279" i="31"/>
  <c r="AX275" i="31"/>
  <c r="AX270" i="31"/>
  <c r="AX262" i="31"/>
  <c r="AX254" i="31"/>
  <c r="AX181" i="31"/>
  <c r="AX173" i="31"/>
  <c r="AX165" i="31"/>
  <c r="AX245" i="31"/>
  <c r="AX239" i="31"/>
  <c r="AX238" i="31"/>
  <c r="AX233" i="31"/>
  <c r="AX229" i="31"/>
  <c r="AX225" i="31"/>
  <c r="AX221" i="31"/>
  <c r="AX217" i="31"/>
  <c r="AX213" i="31"/>
  <c r="AX209" i="31"/>
  <c r="AX205" i="31"/>
  <c r="AX201" i="31"/>
  <c r="AX197" i="31"/>
  <c r="AX330" i="31"/>
  <c r="AX322" i="31"/>
  <c r="AX314" i="31"/>
  <c r="AX306" i="31"/>
  <c r="AX298" i="31"/>
  <c r="AX290" i="31"/>
  <c r="AX265" i="31"/>
  <c r="AX285" i="31"/>
  <c r="AX277" i="31"/>
  <c r="AX266" i="31"/>
  <c r="AX250" i="31"/>
  <c r="AX169" i="31"/>
  <c r="AX248" i="31"/>
  <c r="AX242" i="31"/>
  <c r="AX231" i="31"/>
  <c r="AX223" i="31"/>
  <c r="AX215" i="31"/>
  <c r="AX207" i="31"/>
  <c r="AX199" i="31"/>
  <c r="AX160" i="31"/>
  <c r="AX164" i="31"/>
  <c r="AX168" i="31"/>
  <c r="AX172" i="31"/>
  <c r="AX176" i="31"/>
  <c r="AX180" i="31"/>
  <c r="AX184" i="31"/>
  <c r="AX186" i="31"/>
  <c r="AX188" i="31"/>
  <c r="AX190" i="31"/>
  <c r="AX192" i="31"/>
  <c r="AX194" i="31"/>
  <c r="AX196" i="31"/>
  <c r="AX247" i="31"/>
  <c r="AX326" i="31"/>
  <c r="AX310" i="31"/>
  <c r="AX294" i="31"/>
  <c r="AX257" i="31"/>
  <c r="AX273" i="31"/>
  <c r="AX177" i="31"/>
  <c r="AX243" i="31"/>
  <c r="AX227" i="31"/>
  <c r="AX211" i="31"/>
  <c r="AX162" i="31"/>
  <c r="AX170" i="31"/>
  <c r="AX178" i="31"/>
  <c r="AX187" i="31"/>
  <c r="AX191" i="31"/>
  <c r="AX195" i="31"/>
  <c r="BA307" i="31"/>
  <c r="BA303" i="31"/>
  <c r="BA299" i="31"/>
  <c r="BA295" i="31"/>
  <c r="BA291" i="31"/>
  <c r="BA287" i="31"/>
  <c r="BA247" i="31"/>
  <c r="BA309" i="31"/>
  <c r="BA305" i="31"/>
  <c r="BA301" i="31"/>
  <c r="BA297" i="31"/>
  <c r="BA293" i="31"/>
  <c r="BA289" i="31"/>
  <c r="BA181" i="31"/>
  <c r="BA179" i="31"/>
  <c r="BA173" i="31"/>
  <c r="BA171" i="31"/>
  <c r="BA165" i="31"/>
  <c r="BA163" i="31"/>
  <c r="BA183" i="31"/>
  <c r="BA169" i="31"/>
  <c r="BA167" i="31"/>
  <c r="BA161" i="31"/>
  <c r="BA159" i="31"/>
  <c r="BA177" i="31"/>
  <c r="BA175" i="31"/>
  <c r="BA248" i="31"/>
  <c r="BG335" i="31"/>
  <c r="BG333" i="31"/>
  <c r="BG331" i="31"/>
  <c r="BG329" i="31"/>
  <c r="BG327" i="31"/>
  <c r="BG325" i="31"/>
  <c r="BG323" i="31"/>
  <c r="BG321" i="31"/>
  <c r="BG318" i="31"/>
  <c r="BG314" i="31"/>
  <c r="BG310" i="31"/>
  <c r="BG307" i="31"/>
  <c r="BG303" i="31"/>
  <c r="BG299" i="31"/>
  <c r="BG295" i="31"/>
  <c r="BG291" i="31"/>
  <c r="BG287" i="31"/>
  <c r="BG284" i="31"/>
  <c r="BG282" i="31"/>
  <c r="BG280" i="31"/>
  <c r="BG278" i="31"/>
  <c r="BG276" i="31"/>
  <c r="BG274" i="31"/>
  <c r="BG272" i="31"/>
  <c r="BG268" i="31"/>
  <c r="BG264" i="31"/>
  <c r="BG260" i="31"/>
  <c r="BG256" i="31"/>
  <c r="BG252" i="31"/>
  <c r="BG246" i="31"/>
  <c r="BG244" i="31"/>
  <c r="BG242" i="31"/>
  <c r="BG240" i="31"/>
  <c r="BG238" i="31"/>
  <c r="BG236" i="31"/>
  <c r="BG319" i="31"/>
  <c r="BG315" i="31"/>
  <c r="BG311" i="31"/>
  <c r="BG233" i="31"/>
  <c r="BG231" i="31"/>
  <c r="BG229" i="31"/>
  <c r="BG227" i="31"/>
  <c r="BG225" i="31"/>
  <c r="BG223" i="31"/>
  <c r="BG221" i="31"/>
  <c r="BG219" i="31"/>
  <c r="BG217" i="31"/>
  <c r="BG215" i="31"/>
  <c r="BG213" i="31"/>
  <c r="BG211" i="31"/>
  <c r="BG209" i="31"/>
  <c r="BG207" i="31"/>
  <c r="BG205" i="31"/>
  <c r="BG203" i="31"/>
  <c r="BG201" i="31"/>
  <c r="BG199" i="31"/>
  <c r="BG197" i="31"/>
  <c r="BG195" i="31"/>
  <c r="BG193" i="31"/>
  <c r="BG191" i="31"/>
  <c r="BG189" i="31"/>
  <c r="BG187" i="31"/>
  <c r="BG185" i="31"/>
  <c r="BG182" i="31"/>
  <c r="BG178" i="31"/>
  <c r="BG174" i="31"/>
  <c r="BG170" i="31"/>
  <c r="BG166" i="31"/>
  <c r="BG162" i="31"/>
  <c r="BG308" i="31"/>
  <c r="BG304" i="31"/>
  <c r="BG300" i="31"/>
  <c r="BG296" i="31"/>
  <c r="BG292" i="31"/>
  <c r="BG288" i="31"/>
  <c r="BG271" i="31"/>
  <c r="BG267" i="31"/>
  <c r="BG263" i="31"/>
  <c r="BG259" i="31"/>
  <c r="BG255" i="31"/>
  <c r="BG251" i="31"/>
  <c r="BG161" i="31"/>
  <c r="BG165" i="31"/>
  <c r="BG169" i="31"/>
  <c r="BG173" i="31"/>
  <c r="BG177" i="31"/>
  <c r="BG181" i="31"/>
  <c r="BG248" i="31"/>
  <c r="BG334" i="31"/>
  <c r="BG330" i="31"/>
  <c r="BG326" i="31"/>
  <c r="BG322" i="31"/>
  <c r="BG316" i="31"/>
  <c r="BG309" i="31"/>
  <c r="BG301" i="31"/>
  <c r="BG293" i="31"/>
  <c r="BG285" i="31"/>
  <c r="BG281" i="31"/>
  <c r="BG277" i="31"/>
  <c r="BG273" i="31"/>
  <c r="BG266" i="31"/>
  <c r="BG258" i="31"/>
  <c r="BG250" i="31"/>
  <c r="BG243" i="31"/>
  <c r="BG239" i="31"/>
  <c r="BG235" i="31"/>
  <c r="BG313" i="31"/>
  <c r="BG232" i="31"/>
  <c r="BG228" i="31"/>
  <c r="BG224" i="31"/>
  <c r="BG220" i="31"/>
  <c r="BG216" i="31"/>
  <c r="BG212" i="31"/>
  <c r="BG208" i="31"/>
  <c r="BG204" i="31"/>
  <c r="BG200" i="31"/>
  <c r="BG196" i="31"/>
  <c r="BG192" i="31"/>
  <c r="BG188" i="31"/>
  <c r="BG184" i="31"/>
  <c r="BG176" i="31"/>
  <c r="BG168" i="31"/>
  <c r="BG160" i="31"/>
  <c r="BG306" i="31"/>
  <c r="BG298" i="31"/>
  <c r="BG290" i="31"/>
  <c r="BG269" i="31"/>
  <c r="BG261" i="31"/>
  <c r="BG253" i="31"/>
  <c r="BG159" i="31"/>
  <c r="BG167" i="31"/>
  <c r="BG175" i="31"/>
  <c r="BG183" i="31"/>
  <c r="BG247" i="31"/>
  <c r="BK334" i="31"/>
  <c r="BK332" i="31"/>
  <c r="BK330" i="31"/>
  <c r="BK328" i="31"/>
  <c r="BK326" i="31"/>
  <c r="BK324" i="31"/>
  <c r="BK322" i="31"/>
  <c r="BK320" i="31"/>
  <c r="BK316" i="31"/>
  <c r="BK312" i="31"/>
  <c r="BK319" i="31"/>
  <c r="BK315" i="31"/>
  <c r="BK311" i="31"/>
  <c r="BK307" i="31"/>
  <c r="BK303" i="31"/>
  <c r="BK299" i="31"/>
  <c r="BK295" i="31"/>
  <c r="BK291" i="31"/>
  <c r="BK287" i="31"/>
  <c r="BK284" i="31"/>
  <c r="BK282" i="31"/>
  <c r="BK280" i="31"/>
  <c r="BK278" i="31"/>
  <c r="BK276" i="31"/>
  <c r="BK274" i="31"/>
  <c r="BK272" i="31"/>
  <c r="BK268" i="31"/>
  <c r="BK264" i="31"/>
  <c r="BK260" i="31"/>
  <c r="BK256" i="31"/>
  <c r="BK252" i="31"/>
  <c r="BK246" i="31"/>
  <c r="BK244" i="31"/>
  <c r="BK242" i="31"/>
  <c r="BK240" i="31"/>
  <c r="BK238" i="31"/>
  <c r="BK236" i="31"/>
  <c r="BK308" i="31"/>
  <c r="BK304" i="31"/>
  <c r="BK300" i="31"/>
  <c r="BK296" i="31"/>
  <c r="BK292" i="31"/>
  <c r="BK288" i="31"/>
  <c r="BK234" i="31"/>
  <c r="BK232" i="31"/>
  <c r="BK230" i="31"/>
  <c r="BK228" i="31"/>
  <c r="BK226" i="31"/>
  <c r="BK224" i="31"/>
  <c r="BK222" i="31"/>
  <c r="BK220" i="31"/>
  <c r="BK218" i="31"/>
  <c r="BK216" i="31"/>
  <c r="BK214" i="31"/>
  <c r="BK212" i="31"/>
  <c r="BK210" i="31"/>
  <c r="BK208" i="31"/>
  <c r="BK206" i="31"/>
  <c r="BK204" i="31"/>
  <c r="BK202" i="31"/>
  <c r="BK200" i="31"/>
  <c r="BK198" i="31"/>
  <c r="BK196" i="31"/>
  <c r="BK194" i="31"/>
  <c r="BK192" i="31"/>
  <c r="BK190" i="31"/>
  <c r="BK188" i="31"/>
  <c r="BK186" i="31"/>
  <c r="BK184" i="31"/>
  <c r="BK180" i="31"/>
  <c r="BK176" i="31"/>
  <c r="BK172" i="31"/>
  <c r="BK168" i="31"/>
  <c r="BK164" i="31"/>
  <c r="BK160" i="31"/>
  <c r="BK269" i="31"/>
  <c r="BK265" i="31"/>
  <c r="BK261" i="31"/>
  <c r="BK257" i="31"/>
  <c r="BK253" i="31"/>
  <c r="BK249" i="31"/>
  <c r="BK159" i="31"/>
  <c r="BK163" i="31"/>
  <c r="BK167" i="31"/>
  <c r="BK171" i="31"/>
  <c r="BK175" i="31"/>
  <c r="BK179" i="31"/>
  <c r="BK183" i="31"/>
  <c r="BK247" i="31"/>
  <c r="BK248" i="31"/>
  <c r="BK333" i="31"/>
  <c r="BK329" i="31"/>
  <c r="BK325" i="31"/>
  <c r="BK321" i="31"/>
  <c r="BK314" i="31"/>
  <c r="BK317" i="31"/>
  <c r="BK309" i="31"/>
  <c r="BK301" i="31"/>
  <c r="BK293" i="31"/>
  <c r="BK285" i="31"/>
  <c r="BK281" i="31"/>
  <c r="BK277" i="31"/>
  <c r="BK273" i="31"/>
  <c r="BK266" i="31"/>
  <c r="BK258" i="31"/>
  <c r="BK250" i="31"/>
  <c r="BK243" i="31"/>
  <c r="BK239" i="31"/>
  <c r="BK235" i="31"/>
  <c r="BK302" i="31"/>
  <c r="BK294" i="31"/>
  <c r="BK286" i="31"/>
  <c r="BK231" i="31"/>
  <c r="BK227" i="31"/>
  <c r="BK223" i="31"/>
  <c r="BK219" i="31"/>
  <c r="BK215" i="31"/>
  <c r="BK211" i="31"/>
  <c r="BK207" i="31"/>
  <c r="BK203" i="31"/>
  <c r="BK199" i="31"/>
  <c r="BK195" i="31"/>
  <c r="BK191" i="31"/>
  <c r="BK187" i="31"/>
  <c r="BK182" i="31"/>
  <c r="BK174" i="31"/>
  <c r="BK166" i="31"/>
  <c r="BK267" i="31"/>
  <c r="BK259" i="31"/>
  <c r="BK251" i="31"/>
  <c r="BK165" i="31"/>
  <c r="BK173" i="31"/>
  <c r="BK181" i="31"/>
  <c r="BA320" i="31"/>
  <c r="BA314" i="31"/>
  <c r="BA310" i="31"/>
  <c r="AW259" i="31"/>
  <c r="BA257" i="31"/>
  <c r="AW255" i="31"/>
  <c r="AX249" i="31"/>
  <c r="BA229" i="31"/>
  <c r="AW229" i="31"/>
  <c r="AW225" i="31"/>
  <c r="BA223" i="31"/>
  <c r="AW215" i="31"/>
  <c r="BA211" i="31"/>
  <c r="AW211" i="31"/>
  <c r="BA209" i="31"/>
  <c r="AW207" i="31"/>
  <c r="BA205" i="31"/>
  <c r="AW205" i="31"/>
  <c r="AW201" i="31"/>
  <c r="BA199" i="31"/>
  <c r="AW199" i="31"/>
  <c r="BA197" i="31"/>
  <c r="AW195" i="31"/>
  <c r="BA191" i="31"/>
  <c r="BA189" i="31"/>
  <c r="AW247" i="31"/>
  <c r="AW181" i="31"/>
  <c r="AW179" i="31"/>
  <c r="AW173" i="31"/>
  <c r="AW171" i="31"/>
  <c r="AW165" i="31"/>
  <c r="AW163" i="31"/>
  <c r="AW177" i="31"/>
  <c r="AW175" i="31"/>
  <c r="AW161" i="31"/>
  <c r="AW159" i="31"/>
  <c r="AW169" i="31"/>
  <c r="AW167" i="31"/>
  <c r="AW183" i="31"/>
  <c r="AW248" i="31"/>
  <c r="AZ334" i="31"/>
  <c r="AZ332" i="31"/>
  <c r="AZ330" i="31"/>
  <c r="AZ320" i="31"/>
  <c r="AZ318" i="31"/>
  <c r="AZ316" i="31"/>
  <c r="AZ314" i="31"/>
  <c r="AZ312" i="31"/>
  <c r="AZ310" i="31"/>
  <c r="AZ327" i="31"/>
  <c r="AZ325" i="31"/>
  <c r="AZ323" i="31"/>
  <c r="AZ321" i="31"/>
  <c r="AZ308" i="31"/>
  <c r="AZ306" i="31"/>
  <c r="AZ304" i="31"/>
  <c r="AZ302" i="31"/>
  <c r="AZ300" i="31"/>
  <c r="AZ333" i="31"/>
  <c r="AZ329" i="31"/>
  <c r="AZ317" i="31"/>
  <c r="AZ313" i="31"/>
  <c r="AZ328" i="31"/>
  <c r="AZ324" i="31"/>
  <c r="AZ309" i="31"/>
  <c r="AZ305" i="31"/>
  <c r="AZ301" i="31"/>
  <c r="AZ331" i="31"/>
  <c r="AZ315" i="31"/>
  <c r="AZ326" i="31"/>
  <c r="AZ307" i="31"/>
  <c r="AZ299" i="31"/>
  <c r="AZ297" i="31"/>
  <c r="AZ295" i="31"/>
  <c r="AZ293" i="31"/>
  <c r="AZ291" i="31"/>
  <c r="AZ289" i="31"/>
  <c r="AZ287" i="31"/>
  <c r="AZ271" i="31"/>
  <c r="AZ267" i="31"/>
  <c r="AZ263" i="31"/>
  <c r="AZ259" i="31"/>
  <c r="AZ255" i="31"/>
  <c r="AZ251" i="31"/>
  <c r="AZ245" i="31"/>
  <c r="AZ243" i="31"/>
  <c r="AZ241" i="31"/>
  <c r="AZ239" i="31"/>
  <c r="AZ237" i="31"/>
  <c r="AZ183" i="31"/>
  <c r="AZ179" i="31"/>
  <c r="AZ175" i="31"/>
  <c r="AZ171" i="31"/>
  <c r="AZ167" i="31"/>
  <c r="AZ163" i="31"/>
  <c r="AZ159" i="31"/>
  <c r="AZ284" i="31"/>
  <c r="AZ282" i="31"/>
  <c r="AZ280" i="31"/>
  <c r="AZ278" i="31"/>
  <c r="AZ276" i="31"/>
  <c r="AZ274" i="31"/>
  <c r="AZ272" i="31"/>
  <c r="AZ268" i="31"/>
  <c r="AZ264" i="31"/>
  <c r="AZ260" i="31"/>
  <c r="AZ256" i="31"/>
  <c r="AZ252" i="31"/>
  <c r="AZ235" i="31"/>
  <c r="AZ233" i="31"/>
  <c r="AZ231" i="31"/>
  <c r="AZ229" i="31"/>
  <c r="AZ227" i="31"/>
  <c r="AZ225" i="31"/>
  <c r="AZ223" i="31"/>
  <c r="AZ221" i="31"/>
  <c r="AZ219" i="31"/>
  <c r="AZ217" i="31"/>
  <c r="AZ215" i="31"/>
  <c r="AZ213" i="31"/>
  <c r="AZ211" i="31"/>
  <c r="AZ209" i="31"/>
  <c r="AZ207" i="31"/>
  <c r="AZ162" i="31"/>
  <c r="AZ166" i="31"/>
  <c r="AZ170" i="31"/>
  <c r="AZ174" i="31"/>
  <c r="AZ178" i="31"/>
  <c r="AZ182" i="31"/>
  <c r="AZ185" i="31"/>
  <c r="AZ187" i="31"/>
  <c r="AZ189" i="31"/>
  <c r="AZ191" i="31"/>
  <c r="AZ193" i="31"/>
  <c r="AZ195" i="31"/>
  <c r="AZ335" i="31"/>
  <c r="AZ311" i="31"/>
  <c r="AZ303" i="31"/>
  <c r="AZ296" i="31"/>
  <c r="AZ292" i="31"/>
  <c r="AZ288" i="31"/>
  <c r="AZ269" i="31"/>
  <c r="AZ261" i="31"/>
  <c r="AZ253" i="31"/>
  <c r="AZ244" i="31"/>
  <c r="AZ240" i="31"/>
  <c r="AZ236" i="31"/>
  <c r="AZ177" i="31"/>
  <c r="AZ169" i="31"/>
  <c r="AZ161" i="31"/>
  <c r="AZ285" i="31"/>
  <c r="AZ281" i="31"/>
  <c r="AZ277" i="31"/>
  <c r="AZ273" i="31"/>
  <c r="AZ266" i="31"/>
  <c r="AZ258" i="31"/>
  <c r="AZ250" i="31"/>
  <c r="AZ232" i="31"/>
  <c r="AZ228" i="31"/>
  <c r="AZ224" i="31"/>
  <c r="AZ220" i="31"/>
  <c r="AZ216" i="31"/>
  <c r="AZ212" i="31"/>
  <c r="AZ208" i="31"/>
  <c r="AZ160" i="31"/>
  <c r="AZ168" i="31"/>
  <c r="AZ176" i="31"/>
  <c r="AZ184" i="31"/>
  <c r="AZ188" i="31"/>
  <c r="AZ192" i="31"/>
  <c r="AZ196" i="31"/>
  <c r="AZ198" i="31"/>
  <c r="AZ200" i="31"/>
  <c r="AZ202" i="31"/>
  <c r="AZ204" i="31"/>
  <c r="BF285" i="31"/>
  <c r="BF282" i="31"/>
  <c r="BF281" i="31"/>
  <c r="BF278" i="31"/>
  <c r="BF277" i="31"/>
  <c r="BF274" i="31"/>
  <c r="BF273" i="31"/>
  <c r="BF284" i="31"/>
  <c r="BF283" i="31"/>
  <c r="BF280" i="31"/>
  <c r="BF279" i="31"/>
  <c r="BF276" i="31"/>
  <c r="BF275" i="31"/>
  <c r="BF272" i="31"/>
  <c r="BF270" i="31"/>
  <c r="BF268" i="31"/>
  <c r="BF266" i="31"/>
  <c r="BF264" i="31"/>
  <c r="BF262" i="31"/>
  <c r="BF260" i="31"/>
  <c r="BF258" i="31"/>
  <c r="BF256" i="31"/>
  <c r="BF254" i="31"/>
  <c r="BF252" i="31"/>
  <c r="BF250" i="31"/>
  <c r="BF248" i="31"/>
  <c r="BF234" i="31"/>
  <c r="BF231" i="31"/>
  <c r="BF230" i="31"/>
  <c r="BF227" i="31"/>
  <c r="BF226" i="31"/>
  <c r="BF223" i="31"/>
  <c r="BF222" i="31"/>
  <c r="BF219" i="31"/>
  <c r="BF218" i="31"/>
  <c r="BF215" i="31"/>
  <c r="BF214" i="31"/>
  <c r="BF211" i="31"/>
  <c r="BF210" i="31"/>
  <c r="BF207" i="31"/>
  <c r="BF206" i="31"/>
  <c r="BF203" i="31"/>
  <c r="BF202" i="31"/>
  <c r="BF199" i="31"/>
  <c r="BF198" i="31"/>
  <c r="BF195" i="31"/>
  <c r="BF194" i="31"/>
  <c r="BF191" i="31"/>
  <c r="BF190" i="31"/>
  <c r="BF187" i="31"/>
  <c r="BF186" i="31"/>
  <c r="BF182" i="31"/>
  <c r="BF180" i="31"/>
  <c r="BF174" i="31"/>
  <c r="BF172" i="31"/>
  <c r="BF166" i="31"/>
  <c r="BF164" i="31"/>
  <c r="BF233" i="31"/>
  <c r="BF232" i="31"/>
  <c r="BF229" i="31"/>
  <c r="BF228" i="31"/>
  <c r="BF221" i="31"/>
  <c r="BF220" i="31"/>
  <c r="BF213" i="31"/>
  <c r="BF212" i="31"/>
  <c r="BF205" i="31"/>
  <c r="BF204" i="31"/>
  <c r="BF197" i="31"/>
  <c r="BF196" i="31"/>
  <c r="BF189" i="31"/>
  <c r="BF188" i="31"/>
  <c r="BF178" i="31"/>
  <c r="BF176" i="31"/>
  <c r="BF162" i="31"/>
  <c r="BF160" i="31"/>
  <c r="BF225" i="31"/>
  <c r="BF224" i="31"/>
  <c r="BF217" i="31"/>
  <c r="BF216" i="31"/>
  <c r="BF201" i="31"/>
  <c r="BF200" i="31"/>
  <c r="BF185" i="31"/>
  <c r="BF184" i="31"/>
  <c r="BF209" i="31"/>
  <c r="BF208" i="31"/>
  <c r="BF193" i="31"/>
  <c r="BF192" i="31"/>
  <c r="BF170" i="31"/>
  <c r="BF168" i="31"/>
  <c r="BF247" i="31"/>
  <c r="BB334" i="31"/>
  <c r="BB332" i="31"/>
  <c r="BB330" i="31"/>
  <c r="BB328" i="31"/>
  <c r="BB326" i="31"/>
  <c r="BB324" i="31"/>
  <c r="BB322" i="31"/>
  <c r="BB320" i="31"/>
  <c r="BB318" i="31"/>
  <c r="BB316" i="31"/>
  <c r="BB314" i="31"/>
  <c r="BB312" i="31"/>
  <c r="BB310" i="31"/>
  <c r="BB308" i="31"/>
  <c r="BB306" i="31"/>
  <c r="BB304" i="31"/>
  <c r="BB302" i="31"/>
  <c r="BB300" i="31"/>
  <c r="BB298" i="31"/>
  <c r="BB296" i="31"/>
  <c r="BB294" i="31"/>
  <c r="BB292" i="31"/>
  <c r="BB290" i="31"/>
  <c r="BB288" i="31"/>
  <c r="BB286" i="31"/>
  <c r="BB269" i="31"/>
  <c r="BB265" i="31"/>
  <c r="BB261" i="31"/>
  <c r="BB257" i="31"/>
  <c r="BB253" i="31"/>
  <c r="BB285" i="31"/>
  <c r="BB283" i="31"/>
  <c r="BB281" i="31"/>
  <c r="BB279" i="31"/>
  <c r="BB277" i="31"/>
  <c r="BB275" i="31"/>
  <c r="BB273" i="31"/>
  <c r="BB270" i="31"/>
  <c r="BB266" i="31"/>
  <c r="BB262" i="31"/>
  <c r="BB258" i="31"/>
  <c r="BB254" i="31"/>
  <c r="BB250" i="31"/>
  <c r="BB181" i="31"/>
  <c r="BB177" i="31"/>
  <c r="BB173" i="31"/>
  <c r="BB169" i="31"/>
  <c r="BB165" i="31"/>
  <c r="BB161" i="31"/>
  <c r="BB248" i="31"/>
  <c r="BB245" i="31"/>
  <c r="BB243" i="31"/>
  <c r="BB240" i="31"/>
  <c r="BB236" i="31"/>
  <c r="BB239" i="31"/>
  <c r="BB235" i="31"/>
  <c r="BB233" i="31"/>
  <c r="BB231" i="31"/>
  <c r="BB229" i="31"/>
  <c r="BB227" i="31"/>
  <c r="BB225" i="31"/>
  <c r="BB223" i="31"/>
  <c r="BB221" i="31"/>
  <c r="BB219" i="31"/>
  <c r="BB217" i="31"/>
  <c r="BB215" i="31"/>
  <c r="BB213" i="31"/>
  <c r="BB211" i="31"/>
  <c r="BB209" i="31"/>
  <c r="BB207" i="31"/>
  <c r="BB205" i="31"/>
  <c r="BB203" i="31"/>
  <c r="BB201" i="31"/>
  <c r="BB199" i="31"/>
  <c r="BB197" i="31"/>
  <c r="BB162" i="31"/>
  <c r="BB166" i="31"/>
  <c r="BB170" i="31"/>
  <c r="BB174" i="31"/>
  <c r="BB178" i="31"/>
  <c r="BB182" i="31"/>
  <c r="BB185" i="31"/>
  <c r="BB187" i="31"/>
  <c r="BB189" i="31"/>
  <c r="BB191" i="31"/>
  <c r="BB193" i="31"/>
  <c r="BB195" i="31"/>
  <c r="BB247" i="31"/>
  <c r="BB335" i="31"/>
  <c r="BB331" i="31"/>
  <c r="BB327" i="31"/>
  <c r="BB323" i="31"/>
  <c r="BB319" i="31"/>
  <c r="BB315" i="31"/>
  <c r="BB311" i="31"/>
  <c r="BB307" i="31"/>
  <c r="BB303" i="31"/>
  <c r="BB299" i="31"/>
  <c r="BB295" i="31"/>
  <c r="BB291" i="31"/>
  <c r="BB287" i="31"/>
  <c r="BB267" i="31"/>
  <c r="BB259" i="31"/>
  <c r="BB251" i="31"/>
  <c r="BB282" i="31"/>
  <c r="BB278" i="31"/>
  <c r="BB274" i="31"/>
  <c r="BB268" i="31"/>
  <c r="BB260" i="31"/>
  <c r="BB252" i="31"/>
  <c r="BB179" i="31"/>
  <c r="BB171" i="31"/>
  <c r="BB163" i="31"/>
  <c r="BB244" i="31"/>
  <c r="BB238" i="31"/>
  <c r="BB237" i="31"/>
  <c r="BB232" i="31"/>
  <c r="BB228" i="31"/>
  <c r="BB224" i="31"/>
  <c r="BB220" i="31"/>
  <c r="BB216" i="31"/>
  <c r="BB212" i="31"/>
  <c r="BB208" i="31"/>
  <c r="BB204" i="31"/>
  <c r="BB200" i="31"/>
  <c r="BB160" i="31"/>
  <c r="BB168" i="31"/>
  <c r="BB176" i="31"/>
  <c r="BB184" i="31"/>
  <c r="BB188" i="31"/>
  <c r="BB192" i="31"/>
  <c r="BB196" i="31"/>
  <c r="BA318" i="31"/>
  <c r="BA316" i="31"/>
  <c r="BA312" i="31"/>
  <c r="AW271" i="31"/>
  <c r="BA269" i="31"/>
  <c r="AW267" i="31"/>
  <c r="BA265" i="31"/>
  <c r="AW263" i="31"/>
  <c r="BA261" i="31"/>
  <c r="BA253" i="31"/>
  <c r="AW251" i="31"/>
  <c r="BA249" i="31"/>
  <c r="BF249" i="31"/>
  <c r="AT249" i="31"/>
  <c r="BA235" i="31"/>
  <c r="AW235" i="31"/>
  <c r="BA233" i="31"/>
  <c r="AW233" i="31"/>
  <c r="BA231" i="31"/>
  <c r="AW231" i="31"/>
  <c r="BA227" i="31"/>
  <c r="AW227" i="31"/>
  <c r="BA225" i="31"/>
  <c r="AW223" i="31"/>
  <c r="BA221" i="31"/>
  <c r="AW221" i="31"/>
  <c r="BA219" i="31"/>
  <c r="AW219" i="31"/>
  <c r="BA217" i="31"/>
  <c r="AW217" i="31"/>
  <c r="BA215" i="31"/>
  <c r="BA213" i="31"/>
  <c r="AW213" i="31"/>
  <c r="AW209" i="31"/>
  <c r="BA207" i="31"/>
  <c r="BA203" i="31"/>
  <c r="AW203" i="31"/>
  <c r="BA201" i="31"/>
  <c r="AW197" i="31"/>
  <c r="BA195" i="31"/>
  <c r="BA193" i="31"/>
  <c r="AW191" i="31"/>
  <c r="AW189" i="31"/>
  <c r="BA187" i="31"/>
  <c r="AW187" i="31"/>
  <c r="BA185" i="31"/>
  <c r="AW185" i="31"/>
  <c r="BF183" i="31"/>
  <c r="BA182" i="31"/>
  <c r="AW182" i="31"/>
  <c r="BF179" i="31"/>
  <c r="BA178" i="31"/>
  <c r="AW178" i="31"/>
  <c r="BF175" i="31"/>
  <c r="BA174" i="31"/>
  <c r="AW174" i="31"/>
  <c r="BF171" i="31"/>
  <c r="BA170" i="31"/>
  <c r="AW170" i="31"/>
  <c r="BF167" i="31"/>
  <c r="BA166" i="31"/>
  <c r="AW166" i="31"/>
  <c r="BF163" i="31"/>
  <c r="BA162" i="31"/>
  <c r="AW162" i="31"/>
  <c r="BF159" i="31"/>
  <c r="BF251" i="31"/>
  <c r="BF255" i="31"/>
  <c r="BF259" i="31"/>
  <c r="BF263" i="31"/>
  <c r="BF267" i="31"/>
  <c r="BF271" i="31"/>
  <c r="BF287" i="31"/>
  <c r="BF289" i="31"/>
  <c r="BF291" i="31"/>
  <c r="BF293" i="31"/>
  <c r="BF295" i="31"/>
  <c r="BF297" i="31"/>
  <c r="BF299" i="31"/>
  <c r="BF301" i="31"/>
  <c r="BF303" i="31"/>
  <c r="BF305" i="31"/>
  <c r="BF307" i="31"/>
  <c r="BF309" i="31"/>
  <c r="BF322" i="31"/>
  <c r="BF324" i="31"/>
  <c r="BF326" i="31"/>
  <c r="BF328" i="31"/>
  <c r="BF311" i="31"/>
  <c r="BF313" i="31"/>
  <c r="BF315" i="31"/>
  <c r="BF317" i="31"/>
  <c r="BF319" i="31"/>
  <c r="BF329" i="31"/>
  <c r="BF331" i="31"/>
  <c r="BF333" i="31"/>
  <c r="BF335" i="31"/>
  <c r="BA236" i="31"/>
  <c r="BA238" i="31"/>
  <c r="BA240" i="31"/>
  <c r="BA242" i="31"/>
  <c r="BA244" i="31"/>
  <c r="BA246" i="31"/>
  <c r="BA252" i="31"/>
  <c r="BA256" i="31"/>
  <c r="BA260" i="31"/>
  <c r="BA264" i="31"/>
  <c r="BA268" i="31"/>
  <c r="BA272" i="31"/>
  <c r="BA274" i="31"/>
  <c r="BA276" i="31"/>
  <c r="BA278" i="31"/>
  <c r="BA280" i="31"/>
  <c r="BA282" i="31"/>
  <c r="BA284" i="31"/>
  <c r="BA286" i="31"/>
  <c r="BA290" i="31"/>
  <c r="BA294" i="31"/>
  <c r="BA298" i="31"/>
  <c r="BA302" i="31"/>
  <c r="BA306" i="31"/>
  <c r="BA311" i="31"/>
  <c r="BA315" i="31"/>
  <c r="BA319" i="31"/>
  <c r="BA322" i="31"/>
  <c r="BA324" i="31"/>
  <c r="BA326" i="31"/>
  <c r="BA328" i="31"/>
  <c r="BA330" i="31"/>
  <c r="BA332" i="31"/>
  <c r="BA334" i="31"/>
  <c r="AW237" i="31"/>
  <c r="AW239" i="31"/>
  <c r="AW241" i="31"/>
  <c r="AW243" i="31"/>
  <c r="AW245" i="31"/>
  <c r="AW250" i="31"/>
  <c r="AW254" i="31"/>
  <c r="AW258" i="31"/>
  <c r="AW262" i="31"/>
  <c r="AW266" i="31"/>
  <c r="AW270" i="31"/>
  <c r="AW273" i="31"/>
  <c r="AW275" i="31"/>
  <c r="AW277" i="31"/>
  <c r="AW279" i="31"/>
  <c r="AW281" i="31"/>
  <c r="AW283" i="31"/>
  <c r="AW285" i="31"/>
  <c r="AW288" i="31"/>
  <c r="AW292" i="31"/>
  <c r="AW296" i="31"/>
  <c r="AW300" i="31"/>
  <c r="AW304" i="31"/>
  <c r="AW308" i="31"/>
  <c r="AW312" i="31"/>
  <c r="AW316" i="31"/>
  <c r="AW320" i="31"/>
  <c r="AW313" i="31"/>
  <c r="AW317" i="31"/>
  <c r="AW321" i="31"/>
  <c r="AW323" i="31"/>
  <c r="AW325" i="31"/>
  <c r="AW327" i="31"/>
  <c r="AW329" i="31"/>
  <c r="AW331" i="31"/>
  <c r="AW333" i="31"/>
  <c r="AW335" i="31"/>
  <c r="AZ203" i="31"/>
  <c r="AZ199" i="31"/>
  <c r="AZ190" i="31"/>
  <c r="AZ172" i="31"/>
  <c r="AT196" i="31"/>
  <c r="AX193" i="31"/>
  <c r="BB190" i="31"/>
  <c r="AT188" i="31"/>
  <c r="AX185" i="31"/>
  <c r="AX182" i="31"/>
  <c r="BG179" i="31"/>
  <c r="AT176" i="31"/>
  <c r="BB172" i="31"/>
  <c r="BK169" i="31"/>
  <c r="AX166" i="31"/>
  <c r="BG163" i="31"/>
  <c r="AT160" i="31"/>
  <c r="BK255" i="31"/>
  <c r="BK271" i="31"/>
  <c r="BK170" i="31"/>
  <c r="BK185" i="31"/>
  <c r="BK193" i="31"/>
  <c r="BK201" i="31"/>
  <c r="BK209" i="31"/>
  <c r="BK217" i="31"/>
  <c r="BK225" i="31"/>
  <c r="BK233" i="31"/>
  <c r="BK298" i="31"/>
  <c r="BK237" i="31"/>
  <c r="BK245" i="31"/>
  <c r="BK262" i="31"/>
  <c r="BK275" i="31"/>
  <c r="BK283" i="31"/>
  <c r="BK297" i="31"/>
  <c r="BK313" i="31"/>
  <c r="BK318" i="31"/>
  <c r="BK327" i="31"/>
  <c r="BK335" i="31"/>
  <c r="BG249" i="31"/>
  <c r="BG265" i="31"/>
  <c r="BG294" i="31"/>
  <c r="BG172" i="31"/>
  <c r="BG186" i="31"/>
  <c r="BG194" i="31"/>
  <c r="BG202" i="31"/>
  <c r="BG210" i="31"/>
  <c r="BG218" i="31"/>
  <c r="BG226" i="31"/>
  <c r="BG234" i="31"/>
  <c r="BG237" i="31"/>
  <c r="BG245" i="31"/>
  <c r="BG262" i="31"/>
  <c r="BG275" i="31"/>
  <c r="BG283" i="31"/>
  <c r="BG297" i="31"/>
  <c r="BG312" i="31"/>
  <c r="BG324" i="31"/>
  <c r="BG332" i="31"/>
  <c r="BB202" i="31"/>
  <c r="BB210" i="31"/>
  <c r="BB218" i="31"/>
  <c r="BB226" i="31"/>
  <c r="BB234" i="31"/>
  <c r="BB242" i="31"/>
  <c r="BB159" i="31"/>
  <c r="BB175" i="31"/>
  <c r="BB256" i="31"/>
  <c r="BB272" i="31"/>
  <c r="BB280" i="31"/>
  <c r="BB255" i="31"/>
  <c r="BB271" i="31"/>
  <c r="BB293" i="31"/>
  <c r="BB301" i="31"/>
  <c r="BB309" i="31"/>
  <c r="BB317" i="31"/>
  <c r="BB325" i="31"/>
  <c r="BB333" i="31"/>
  <c r="AZ210" i="31"/>
  <c r="AZ218" i="31"/>
  <c r="AZ226" i="31"/>
  <c r="AZ234" i="31"/>
  <c r="AZ262" i="31"/>
  <c r="AZ275" i="31"/>
  <c r="AZ283" i="31"/>
  <c r="AZ165" i="31"/>
  <c r="AZ181" i="31"/>
  <c r="AZ242" i="31"/>
  <c r="AZ257" i="31"/>
  <c r="AZ286" i="31"/>
  <c r="AZ294" i="31"/>
  <c r="AZ322" i="31"/>
  <c r="AX203" i="31"/>
  <c r="AX235" i="31"/>
  <c r="AX258" i="31"/>
  <c r="AX286" i="31"/>
  <c r="AX318" i="31"/>
  <c r="AT227" i="31"/>
  <c r="AT177" i="31"/>
  <c r="AT257" i="31"/>
  <c r="AT310" i="31"/>
  <c r="AO3" i="31"/>
  <c r="AV334" i="31"/>
  <c r="AV332" i="31"/>
  <c r="AV330" i="31"/>
  <c r="AV320" i="31"/>
  <c r="AV318" i="31"/>
  <c r="AV316" i="31"/>
  <c r="AV314" i="31"/>
  <c r="AV312" i="31"/>
  <c r="AV310" i="31"/>
  <c r="AV308" i="31"/>
  <c r="AV306" i="31"/>
  <c r="AV304" i="31"/>
  <c r="AV302" i="31"/>
  <c r="AV300" i="31"/>
  <c r="AV298" i="31"/>
  <c r="AV296" i="31"/>
  <c r="AV294" i="31"/>
  <c r="AV292" i="31"/>
  <c r="AV290" i="31"/>
  <c r="AV288" i="31"/>
  <c r="AV286" i="31"/>
  <c r="AV326" i="31"/>
  <c r="AV322" i="31"/>
  <c r="AV269" i="31"/>
  <c r="AV265" i="31"/>
  <c r="AV261" i="31"/>
  <c r="AV257" i="31"/>
  <c r="AV253" i="31"/>
  <c r="AV246" i="31"/>
  <c r="AV244" i="31"/>
  <c r="AV242" i="31"/>
  <c r="AV240" i="31"/>
  <c r="AV238" i="31"/>
  <c r="AV236" i="31"/>
  <c r="AV181" i="31"/>
  <c r="AV177" i="31"/>
  <c r="AV173" i="31"/>
  <c r="AV169" i="31"/>
  <c r="AV165" i="31"/>
  <c r="AV161" i="31"/>
  <c r="AV327" i="31"/>
  <c r="AV323" i="31"/>
  <c r="AV285" i="31"/>
  <c r="AV283" i="31"/>
  <c r="AV281" i="31"/>
  <c r="AV279" i="31"/>
  <c r="AV277" i="31"/>
  <c r="AV275" i="31"/>
  <c r="AV273" i="31"/>
  <c r="AV270" i="31"/>
  <c r="AV266" i="31"/>
  <c r="AV262" i="31"/>
  <c r="AV258" i="31"/>
  <c r="AV254" i="31"/>
  <c r="AV250" i="31"/>
  <c r="AV234" i="31"/>
  <c r="AV232" i="31"/>
  <c r="AV230" i="31"/>
  <c r="AV228" i="31"/>
  <c r="AV226" i="31"/>
  <c r="AV224" i="31"/>
  <c r="AV222" i="31"/>
  <c r="AV220" i="31"/>
  <c r="AV218" i="31"/>
  <c r="AV216" i="31"/>
  <c r="AV214" i="31"/>
  <c r="AV212" i="31"/>
  <c r="AV210" i="31"/>
  <c r="AV208" i="31"/>
  <c r="AV206" i="31"/>
  <c r="AV333" i="31"/>
  <c r="AV329" i="31"/>
  <c r="AV317" i="31"/>
  <c r="AV313" i="31"/>
  <c r="AV309" i="31"/>
  <c r="AV305" i="31"/>
  <c r="AV301" i="31"/>
  <c r="AV297" i="31"/>
  <c r="AV293" i="31"/>
  <c r="AV289" i="31"/>
  <c r="AV328" i="31"/>
  <c r="AV271" i="31"/>
  <c r="AV263" i="31"/>
  <c r="AV255" i="31"/>
  <c r="AV245" i="31"/>
  <c r="AV241" i="31"/>
  <c r="AV237" i="31"/>
  <c r="AV179" i="31"/>
  <c r="AV171" i="31"/>
  <c r="AV163" i="31"/>
  <c r="AV321" i="31"/>
  <c r="AV282" i="31"/>
  <c r="AV278" i="31"/>
  <c r="AV274" i="31"/>
  <c r="AV268" i="31"/>
  <c r="AV260" i="31"/>
  <c r="AV252" i="31"/>
  <c r="AV233" i="31"/>
  <c r="AV229" i="31"/>
  <c r="AV225" i="31"/>
  <c r="AV221" i="31"/>
  <c r="AV217" i="31"/>
  <c r="AV213" i="31"/>
  <c r="AV209" i="31"/>
  <c r="AV331" i="31"/>
  <c r="AV315" i="31"/>
  <c r="AV307" i="31"/>
  <c r="AV299" i="31"/>
  <c r="AV291" i="31"/>
  <c r="AV324" i="31"/>
  <c r="AV259" i="31"/>
  <c r="AV243" i="31"/>
  <c r="AV183" i="31"/>
  <c r="AV167" i="31"/>
  <c r="AV325" i="31"/>
  <c r="AV280" i="31"/>
  <c r="AV272" i="31"/>
  <c r="AV256" i="31"/>
  <c r="AV231" i="31"/>
  <c r="AV223" i="31"/>
  <c r="AV215" i="31"/>
  <c r="AV207" i="31"/>
  <c r="AV197" i="31"/>
  <c r="AV199" i="31"/>
  <c r="AV201" i="31"/>
  <c r="AV203" i="31"/>
  <c r="AV205" i="31"/>
  <c r="AV160" i="31"/>
  <c r="AV164" i="31"/>
  <c r="AV168" i="31"/>
  <c r="AV172" i="31"/>
  <c r="AV176" i="31"/>
  <c r="AV180" i="31"/>
  <c r="AV184" i="31"/>
  <c r="AV186" i="31"/>
  <c r="AV188" i="31"/>
  <c r="AV190" i="31"/>
  <c r="AV192" i="31"/>
  <c r="AV194" i="31"/>
  <c r="AV196" i="31"/>
  <c r="AV319" i="31"/>
  <c r="AV303" i="31"/>
  <c r="AV287" i="31"/>
  <c r="AV251" i="31"/>
  <c r="AV175" i="31"/>
  <c r="AV284" i="31"/>
  <c r="AV264" i="31"/>
  <c r="AV227" i="31"/>
  <c r="AV211" i="31"/>
  <c r="AV200" i="31"/>
  <c r="AV204" i="31"/>
  <c r="AV162" i="31"/>
  <c r="AV170" i="31"/>
  <c r="AV178" i="31"/>
  <c r="AV187" i="31"/>
  <c r="AV191" i="31"/>
  <c r="AV195" i="31"/>
  <c r="AV247" i="31"/>
  <c r="AY308" i="31"/>
  <c r="AY304" i="31"/>
  <c r="AY300" i="31"/>
  <c r="AY296" i="31"/>
  <c r="AY292" i="31"/>
  <c r="AY288" i="31"/>
  <c r="AY271" i="31"/>
  <c r="AY269" i="31"/>
  <c r="AY267" i="31"/>
  <c r="AY265" i="31"/>
  <c r="AY263" i="31"/>
  <c r="AY261" i="31"/>
  <c r="AY259" i="31"/>
  <c r="AY257" i="31"/>
  <c r="AY255" i="31"/>
  <c r="AY253" i="31"/>
  <c r="AY251" i="31"/>
  <c r="AY249" i="31"/>
  <c r="AY306" i="31"/>
  <c r="AY302" i="31"/>
  <c r="AY298" i="31"/>
  <c r="AY294" i="31"/>
  <c r="AY290" i="31"/>
  <c r="AY286" i="31"/>
  <c r="AY183" i="31"/>
  <c r="AY177" i="31"/>
  <c r="AY175" i="31"/>
  <c r="AY169" i="31"/>
  <c r="AY167" i="31"/>
  <c r="AY161" i="31"/>
  <c r="AY159" i="31"/>
  <c r="AY173" i="31"/>
  <c r="AY171" i="31"/>
  <c r="AY165" i="31"/>
  <c r="AY163" i="31"/>
  <c r="AY181" i="31"/>
  <c r="AY179" i="31"/>
  <c r="AY248" i="31"/>
  <c r="AY247" i="31"/>
  <c r="BD245" i="31"/>
  <c r="BD243" i="31"/>
  <c r="BD246" i="31"/>
  <c r="BD244" i="31"/>
  <c r="BD242" i="31"/>
  <c r="BD240" i="31"/>
  <c r="BD238" i="31"/>
  <c r="BD236" i="31"/>
  <c r="BD233" i="31"/>
  <c r="BD232" i="31"/>
  <c r="BD229" i="31"/>
  <c r="BD228" i="31"/>
  <c r="BD225" i="31"/>
  <c r="BD224" i="31"/>
  <c r="BD221" i="31"/>
  <c r="BD220" i="31"/>
  <c r="BD217" i="31"/>
  <c r="BD216" i="31"/>
  <c r="BD213" i="31"/>
  <c r="BD212" i="31"/>
  <c r="BD209" i="31"/>
  <c r="BD208" i="31"/>
  <c r="BD205" i="31"/>
  <c r="BD204" i="31"/>
  <c r="BD201" i="31"/>
  <c r="BD200" i="31"/>
  <c r="BD197" i="31"/>
  <c r="BD196" i="31"/>
  <c r="BD193" i="31"/>
  <c r="BD192" i="31"/>
  <c r="BD189" i="31"/>
  <c r="BD188" i="31"/>
  <c r="BD185" i="31"/>
  <c r="BD184" i="31"/>
  <c r="BD178" i="31"/>
  <c r="BD176" i="31"/>
  <c r="BD170" i="31"/>
  <c r="BD168" i="31"/>
  <c r="BD162" i="31"/>
  <c r="BD160" i="31"/>
  <c r="BD241" i="31"/>
  <c r="BD239" i="31"/>
  <c r="BD237" i="31"/>
  <c r="BD235" i="31"/>
  <c r="BD234" i="31"/>
  <c r="BD231" i="31"/>
  <c r="BD226" i="31"/>
  <c r="BD223" i="31"/>
  <c r="BD218" i="31"/>
  <c r="BD215" i="31"/>
  <c r="BD210" i="31"/>
  <c r="BD207" i="31"/>
  <c r="BD202" i="31"/>
  <c r="BD199" i="31"/>
  <c r="BD194" i="31"/>
  <c r="BD191" i="31"/>
  <c r="BD186" i="31"/>
  <c r="BD182" i="31"/>
  <c r="BD180" i="31"/>
  <c r="BD166" i="31"/>
  <c r="BD164" i="31"/>
  <c r="BD230" i="31"/>
  <c r="BD227" i="31"/>
  <c r="BD222" i="31"/>
  <c r="BD219" i="31"/>
  <c r="BD214" i="31"/>
  <c r="BD203" i="31"/>
  <c r="BD198" i="31"/>
  <c r="BD187" i="31"/>
  <c r="BD211" i="31"/>
  <c r="BD206" i="31"/>
  <c r="BD195" i="31"/>
  <c r="BD190" i="31"/>
  <c r="BD174" i="31"/>
  <c r="BD172" i="31"/>
  <c r="BD247" i="31"/>
  <c r="BE335" i="31"/>
  <c r="BE333" i="31"/>
  <c r="BE331" i="31"/>
  <c r="BE329" i="31"/>
  <c r="BE327" i="31"/>
  <c r="BE325" i="31"/>
  <c r="BE323" i="31"/>
  <c r="BE321" i="31"/>
  <c r="BE317" i="31"/>
  <c r="BE313" i="31"/>
  <c r="BE308" i="31"/>
  <c r="BE304" i="31"/>
  <c r="BE300" i="31"/>
  <c r="BE296" i="31"/>
  <c r="BE292" i="31"/>
  <c r="BE288" i="31"/>
  <c r="BE285" i="31"/>
  <c r="BE283" i="31"/>
  <c r="BE281" i="31"/>
  <c r="BE279" i="31"/>
  <c r="BE277" i="31"/>
  <c r="BE275" i="31"/>
  <c r="BE273" i="31"/>
  <c r="BE270" i="31"/>
  <c r="BE266" i="31"/>
  <c r="BE262" i="31"/>
  <c r="BE258" i="31"/>
  <c r="BE254" i="31"/>
  <c r="BE250" i="31"/>
  <c r="BE245" i="31"/>
  <c r="BE243" i="31"/>
  <c r="BE241" i="31"/>
  <c r="BE239" i="31"/>
  <c r="BE237" i="31"/>
  <c r="BE235" i="31"/>
  <c r="BE318" i="31"/>
  <c r="BE314" i="31"/>
  <c r="BE310" i="31"/>
  <c r="BE269" i="31"/>
  <c r="BE265" i="31"/>
  <c r="BE261" i="31"/>
  <c r="BE257" i="31"/>
  <c r="BE253" i="31"/>
  <c r="BE249" i="31"/>
  <c r="BE233" i="31"/>
  <c r="BE231" i="31"/>
  <c r="BE229" i="31"/>
  <c r="BE227" i="31"/>
  <c r="BE225" i="31"/>
  <c r="BE223" i="31"/>
  <c r="BE221" i="31"/>
  <c r="BE219" i="31"/>
  <c r="BE217" i="31"/>
  <c r="BE215" i="31"/>
  <c r="BE213" i="31"/>
  <c r="BE211" i="31"/>
  <c r="BE209" i="31"/>
  <c r="BE207" i="31"/>
  <c r="BE205" i="31"/>
  <c r="BE203" i="31"/>
  <c r="BE201" i="31"/>
  <c r="BE199" i="31"/>
  <c r="BE197" i="31"/>
  <c r="BE195" i="31"/>
  <c r="BE193" i="31"/>
  <c r="BE191" i="31"/>
  <c r="BE189" i="31"/>
  <c r="BE187" i="31"/>
  <c r="BE185" i="31"/>
  <c r="BE182" i="31"/>
  <c r="BE178" i="31"/>
  <c r="BE174" i="31"/>
  <c r="BE170" i="31"/>
  <c r="BE166" i="31"/>
  <c r="BE162" i="31"/>
  <c r="BE309" i="31"/>
  <c r="BE305" i="31"/>
  <c r="BE301" i="31"/>
  <c r="BE297" i="31"/>
  <c r="BE293" i="31"/>
  <c r="BE289" i="31"/>
  <c r="BE247" i="31"/>
  <c r="BE161" i="31"/>
  <c r="BE165" i="31"/>
  <c r="BE169" i="31"/>
  <c r="BE173" i="31"/>
  <c r="BE177" i="31"/>
  <c r="BE181" i="31"/>
  <c r="BE332" i="31"/>
  <c r="BE328" i="31"/>
  <c r="BE324" i="31"/>
  <c r="BE319" i="31"/>
  <c r="BE311" i="31"/>
  <c r="BE302" i="31"/>
  <c r="BE294" i="31"/>
  <c r="BE286" i="31"/>
  <c r="BE282" i="31"/>
  <c r="BE278" i="31"/>
  <c r="BE274" i="31"/>
  <c r="BE268" i="31"/>
  <c r="BE260" i="31"/>
  <c r="BE252" i="31"/>
  <c r="BE244" i="31"/>
  <c r="BE240" i="31"/>
  <c r="BE236" i="31"/>
  <c r="BE316" i="31"/>
  <c r="BE271" i="31"/>
  <c r="BE263" i="31"/>
  <c r="BE255" i="31"/>
  <c r="BE234" i="31"/>
  <c r="BE230" i="31"/>
  <c r="BE226" i="31"/>
  <c r="BE222" i="31"/>
  <c r="BE218" i="31"/>
  <c r="BE214" i="31"/>
  <c r="BE210" i="31"/>
  <c r="BE206" i="31"/>
  <c r="BE202" i="31"/>
  <c r="BE198" i="31"/>
  <c r="BE194" i="31"/>
  <c r="BE190" i="31"/>
  <c r="BE186" i="31"/>
  <c r="BE180" i="31"/>
  <c r="BE172" i="31"/>
  <c r="BE164" i="31"/>
  <c r="BE303" i="31"/>
  <c r="BE295" i="31"/>
  <c r="BE287" i="31"/>
  <c r="BE159" i="31"/>
  <c r="BE167" i="31"/>
  <c r="BE175" i="31"/>
  <c r="BE183" i="31"/>
  <c r="BE248" i="31"/>
  <c r="BI334" i="31"/>
  <c r="BI332" i="31"/>
  <c r="BI330" i="31"/>
  <c r="BI328" i="31"/>
  <c r="BI326" i="31"/>
  <c r="BI324" i="31"/>
  <c r="BI322" i="31"/>
  <c r="BI320" i="31"/>
  <c r="BI317" i="31"/>
  <c r="BI313" i="31"/>
  <c r="BI318" i="31"/>
  <c r="BI314" i="31"/>
  <c r="BI310" i="31"/>
  <c r="BI306" i="31"/>
  <c r="BI302" i="31"/>
  <c r="BI298" i="31"/>
  <c r="BI294" i="31"/>
  <c r="BI290" i="31"/>
  <c r="BI286" i="31"/>
  <c r="BI284" i="31"/>
  <c r="BI282" i="31"/>
  <c r="BI280" i="31"/>
  <c r="BI278" i="31"/>
  <c r="BI276" i="31"/>
  <c r="BI274" i="31"/>
  <c r="BI272" i="31"/>
  <c r="BI268" i="31"/>
  <c r="BI264" i="31"/>
  <c r="BI260" i="31"/>
  <c r="BI256" i="31"/>
  <c r="BI252" i="31"/>
  <c r="BI246" i="31"/>
  <c r="BI244" i="31"/>
  <c r="BI242" i="31"/>
  <c r="BI240" i="31"/>
  <c r="BI238" i="31"/>
  <c r="BI236" i="31"/>
  <c r="BI309" i="31"/>
  <c r="BI305" i="31"/>
  <c r="BI301" i="31"/>
  <c r="BI297" i="31"/>
  <c r="BI293" i="31"/>
  <c r="BI289" i="31"/>
  <c r="BI271" i="31"/>
  <c r="BI267" i="31"/>
  <c r="BI263" i="31"/>
  <c r="BI259" i="31"/>
  <c r="BI255" i="31"/>
  <c r="BI251" i="31"/>
  <c r="BI234" i="31"/>
  <c r="BI232" i="31"/>
  <c r="BI230" i="31"/>
  <c r="BI228" i="31"/>
  <c r="BI226" i="31"/>
  <c r="BI224" i="31"/>
  <c r="BI222" i="31"/>
  <c r="BI220" i="31"/>
  <c r="BI218" i="31"/>
  <c r="BI216" i="31"/>
  <c r="BI214" i="31"/>
  <c r="BI212" i="31"/>
  <c r="BI210" i="31"/>
  <c r="BI208" i="31"/>
  <c r="BI206" i="31"/>
  <c r="BI204" i="31"/>
  <c r="BI202" i="31"/>
  <c r="BI200" i="31"/>
  <c r="BI198" i="31"/>
  <c r="BI196" i="31"/>
  <c r="BI194" i="31"/>
  <c r="BI192" i="31"/>
  <c r="BI190" i="31"/>
  <c r="BI188" i="31"/>
  <c r="BI186" i="31"/>
  <c r="BI184" i="31"/>
  <c r="BI180" i="31"/>
  <c r="BI176" i="31"/>
  <c r="BI172" i="31"/>
  <c r="BI168" i="31"/>
  <c r="BI164" i="31"/>
  <c r="BI160" i="31"/>
  <c r="BI159" i="31"/>
  <c r="BI163" i="31"/>
  <c r="BI167" i="31"/>
  <c r="BI171" i="31"/>
  <c r="BI175" i="31"/>
  <c r="BI179" i="31"/>
  <c r="BI183" i="31"/>
  <c r="BI335" i="31"/>
  <c r="BI331" i="31"/>
  <c r="BI327" i="31"/>
  <c r="BI323" i="31"/>
  <c r="BI319" i="31"/>
  <c r="BI311" i="31"/>
  <c r="BI312" i="31"/>
  <c r="BI304" i="31"/>
  <c r="BI296" i="31"/>
  <c r="BI288" i="31"/>
  <c r="BI283" i="31"/>
  <c r="BI279" i="31"/>
  <c r="BI275" i="31"/>
  <c r="BI270" i="31"/>
  <c r="BI262" i="31"/>
  <c r="BI254" i="31"/>
  <c r="BI245" i="31"/>
  <c r="BI241" i="31"/>
  <c r="BI237" i="31"/>
  <c r="BI307" i="31"/>
  <c r="BI299" i="31"/>
  <c r="BI291" i="31"/>
  <c r="BI269" i="31"/>
  <c r="BI261" i="31"/>
  <c r="BI253" i="31"/>
  <c r="BI233" i="31"/>
  <c r="BI229" i="31"/>
  <c r="BI225" i="31"/>
  <c r="BI221" i="31"/>
  <c r="BI217" i="31"/>
  <c r="BI213" i="31"/>
  <c r="BI209" i="31"/>
  <c r="BI205" i="31"/>
  <c r="BI201" i="31"/>
  <c r="BI197" i="31"/>
  <c r="BI193" i="31"/>
  <c r="BI189" i="31"/>
  <c r="BI185" i="31"/>
  <c r="BI178" i="31"/>
  <c r="BI170" i="31"/>
  <c r="BI162" i="31"/>
  <c r="BI247" i="31"/>
  <c r="BI165" i="31"/>
  <c r="BI173" i="31"/>
  <c r="BI181" i="31"/>
  <c r="BH246" i="31"/>
  <c r="BH244" i="31"/>
  <c r="BH242" i="31"/>
  <c r="BH245" i="31"/>
  <c r="BH243" i="31"/>
  <c r="BH241" i="31"/>
  <c r="BH239" i="31"/>
  <c r="BH237" i="31"/>
  <c r="BH235" i="31"/>
  <c r="BH233" i="31"/>
  <c r="BH232" i="31"/>
  <c r="BH229" i="31"/>
  <c r="BH228" i="31"/>
  <c r="BH225" i="31"/>
  <c r="BH224" i="31"/>
  <c r="BH221" i="31"/>
  <c r="BH220" i="31"/>
  <c r="BH217" i="31"/>
  <c r="BH216" i="31"/>
  <c r="BH213" i="31"/>
  <c r="BH212" i="31"/>
  <c r="BH209" i="31"/>
  <c r="BH208" i="31"/>
  <c r="BH205" i="31"/>
  <c r="BH204" i="31"/>
  <c r="BH201" i="31"/>
  <c r="BH200" i="31"/>
  <c r="BH197" i="31"/>
  <c r="BH196" i="31"/>
  <c r="BH193" i="31"/>
  <c r="BH192" i="31"/>
  <c r="BH189" i="31"/>
  <c r="BH188" i="31"/>
  <c r="BH185" i="31"/>
  <c r="BH184" i="31"/>
  <c r="BH178" i="31"/>
  <c r="BH176" i="31"/>
  <c r="BH170" i="31"/>
  <c r="BH168" i="31"/>
  <c r="BH162" i="31"/>
  <c r="BH160" i="31"/>
  <c r="BH240" i="31"/>
  <c r="BH238" i="31"/>
  <c r="BH236" i="31"/>
  <c r="BH234" i="31"/>
  <c r="BH231" i="31"/>
  <c r="BH230" i="31"/>
  <c r="BH227" i="31"/>
  <c r="BH222" i="31"/>
  <c r="BH219" i="31"/>
  <c r="BH214" i="31"/>
  <c r="BH211" i="31"/>
  <c r="BH206" i="31"/>
  <c r="BH203" i="31"/>
  <c r="BH198" i="31"/>
  <c r="BH195" i="31"/>
  <c r="BH190" i="31"/>
  <c r="BH187" i="31"/>
  <c r="BH174" i="31"/>
  <c r="BH172" i="31"/>
  <c r="BH226" i="31"/>
  <c r="BH223" i="31"/>
  <c r="BH218" i="31"/>
  <c r="BH215" i="31"/>
  <c r="BH202" i="31"/>
  <c r="BH199" i="31"/>
  <c r="BH186" i="31"/>
  <c r="BH182" i="31"/>
  <c r="BH180" i="31"/>
  <c r="BH210" i="31"/>
  <c r="BH207" i="31"/>
  <c r="BH194" i="31"/>
  <c r="BH191" i="31"/>
  <c r="BH166" i="31"/>
  <c r="BH164" i="31"/>
  <c r="BH247" i="31"/>
  <c r="AU271" i="31"/>
  <c r="AU269" i="31"/>
  <c r="AU267" i="31"/>
  <c r="AU265" i="31"/>
  <c r="AU263" i="31"/>
  <c r="AU261" i="31"/>
  <c r="AU259" i="31"/>
  <c r="AU257" i="31"/>
  <c r="AU255" i="31"/>
  <c r="AU253" i="31"/>
  <c r="AU251" i="31"/>
  <c r="AU249" i="31"/>
  <c r="AU183" i="31"/>
  <c r="AU177" i="31"/>
  <c r="AU175" i="31"/>
  <c r="AU169" i="31"/>
  <c r="AU167" i="31"/>
  <c r="AU161" i="31"/>
  <c r="AU159" i="31"/>
  <c r="AU181" i="31"/>
  <c r="AU179" i="31"/>
  <c r="AU165" i="31"/>
  <c r="AU163" i="31"/>
  <c r="AU173" i="31"/>
  <c r="AU171" i="31"/>
  <c r="AU247" i="31"/>
  <c r="AU248" i="31"/>
  <c r="AU334" i="31"/>
  <c r="AU332" i="31"/>
  <c r="AU330" i="31"/>
  <c r="AU333" i="31"/>
  <c r="AU329" i="31"/>
  <c r="AU327" i="31"/>
  <c r="AU325" i="31"/>
  <c r="AR335" i="31"/>
  <c r="AR333" i="31"/>
  <c r="AR331" i="31"/>
  <c r="AR320" i="31"/>
  <c r="AR318" i="31"/>
  <c r="AR316" i="31"/>
  <c r="AR314" i="31"/>
  <c r="AR312" i="31"/>
  <c r="AR310" i="31"/>
  <c r="AR328" i="31"/>
  <c r="AR326" i="31"/>
  <c r="AR324" i="31"/>
  <c r="AR322" i="31"/>
  <c r="AR309" i="31"/>
  <c r="AR307" i="31"/>
  <c r="AR305" i="31"/>
  <c r="AR303" i="31"/>
  <c r="AR301" i="31"/>
  <c r="AR299" i="31"/>
  <c r="AR297" i="31"/>
  <c r="AR295" i="31"/>
  <c r="AR293" i="31"/>
  <c r="AR291" i="31"/>
  <c r="AR289" i="31"/>
  <c r="AR287" i="31"/>
  <c r="AR269" i="31"/>
  <c r="AR265" i="31"/>
  <c r="AR261" i="31"/>
  <c r="AR257" i="31"/>
  <c r="AR253" i="31"/>
  <c r="AR246" i="31"/>
  <c r="AR244" i="31"/>
  <c r="AR242" i="31"/>
  <c r="AR240" i="31"/>
  <c r="AR238" i="31"/>
  <c r="AR236" i="31"/>
  <c r="AR181" i="31"/>
  <c r="AR177" i="31"/>
  <c r="AR173" i="31"/>
  <c r="AR169" i="31"/>
  <c r="AR165" i="31"/>
  <c r="AR161" i="31"/>
  <c r="AR286" i="31"/>
  <c r="AR284" i="31"/>
  <c r="AR282" i="31"/>
  <c r="AR280" i="31"/>
  <c r="AR278" i="31"/>
  <c r="AR276" i="31"/>
  <c r="AR274" i="31"/>
  <c r="AR272" i="31"/>
  <c r="AR268" i="31"/>
  <c r="AR264" i="31"/>
  <c r="AR260" i="31"/>
  <c r="AR256" i="31"/>
  <c r="AR252" i="31"/>
  <c r="AR235" i="31"/>
  <c r="AR233" i="31"/>
  <c r="AR231" i="31"/>
  <c r="AR229" i="31"/>
  <c r="AR227" i="31"/>
  <c r="AR225" i="31"/>
  <c r="AR223" i="31"/>
  <c r="AR221" i="31"/>
  <c r="AR219" i="31"/>
  <c r="AR217" i="31"/>
  <c r="AR215" i="31"/>
  <c r="AR213" i="31"/>
  <c r="AR211" i="31"/>
  <c r="AR209" i="31"/>
  <c r="AR207" i="31"/>
  <c r="AR334" i="31"/>
  <c r="AR330" i="31"/>
  <c r="AR317" i="31"/>
  <c r="AR313" i="31"/>
  <c r="AR329" i="31"/>
  <c r="AR325" i="31"/>
  <c r="AR321" i="31"/>
  <c r="AR306" i="31"/>
  <c r="AR302" i="31"/>
  <c r="AR298" i="31"/>
  <c r="AR294" i="31"/>
  <c r="AR290" i="31"/>
  <c r="AR271" i="31"/>
  <c r="AR263" i="31"/>
  <c r="AR255" i="31"/>
  <c r="AR245" i="31"/>
  <c r="AR241" i="31"/>
  <c r="AR237" i="31"/>
  <c r="AR179" i="31"/>
  <c r="AR171" i="31"/>
  <c r="AR163" i="31"/>
  <c r="AR283" i="31"/>
  <c r="AR279" i="31"/>
  <c r="AR275" i="31"/>
  <c r="AR270" i="31"/>
  <c r="AR262" i="31"/>
  <c r="AR254" i="31"/>
  <c r="AR234" i="31"/>
  <c r="AR230" i="31"/>
  <c r="AR226" i="31"/>
  <c r="AR222" i="31"/>
  <c r="AR218" i="31"/>
  <c r="AR214" i="31"/>
  <c r="AR210" i="31"/>
  <c r="AR332" i="31"/>
  <c r="AR315" i="31"/>
  <c r="AR327" i="31"/>
  <c r="AR308" i="31"/>
  <c r="AR300" i="31"/>
  <c r="AR292" i="31"/>
  <c r="AR267" i="31"/>
  <c r="AR251" i="31"/>
  <c r="AR239" i="31"/>
  <c r="AR175" i="31"/>
  <c r="AR159" i="31"/>
  <c r="AR281" i="31"/>
  <c r="AR273" i="31"/>
  <c r="AR258" i="31"/>
  <c r="AR232" i="31"/>
  <c r="AR224" i="31"/>
  <c r="AR216" i="31"/>
  <c r="AR208" i="31"/>
  <c r="AR162" i="31"/>
  <c r="AR166" i="31"/>
  <c r="AR170" i="31"/>
  <c r="AR174" i="31"/>
  <c r="AR178" i="31"/>
  <c r="AR182" i="31"/>
  <c r="AR185" i="31"/>
  <c r="AR187" i="31"/>
  <c r="AR189" i="31"/>
  <c r="AR191" i="31"/>
  <c r="AR193" i="31"/>
  <c r="AR195" i="31"/>
  <c r="AR197" i="31"/>
  <c r="AR198" i="31"/>
  <c r="AR199" i="31"/>
  <c r="AR200" i="31"/>
  <c r="AR201" i="31"/>
  <c r="AR202" i="31"/>
  <c r="AR203" i="31"/>
  <c r="AR204" i="31"/>
  <c r="AR205" i="31"/>
  <c r="AR206" i="31"/>
  <c r="AR336" i="31"/>
  <c r="AR311" i="31"/>
  <c r="AR304" i="31"/>
  <c r="AR288" i="31"/>
  <c r="AR243" i="31"/>
  <c r="AR167" i="31"/>
  <c r="AR277" i="31"/>
  <c r="AR250" i="31"/>
  <c r="AR220" i="31"/>
  <c r="AR164" i="31"/>
  <c r="AR172" i="31"/>
  <c r="AR180" i="31"/>
  <c r="AR186" i="31"/>
  <c r="AR190" i="31"/>
  <c r="AR194" i="31"/>
  <c r="AY319" i="31"/>
  <c r="AY317" i="31"/>
  <c r="AY315" i="31"/>
  <c r="AY313" i="31"/>
  <c r="AY311" i="31"/>
  <c r="AW309" i="31"/>
  <c r="AW307" i="31"/>
  <c r="AW305" i="31"/>
  <c r="AW303" i="31"/>
  <c r="AW301" i="31"/>
  <c r="AW299" i="31"/>
  <c r="AW297" i="31"/>
  <c r="AW295" i="31"/>
  <c r="AW293" i="31"/>
  <c r="AW291" i="31"/>
  <c r="AW289" i="31"/>
  <c r="AW287" i="31"/>
  <c r="BH285" i="31"/>
  <c r="BH284" i="31"/>
  <c r="BH283" i="31"/>
  <c r="BH282" i="31"/>
  <c r="BH281" i="31"/>
  <c r="BH280" i="31"/>
  <c r="BH279" i="31"/>
  <c r="BH278" i="31"/>
  <c r="BH277" i="31"/>
  <c r="BH276" i="31"/>
  <c r="BH275" i="31"/>
  <c r="BH274" i="31"/>
  <c r="BH273" i="31"/>
  <c r="BH272" i="31"/>
  <c r="BA271" i="31"/>
  <c r="BD270" i="31"/>
  <c r="AW269" i="31"/>
  <c r="BH268" i="31"/>
  <c r="BA267" i="31"/>
  <c r="BD266" i="31"/>
  <c r="AW265" i="31"/>
  <c r="BH264" i="31"/>
  <c r="BA263" i="31"/>
  <c r="BD262" i="31"/>
  <c r="AW261" i="31"/>
  <c r="BH260" i="31"/>
  <c r="BA259" i="31"/>
  <c r="BD258" i="31"/>
  <c r="AW257" i="31"/>
  <c r="BH256" i="31"/>
  <c r="BA255" i="31"/>
  <c r="BD254" i="31"/>
  <c r="AW253" i="31"/>
  <c r="BH252" i="31"/>
  <c r="BA251" i="31"/>
  <c r="BD250" i="31"/>
  <c r="AW249" i="31"/>
  <c r="BH248" i="31"/>
  <c r="AZ248" i="31"/>
  <c r="AR248" i="31"/>
  <c r="BH249" i="31"/>
  <c r="BD249" i="31"/>
  <c r="AZ249" i="31"/>
  <c r="AV249" i="31"/>
  <c r="AR249" i="31"/>
  <c r="BF246" i="31"/>
  <c r="BF245" i="31"/>
  <c r="BF244" i="31"/>
  <c r="BF243" i="31"/>
  <c r="BF242" i="31"/>
  <c r="BF241" i="31"/>
  <c r="BF240" i="31"/>
  <c r="BF239" i="31"/>
  <c r="BF238" i="31"/>
  <c r="BF237" i="31"/>
  <c r="BF236" i="31"/>
  <c r="BF235" i="31"/>
  <c r="AY235" i="31"/>
  <c r="AU235" i="31"/>
  <c r="BA234" i="31"/>
  <c r="AW234" i="31"/>
  <c r="AY233" i="31"/>
  <c r="AU233" i="31"/>
  <c r="BA232" i="31"/>
  <c r="AW232" i="31"/>
  <c r="AY231" i="31"/>
  <c r="AU231" i="31"/>
  <c r="BA230" i="31"/>
  <c r="AW230" i="31"/>
  <c r="AY229" i="31"/>
  <c r="AU229" i="31"/>
  <c r="BA228" i="31"/>
  <c r="AW228" i="31"/>
  <c r="AY227" i="31"/>
  <c r="AU227" i="31"/>
  <c r="BA226" i="31"/>
  <c r="AW226" i="31"/>
  <c r="AY225" i="31"/>
  <c r="AU225" i="31"/>
  <c r="BA224" i="31"/>
  <c r="AW224" i="31"/>
  <c r="AY223" i="31"/>
  <c r="AU223" i="31"/>
  <c r="BA222" i="31"/>
  <c r="AW222" i="31"/>
  <c r="AY221" i="31"/>
  <c r="AU221" i="31"/>
  <c r="BA220" i="31"/>
  <c r="AW220" i="31"/>
  <c r="AY219" i="31"/>
  <c r="AU219" i="31"/>
  <c r="BA218" i="31"/>
  <c r="AW218" i="31"/>
  <c r="AY217" i="31"/>
  <c r="AU217" i="31"/>
  <c r="BA216" i="31"/>
  <c r="AW216" i="31"/>
  <c r="AY215" i="31"/>
  <c r="AU215" i="31"/>
  <c r="BA214" i="31"/>
  <c r="AW214" i="31"/>
  <c r="AY213" i="31"/>
  <c r="AU213" i="31"/>
  <c r="BA212" i="31"/>
  <c r="AW212" i="31"/>
  <c r="AY211" i="31"/>
  <c r="AU211" i="31"/>
  <c r="BA210" i="31"/>
  <c r="AW210" i="31"/>
  <c r="AY209" i="31"/>
  <c r="AU209" i="31"/>
  <c r="BA208" i="31"/>
  <c r="AW208" i="31"/>
  <c r="AY207" i="31"/>
  <c r="AU207" i="31"/>
  <c r="BA206" i="31"/>
  <c r="AW206" i="31"/>
  <c r="AY205" i="31"/>
  <c r="AU205" i="31"/>
  <c r="BA204" i="31"/>
  <c r="AW204" i="31"/>
  <c r="AY203" i="31"/>
  <c r="AU203" i="31"/>
  <c r="BA202" i="31"/>
  <c r="AW202" i="31"/>
  <c r="AY201" i="31"/>
  <c r="AU201" i="31"/>
  <c r="BA200" i="31"/>
  <c r="AW200" i="31"/>
  <c r="AY199" i="31"/>
  <c r="AU199" i="31"/>
  <c r="BA198" i="31"/>
  <c r="AW198" i="31"/>
  <c r="AY197" i="31"/>
  <c r="AU197" i="31"/>
  <c r="BA196" i="31"/>
  <c r="AW196" i="31"/>
  <c r="AY195" i="31"/>
  <c r="AU195" i="31"/>
  <c r="BA194" i="31"/>
  <c r="AW194" i="31"/>
  <c r="AY193" i="31"/>
  <c r="AU193" i="31"/>
  <c r="BA192" i="31"/>
  <c r="AW192" i="31"/>
  <c r="AY191" i="31"/>
  <c r="AU191" i="31"/>
  <c r="BA190" i="31"/>
  <c r="AW190" i="31"/>
  <c r="AY189" i="31"/>
  <c r="AU189" i="31"/>
  <c r="BA188" i="31"/>
  <c r="AW188" i="31"/>
  <c r="AY187" i="31"/>
  <c r="AU187" i="31"/>
  <c r="BA186" i="31"/>
  <c r="AW186" i="31"/>
  <c r="AY185" i="31"/>
  <c r="AU185" i="31"/>
  <c r="BA184" i="31"/>
  <c r="AW184" i="31"/>
  <c r="BH183" i="31"/>
  <c r="BD183" i="31"/>
  <c r="AY182" i="31"/>
  <c r="AU182" i="31"/>
  <c r="BF181" i="31"/>
  <c r="BA180" i="31"/>
  <c r="AW180" i="31"/>
  <c r="BH179" i="31"/>
  <c r="BD179" i="31"/>
  <c r="AY178" i="31"/>
  <c r="AU178" i="31"/>
  <c r="BF177" i="31"/>
  <c r="BA176" i="31"/>
  <c r="AW176" i="31"/>
  <c r="BH175" i="31"/>
  <c r="BD175" i="31"/>
  <c r="AY174" i="31"/>
  <c r="AU174" i="31"/>
  <c r="BF173" i="31"/>
  <c r="BA172" i="31"/>
  <c r="AW172" i="31"/>
  <c r="BH171" i="31"/>
  <c r="BD171" i="31"/>
  <c r="AY170" i="31"/>
  <c r="AU170" i="31"/>
  <c r="BF169" i="31"/>
  <c r="BA168" i="31"/>
  <c r="AW168" i="31"/>
  <c r="BH167" i="31"/>
  <c r="BD167" i="31"/>
  <c r="AY166" i="31"/>
  <c r="AU166" i="31"/>
  <c r="BF165" i="31"/>
  <c r="BA164" i="31"/>
  <c r="AW164" i="31"/>
  <c r="BH163" i="31"/>
  <c r="BD163" i="31"/>
  <c r="AY162" i="31"/>
  <c r="AU162" i="31"/>
  <c r="BF161" i="31"/>
  <c r="BA160" i="31"/>
  <c r="AW160" i="31"/>
  <c r="BH159" i="31"/>
  <c r="BD159" i="31"/>
  <c r="BH253" i="31"/>
  <c r="BH257" i="31"/>
  <c r="BH261" i="31"/>
  <c r="BH265" i="31"/>
  <c r="BH269" i="31"/>
  <c r="BH286" i="31"/>
  <c r="BH288" i="31"/>
  <c r="BH290" i="31"/>
  <c r="BH292" i="31"/>
  <c r="BH294" i="31"/>
  <c r="BH296" i="31"/>
  <c r="BH298" i="31"/>
  <c r="BH300" i="31"/>
  <c r="BH302" i="31"/>
  <c r="BH304" i="31"/>
  <c r="BH306" i="31"/>
  <c r="BH308" i="31"/>
  <c r="BH310" i="31"/>
  <c r="BH312" i="31"/>
  <c r="BH314" i="31"/>
  <c r="BH316" i="31"/>
  <c r="BH318" i="31"/>
  <c r="BH320" i="31"/>
  <c r="BH322" i="31"/>
  <c r="BH324" i="31"/>
  <c r="BH326" i="31"/>
  <c r="BH328" i="31"/>
  <c r="BH330" i="31"/>
  <c r="BH332" i="31"/>
  <c r="BH334" i="31"/>
  <c r="BF253" i="31"/>
  <c r="BF257" i="31"/>
  <c r="BF261" i="31"/>
  <c r="BF265" i="31"/>
  <c r="BF269" i="31"/>
  <c r="BF286" i="31"/>
  <c r="BF288" i="31"/>
  <c r="BF290" i="31"/>
  <c r="BF292" i="31"/>
  <c r="BF294" i="31"/>
  <c r="BF296" i="31"/>
  <c r="BF298" i="31"/>
  <c r="BF300" i="31"/>
  <c r="BF302" i="31"/>
  <c r="BF304" i="31"/>
  <c r="BF306" i="31"/>
  <c r="BF308" i="31"/>
  <c r="BF321" i="31"/>
  <c r="BF323" i="31"/>
  <c r="BF325" i="31"/>
  <c r="BF327" i="31"/>
  <c r="BF310" i="31"/>
  <c r="BF312" i="31"/>
  <c r="BF314" i="31"/>
  <c r="BF316" i="31"/>
  <c r="BF318" i="31"/>
  <c r="BF320" i="31"/>
  <c r="BF330" i="31"/>
  <c r="BF332" i="31"/>
  <c r="BF334" i="31"/>
  <c r="BD253" i="31"/>
  <c r="BD257" i="31"/>
  <c r="BD261" i="31"/>
  <c r="BD265" i="31"/>
  <c r="BD269" i="31"/>
  <c r="BD286" i="31"/>
  <c r="BD288" i="31"/>
  <c r="BD290" i="31"/>
  <c r="BD292" i="31"/>
  <c r="BD294" i="31"/>
  <c r="BD296" i="31"/>
  <c r="BD298" i="31"/>
  <c r="BD300" i="31"/>
  <c r="BD302" i="31"/>
  <c r="BD304" i="31"/>
  <c r="BD306" i="31"/>
  <c r="BD308" i="31"/>
  <c r="BD310" i="31"/>
  <c r="BD312" i="31"/>
  <c r="BD314" i="31"/>
  <c r="BD316" i="31"/>
  <c r="BD318" i="31"/>
  <c r="BD320" i="31"/>
  <c r="BD322" i="31"/>
  <c r="BD324" i="31"/>
  <c r="BD326" i="31"/>
  <c r="BD328" i="31"/>
  <c r="BD330" i="31"/>
  <c r="BD332" i="31"/>
  <c r="BD334" i="31"/>
  <c r="BA237" i="31"/>
  <c r="BA239" i="31"/>
  <c r="BA241" i="31"/>
  <c r="BA243" i="31"/>
  <c r="BA245" i="31"/>
  <c r="BA250" i="31"/>
  <c r="BA254" i="31"/>
  <c r="BA258" i="31"/>
  <c r="BA262" i="31"/>
  <c r="BA266" i="31"/>
  <c r="BA270" i="31"/>
  <c r="BA273" i="31"/>
  <c r="BA275" i="31"/>
  <c r="BA277" i="31"/>
  <c r="BA279" i="31"/>
  <c r="BA281" i="31"/>
  <c r="BA283" i="31"/>
  <c r="BA285" i="31"/>
  <c r="BA288" i="31"/>
  <c r="BA292" i="31"/>
  <c r="BA296" i="31"/>
  <c r="BA300" i="31"/>
  <c r="BA304" i="31"/>
  <c r="BA308" i="31"/>
  <c r="BA313" i="31"/>
  <c r="BA317" i="31"/>
  <c r="BA321" i="31"/>
  <c r="BA323" i="31"/>
  <c r="BA325" i="31"/>
  <c r="BA327" i="31"/>
  <c r="BA329" i="31"/>
  <c r="BA331" i="31"/>
  <c r="BA333" i="31"/>
  <c r="BA335" i="31"/>
  <c r="AY236" i="31"/>
  <c r="AY238" i="31"/>
  <c r="AY240" i="31"/>
  <c r="AY242" i="31"/>
  <c r="AY244" i="31"/>
  <c r="AY246" i="31"/>
  <c r="AY252" i="31"/>
  <c r="AY256" i="31"/>
  <c r="AY260" i="31"/>
  <c r="AY264" i="31"/>
  <c r="AY268" i="31"/>
  <c r="AY272" i="31"/>
  <c r="AY274" i="31"/>
  <c r="AY276" i="31"/>
  <c r="AY278" i="31"/>
  <c r="AY280" i="31"/>
  <c r="AY282" i="31"/>
  <c r="AY284" i="31"/>
  <c r="AY287" i="31"/>
  <c r="AY291" i="31"/>
  <c r="AY295" i="31"/>
  <c r="AY299" i="31"/>
  <c r="AY303" i="31"/>
  <c r="AY307" i="31"/>
  <c r="AY310" i="31"/>
  <c r="AY314" i="31"/>
  <c r="AY318" i="31"/>
  <c r="AY321" i="31"/>
  <c r="AY323" i="31"/>
  <c r="AY325" i="31"/>
  <c r="AY327" i="31"/>
  <c r="AY329" i="31"/>
  <c r="AY331" i="31"/>
  <c r="AY333" i="31"/>
  <c r="AY335" i="31"/>
  <c r="AW236" i="31"/>
  <c r="AW238" i="31"/>
  <c r="AW240" i="31"/>
  <c r="AW242" i="31"/>
  <c r="AW244" i="31"/>
  <c r="AW246" i="31"/>
  <c r="AW252" i="31"/>
  <c r="AW256" i="31"/>
  <c r="AW260" i="31"/>
  <c r="AW264" i="31"/>
  <c r="AW268" i="31"/>
  <c r="AW272" i="31"/>
  <c r="AW274" i="31"/>
  <c r="AW276" i="31"/>
  <c r="AW278" i="31"/>
  <c r="AW280" i="31"/>
  <c r="AW282" i="31"/>
  <c r="AW284" i="31"/>
  <c r="AW286" i="31"/>
  <c r="AW290" i="31"/>
  <c r="AW294" i="31"/>
  <c r="AW298" i="31"/>
  <c r="AW302" i="31"/>
  <c r="AW306" i="31"/>
  <c r="AW310" i="31"/>
  <c r="AW314" i="31"/>
  <c r="AW318" i="31"/>
  <c r="AW311" i="31"/>
  <c r="AW315" i="31"/>
  <c r="AW319" i="31"/>
  <c r="AW322" i="31"/>
  <c r="AW324" i="31"/>
  <c r="AW326" i="31"/>
  <c r="AW328" i="31"/>
  <c r="AW330" i="31"/>
  <c r="AW332" i="31"/>
  <c r="AW334" i="31"/>
  <c r="AU237" i="31"/>
  <c r="AU239" i="31"/>
  <c r="AU241" i="31"/>
  <c r="AU243" i="31"/>
  <c r="AU245" i="31"/>
  <c r="AU250" i="31"/>
  <c r="AU254" i="31"/>
  <c r="AU258" i="31"/>
  <c r="AU262" i="31"/>
  <c r="AU266" i="31"/>
  <c r="AU270" i="31"/>
  <c r="AU273" i="31"/>
  <c r="AU275" i="31"/>
  <c r="AU277" i="31"/>
  <c r="AU279" i="31"/>
  <c r="AU281" i="31"/>
  <c r="AU283" i="31"/>
  <c r="AU285" i="31"/>
  <c r="AU289" i="31"/>
  <c r="AU293" i="31"/>
  <c r="AU297" i="31"/>
  <c r="AU301" i="31"/>
  <c r="AU305" i="31"/>
  <c r="AU309" i="31"/>
  <c r="AU313" i="31"/>
  <c r="AU317" i="31"/>
  <c r="AU310" i="31"/>
  <c r="AU314" i="31"/>
  <c r="AU318" i="31"/>
  <c r="AU321" i="31"/>
  <c r="AU323" i="31"/>
  <c r="AU326" i="31"/>
  <c r="AU331" i="31"/>
  <c r="AZ247" i="31"/>
  <c r="AZ205" i="31"/>
  <c r="AZ201" i="31"/>
  <c r="AZ197" i="31"/>
  <c r="AZ194" i="31"/>
  <c r="AR192" i="31"/>
  <c r="AV189" i="31"/>
  <c r="AZ186" i="31"/>
  <c r="AR184" i="31"/>
  <c r="AZ180" i="31"/>
  <c r="BI177" i="31"/>
  <c r="AV174" i="31"/>
  <c r="BE171" i="31"/>
  <c r="AR168" i="31"/>
  <c r="AZ164" i="31"/>
  <c r="BI161" i="31"/>
  <c r="AV198" i="31"/>
  <c r="BB194" i="31"/>
  <c r="AT192" i="31"/>
  <c r="AX189" i="31"/>
  <c r="BB186" i="31"/>
  <c r="AT184" i="31"/>
  <c r="BB180" i="31"/>
  <c r="BK177" i="31"/>
  <c r="AX174" i="31"/>
  <c r="BG171" i="31"/>
  <c r="AT168" i="31"/>
  <c r="BB164" i="31"/>
  <c r="BK161" i="31"/>
  <c r="BK263" i="31"/>
  <c r="BK162" i="31"/>
  <c r="BK178" i="31"/>
  <c r="BK189" i="31"/>
  <c r="BK197" i="31"/>
  <c r="BK205" i="31"/>
  <c r="BK213" i="31"/>
  <c r="BK221" i="31"/>
  <c r="BK229" i="31"/>
  <c r="BK290" i="31"/>
  <c r="BK306" i="31"/>
  <c r="BK241" i="31"/>
  <c r="BK254" i="31"/>
  <c r="BK270" i="31"/>
  <c r="BK279" i="31"/>
  <c r="BK289" i="31"/>
  <c r="BK305" i="31"/>
  <c r="BK310" i="31"/>
  <c r="BK323" i="31"/>
  <c r="BK331" i="31"/>
  <c r="BI174" i="31"/>
  <c r="BI187" i="31"/>
  <c r="BI195" i="31"/>
  <c r="BI203" i="31"/>
  <c r="BI211" i="31"/>
  <c r="BI219" i="31"/>
  <c r="BI227" i="31"/>
  <c r="BI249" i="31"/>
  <c r="BI265" i="31"/>
  <c r="BI295" i="31"/>
  <c r="BI235" i="31"/>
  <c r="BI243" i="31"/>
  <c r="BI258" i="31"/>
  <c r="BI273" i="31"/>
  <c r="BI281" i="31"/>
  <c r="BI292" i="31"/>
  <c r="BI308" i="31"/>
  <c r="BI315" i="31"/>
  <c r="BI325" i="31"/>
  <c r="BI333" i="31"/>
  <c r="BG257" i="31"/>
  <c r="BG286" i="31"/>
  <c r="BG302" i="31"/>
  <c r="BG164" i="31"/>
  <c r="BG180" i="31"/>
  <c r="BG190" i="31"/>
  <c r="BG198" i="31"/>
  <c r="BG206" i="31"/>
  <c r="BG214" i="31"/>
  <c r="BG222" i="31"/>
  <c r="BG230" i="31"/>
  <c r="BG317" i="31"/>
  <c r="BG241" i="31"/>
  <c r="BG254" i="31"/>
  <c r="BG270" i="31"/>
  <c r="BG279" i="31"/>
  <c r="BG289" i="31"/>
  <c r="BG305" i="31"/>
  <c r="BG320" i="31"/>
  <c r="BG328" i="31"/>
  <c r="BE299" i="31"/>
  <c r="BE160" i="31"/>
  <c r="BE176" i="31"/>
  <c r="BE188" i="31"/>
  <c r="BE196" i="31"/>
  <c r="BE204" i="31"/>
  <c r="BE212" i="31"/>
  <c r="BE220" i="31"/>
  <c r="BE228" i="31"/>
  <c r="BE251" i="31"/>
  <c r="BE267" i="31"/>
  <c r="BE320" i="31"/>
  <c r="BE242" i="31"/>
  <c r="BE256" i="31"/>
  <c r="BE272" i="31"/>
  <c r="BE280" i="31"/>
  <c r="BE290" i="31"/>
  <c r="BE306" i="31"/>
  <c r="BE322" i="31"/>
  <c r="BE330" i="31"/>
  <c r="BB198" i="31"/>
  <c r="BB206" i="31"/>
  <c r="BB214" i="31"/>
  <c r="BB222" i="31"/>
  <c r="BB230" i="31"/>
  <c r="BB241" i="31"/>
  <c r="BB246" i="31"/>
  <c r="BB167" i="31"/>
  <c r="BB183" i="31"/>
  <c r="BB264" i="31"/>
  <c r="BB276" i="31"/>
  <c r="BB284" i="31"/>
  <c r="BB263" i="31"/>
  <c r="BB289" i="31"/>
  <c r="BB297" i="31"/>
  <c r="BB305" i="31"/>
  <c r="BB313" i="31"/>
  <c r="BB321" i="31"/>
  <c r="BB329" i="31"/>
  <c r="AZ206" i="31"/>
  <c r="AZ214" i="31"/>
  <c r="AZ222" i="31"/>
  <c r="AZ230" i="31"/>
  <c r="AZ254" i="31"/>
  <c r="AZ270" i="31"/>
  <c r="AZ279" i="31"/>
  <c r="AZ173" i="31"/>
  <c r="AZ238" i="31"/>
  <c r="AZ246" i="31"/>
  <c r="AZ265" i="31"/>
  <c r="AZ290" i="31"/>
  <c r="AZ298" i="31"/>
  <c r="AZ319" i="31"/>
  <c r="AX219" i="31"/>
  <c r="AX161" i="31"/>
  <c r="AX281" i="31"/>
  <c r="AX302" i="31"/>
  <c r="AX334" i="31"/>
  <c r="AV235" i="31"/>
  <c r="AV159" i="31"/>
  <c r="AV267" i="31"/>
  <c r="AV311" i="31"/>
  <c r="AT211" i="31"/>
  <c r="AT242" i="31"/>
  <c r="AT273" i="31"/>
  <c r="AT294" i="31"/>
  <c r="AT326" i="31"/>
  <c r="AR228" i="31"/>
  <c r="AR285" i="31"/>
  <c r="AR259" i="31"/>
  <c r="AR323" i="31"/>
  <c r="AB33" i="30"/>
  <c r="Z33" i="30"/>
  <c r="X33" i="30"/>
  <c r="V33" i="30"/>
  <c r="AA33" i="30"/>
  <c r="Y33" i="30"/>
  <c r="W33" i="30"/>
  <c r="C16" i="27"/>
  <c r="C27" i="27"/>
  <c r="C26" i="27"/>
  <c r="C25" i="27"/>
  <c r="C24" i="27"/>
  <c r="C23" i="27"/>
  <c r="C22" i="27"/>
  <c r="C21" i="27"/>
  <c r="C20" i="27"/>
  <c r="C19" i="27"/>
  <c r="C18" i="27"/>
  <c r="C17" i="27"/>
  <c r="B27" i="27"/>
  <c r="B26" i="27"/>
  <c r="B25" i="27"/>
  <c r="B24" i="27"/>
  <c r="B23" i="27"/>
  <c r="B22" i="27"/>
  <c r="B21" i="27"/>
  <c r="B20" i="27"/>
  <c r="B19" i="27"/>
  <c r="B18" i="27"/>
  <c r="B17" i="27"/>
  <c r="A25" i="27"/>
  <c r="A26" i="27"/>
  <c r="A18" i="27"/>
  <c r="A19" i="27"/>
  <c r="A20" i="27"/>
  <c r="A21" i="27"/>
  <c r="A22" i="27"/>
  <c r="A23" i="27"/>
  <c r="A24" i="27"/>
  <c r="A17" i="27"/>
  <c r="C7" i="27"/>
  <c r="C6" i="27"/>
  <c r="C5" i="27"/>
  <c r="C4" i="27"/>
  <c r="C3" i="27"/>
  <c r="C2" i="27"/>
  <c r="F13" i="27" s="1"/>
  <c r="C12" i="27"/>
  <c r="C10" i="27"/>
  <c r="C9" i="27"/>
  <c r="C8" i="27"/>
  <c r="C14" i="27" s="1"/>
  <c r="D7" i="27"/>
  <c r="C9" i="37" s="1"/>
  <c r="D6" i="27"/>
  <c r="C8" i="37" s="1"/>
  <c r="D5" i="27"/>
  <c r="C7" i="37" s="1"/>
  <c r="D4" i="27"/>
  <c r="C6" i="37" s="1"/>
  <c r="D3" i="27"/>
  <c r="C5" i="37" s="1"/>
  <c r="D2" i="27"/>
  <c r="C4" i="37" s="1"/>
  <c r="B7" i="27"/>
  <c r="B6" i="27"/>
  <c r="B5" i="27"/>
  <c r="B4" i="27"/>
  <c r="B3" i="27"/>
  <c r="B2" i="27"/>
  <c r="BC335" i="23"/>
  <c r="BC334" i="23"/>
  <c r="BC333" i="23"/>
  <c r="BC332" i="23"/>
  <c r="BC331" i="23"/>
  <c r="BC330" i="23"/>
  <c r="BC329" i="23"/>
  <c r="BC328" i="23"/>
  <c r="BC327" i="23"/>
  <c r="BC326" i="23"/>
  <c r="BC325" i="23"/>
  <c r="BC324" i="23"/>
  <c r="BC323" i="23"/>
  <c r="BC322" i="23"/>
  <c r="BC321" i="23"/>
  <c r="BC320" i="23"/>
  <c r="BC319" i="23"/>
  <c r="BC318" i="23"/>
  <c r="BC317" i="23"/>
  <c r="BC316" i="23"/>
  <c r="BC315" i="23"/>
  <c r="BC314" i="23"/>
  <c r="BC313" i="23"/>
  <c r="BC312" i="23"/>
  <c r="BC311" i="23"/>
  <c r="BC310" i="23"/>
  <c r="BC309" i="23"/>
  <c r="BC308" i="23"/>
  <c r="BC306" i="23"/>
  <c r="BC305" i="23"/>
  <c r="BC304" i="23"/>
  <c r="BC303" i="23"/>
  <c r="BC302" i="23"/>
  <c r="BC301" i="23"/>
  <c r="BC300" i="23"/>
  <c r="BC299" i="23"/>
  <c r="BC298" i="23"/>
  <c r="BC297" i="23"/>
  <c r="BC296" i="23"/>
  <c r="BC295" i="23"/>
  <c r="BC294" i="23"/>
  <c r="BC293" i="23"/>
  <c r="BC292" i="23"/>
  <c r="BC291" i="23"/>
  <c r="BC290" i="23"/>
  <c r="BC289" i="23"/>
  <c r="BC288" i="23"/>
  <c r="BC287" i="23"/>
  <c r="BC286" i="23"/>
  <c r="BC285" i="23"/>
  <c r="BC284" i="23"/>
  <c r="BC283" i="23"/>
  <c r="BC282" i="23"/>
  <c r="BC281" i="23"/>
  <c r="BC280" i="23"/>
  <c r="BC279" i="23"/>
  <c r="BC278" i="23"/>
  <c r="BC277" i="23"/>
  <c r="BC276" i="23"/>
  <c r="BC275" i="23"/>
  <c r="BC274" i="23"/>
  <c r="BC273" i="23"/>
  <c r="BC272" i="23"/>
  <c r="BC271" i="23"/>
  <c r="BC270" i="23"/>
  <c r="BC269" i="23"/>
  <c r="BC268" i="23"/>
  <c r="BC267" i="23"/>
  <c r="BC266" i="23"/>
  <c r="BC265" i="23"/>
  <c r="BC264" i="23"/>
  <c r="BC263" i="23"/>
  <c r="BC262" i="23"/>
  <c r="BC261" i="23"/>
  <c r="BC260" i="23"/>
  <c r="BC259" i="23"/>
  <c r="BC258" i="23"/>
  <c r="BC257" i="23"/>
  <c r="BC256" i="23"/>
  <c r="BC255" i="23"/>
  <c r="BC254" i="23"/>
  <c r="BC253" i="23"/>
  <c r="BC252" i="23"/>
  <c r="BC251" i="23"/>
  <c r="BC250" i="23"/>
  <c r="BC246" i="23"/>
  <c r="BC245" i="23"/>
  <c r="BC244" i="23"/>
  <c r="BC243" i="23"/>
  <c r="BC242" i="23"/>
  <c r="BC241" i="23"/>
  <c r="BC240" i="23"/>
  <c r="BC239" i="23"/>
  <c r="BC238" i="23"/>
  <c r="BC237" i="23"/>
  <c r="BC236" i="23"/>
  <c r="BC235" i="23"/>
  <c r="BC234" i="23"/>
  <c r="BC233" i="23"/>
  <c r="BC232" i="23"/>
  <c r="BC231" i="23"/>
  <c r="BC230" i="23"/>
  <c r="BC229" i="23"/>
  <c r="BC228" i="23"/>
  <c r="BC227" i="23"/>
  <c r="BC226" i="23"/>
  <c r="BC225" i="23"/>
  <c r="BC224" i="23"/>
  <c r="BC223" i="23"/>
  <c r="BC222" i="23"/>
  <c r="BC221" i="23"/>
  <c r="BC220" i="23"/>
  <c r="BC219" i="23"/>
  <c r="BC218" i="23"/>
  <c r="BC217" i="23"/>
  <c r="BC216" i="23"/>
  <c r="BC215" i="23"/>
  <c r="BC214" i="23"/>
  <c r="BC213" i="23"/>
  <c r="BC212" i="23"/>
  <c r="BC211" i="23"/>
  <c r="BC210" i="23"/>
  <c r="BC209" i="23"/>
  <c r="BC208" i="23"/>
  <c r="BC207" i="23"/>
  <c r="BC206" i="23"/>
  <c r="BC205" i="23"/>
  <c r="BC204" i="23"/>
  <c r="BC203" i="23"/>
  <c r="BC202" i="23"/>
  <c r="BC201" i="23"/>
  <c r="BC200" i="23"/>
  <c r="BC199" i="23"/>
  <c r="BC198" i="23"/>
  <c r="BC197" i="23"/>
  <c r="BC196" i="23"/>
  <c r="BC195" i="23"/>
  <c r="BC194" i="23"/>
  <c r="BC193" i="23"/>
  <c r="BC192" i="23"/>
  <c r="BC191" i="23"/>
  <c r="BC190" i="23"/>
  <c r="BC189" i="23"/>
  <c r="BC188" i="23"/>
  <c r="BC187" i="23"/>
  <c r="BC186" i="23"/>
  <c r="BC185" i="23"/>
  <c r="BC184" i="23"/>
  <c r="F12" i="27" l="1"/>
  <c r="BN93" i="34"/>
  <c r="BN94" i="34" s="1"/>
  <c r="BN95" i="34" s="1"/>
  <c r="BN96" i="34" s="1"/>
  <c r="BN97" i="34" s="1"/>
  <c r="BN98" i="34" s="1"/>
  <c r="BN99" i="34" s="1"/>
  <c r="BN100" i="34" s="1"/>
  <c r="BN101" i="34" s="1"/>
  <c r="BN102" i="34" s="1"/>
  <c r="BN103" i="34" s="1"/>
  <c r="BN104" i="34" s="1"/>
  <c r="BN105" i="34" s="1"/>
  <c r="BN106" i="34" s="1"/>
  <c r="BN107" i="34" s="1"/>
  <c r="BN108" i="34" s="1"/>
  <c r="BN109" i="34" s="1"/>
  <c r="BN110" i="34" s="1"/>
  <c r="BN111" i="34" s="1"/>
  <c r="BN112" i="34" s="1"/>
  <c r="BN113" i="34" s="1"/>
  <c r="BN114" i="34" s="1"/>
  <c r="BN115" i="34" s="1"/>
  <c r="BN116" i="34" s="1"/>
  <c r="BN117" i="34" s="1"/>
  <c r="BN118" i="34" s="1"/>
  <c r="BN119" i="34" s="1"/>
  <c r="BN120" i="34" s="1"/>
  <c r="BN121" i="34" s="1"/>
  <c r="BN122" i="34" s="1"/>
  <c r="D5" i="35"/>
  <c r="F6" i="37" s="1"/>
  <c r="BJ6" i="23"/>
  <c r="BJ8" i="23"/>
  <c r="BJ10" i="23"/>
  <c r="BJ12" i="23"/>
  <c r="BM12" i="23" s="1"/>
  <c r="BJ14" i="23"/>
  <c r="BM14" i="23" s="1"/>
  <c r="BJ16" i="23"/>
  <c r="BJ18" i="23"/>
  <c r="BJ5" i="23"/>
  <c r="BM5" i="23" s="1"/>
  <c r="BJ7" i="23"/>
  <c r="BJ9" i="23"/>
  <c r="BJ11" i="23"/>
  <c r="BJ13" i="23"/>
  <c r="BM13" i="23" s="1"/>
  <c r="BJ15" i="23"/>
  <c r="BM15" i="23" s="1"/>
  <c r="BJ17" i="23"/>
  <c r="BJ19" i="23"/>
  <c r="BJ21" i="23"/>
  <c r="BM21" i="23" s="1"/>
  <c r="BJ23" i="23"/>
  <c r="BJ25" i="23"/>
  <c r="BJ27" i="23"/>
  <c r="BJ29" i="23"/>
  <c r="BM29" i="23" s="1"/>
  <c r="BJ31" i="23"/>
  <c r="BM31" i="23" s="1"/>
  <c r="BJ33" i="23"/>
  <c r="BJ35" i="23"/>
  <c r="BJ37" i="23"/>
  <c r="BM37" i="23" s="1"/>
  <c r="BJ39" i="23"/>
  <c r="BJ41" i="23"/>
  <c r="BJ43" i="23"/>
  <c r="BJ45" i="23"/>
  <c r="BM45" i="23" s="1"/>
  <c r="BJ47" i="23"/>
  <c r="BM47" i="23" s="1"/>
  <c r="BJ48" i="23"/>
  <c r="BJ49" i="23"/>
  <c r="BJ50" i="23"/>
  <c r="BM50" i="23" s="1"/>
  <c r="BJ51" i="23"/>
  <c r="BJ52" i="23"/>
  <c r="BJ53" i="23"/>
  <c r="BJ54" i="23"/>
  <c r="BM54" i="23" s="1"/>
  <c r="BJ55" i="23"/>
  <c r="BM55" i="23" s="1"/>
  <c r="BJ56" i="23"/>
  <c r="BJ57" i="23"/>
  <c r="BJ58" i="23"/>
  <c r="BM58" i="23" s="1"/>
  <c r="BJ59" i="23"/>
  <c r="BJ60" i="23"/>
  <c r="BJ61" i="23"/>
  <c r="BJ62" i="23"/>
  <c r="BM62" i="23" s="1"/>
  <c r="BJ63" i="23"/>
  <c r="BM63" i="23" s="1"/>
  <c r="BJ64" i="23"/>
  <c r="BJ65" i="23"/>
  <c r="BJ66" i="23"/>
  <c r="BM66" i="23" s="1"/>
  <c r="BJ67" i="23"/>
  <c r="BJ68" i="23"/>
  <c r="BJ69" i="23"/>
  <c r="BJ70" i="23"/>
  <c r="BM70" i="23" s="1"/>
  <c r="BJ71" i="23"/>
  <c r="BM71" i="23" s="1"/>
  <c r="BJ72" i="23"/>
  <c r="BJ73" i="23"/>
  <c r="BJ74" i="23"/>
  <c r="BM74" i="23" s="1"/>
  <c r="BJ75" i="23"/>
  <c r="BJ76" i="23"/>
  <c r="BJ77" i="23"/>
  <c r="BJ78" i="23"/>
  <c r="BM78" i="23" s="1"/>
  <c r="BJ79" i="23"/>
  <c r="BM79" i="23" s="1"/>
  <c r="BJ80" i="23"/>
  <c r="BJ81" i="23"/>
  <c r="BJ82" i="23"/>
  <c r="BM82" i="23" s="1"/>
  <c r="BJ83" i="23"/>
  <c r="BJ84" i="23"/>
  <c r="BJ85" i="23"/>
  <c r="BJ86" i="23"/>
  <c r="BM86" i="23" s="1"/>
  <c r="BJ87" i="23"/>
  <c r="BM87" i="23" s="1"/>
  <c r="BJ88" i="23"/>
  <c r="BJ89" i="23"/>
  <c r="BJ90" i="23"/>
  <c r="BM90" i="23" s="1"/>
  <c r="BJ91" i="23"/>
  <c r="BJ92" i="23"/>
  <c r="BJ93" i="23"/>
  <c r="BJ94" i="23"/>
  <c r="BM94" i="23" s="1"/>
  <c r="BJ95" i="23"/>
  <c r="BM95" i="23" s="1"/>
  <c r="BJ96" i="23"/>
  <c r="BJ97" i="23"/>
  <c r="BM97" i="23" s="1"/>
  <c r="BJ98" i="23"/>
  <c r="BM98" i="23" s="1"/>
  <c r="BJ99" i="23"/>
  <c r="BJ100" i="23"/>
  <c r="BM100" i="23" s="1"/>
  <c r="BJ101" i="23"/>
  <c r="BJ102" i="23"/>
  <c r="BM102" i="23" s="1"/>
  <c r="BJ103" i="23"/>
  <c r="BM103" i="23" s="1"/>
  <c r="BJ104" i="23"/>
  <c r="BM104" i="23" s="1"/>
  <c r="BJ105" i="23"/>
  <c r="BJ106" i="23"/>
  <c r="BJ107" i="23"/>
  <c r="BJ108" i="23"/>
  <c r="BM108" i="23" s="1"/>
  <c r="BJ109" i="23"/>
  <c r="BJ110" i="23"/>
  <c r="BJ111" i="23"/>
  <c r="BM111" i="23" s="1"/>
  <c r="BJ112" i="23"/>
  <c r="BM112" i="23" s="1"/>
  <c r="BJ113" i="23"/>
  <c r="BJ114" i="23"/>
  <c r="BM114" i="23" s="1"/>
  <c r="BJ115" i="23"/>
  <c r="BJ116" i="23"/>
  <c r="BM116" i="23" s="1"/>
  <c r="BJ117" i="23"/>
  <c r="BJ118" i="23"/>
  <c r="BM118" i="23" s="1"/>
  <c r="BJ119" i="23"/>
  <c r="BM119" i="23" s="1"/>
  <c r="BJ120" i="23"/>
  <c r="BM120" i="23" s="1"/>
  <c r="BJ121" i="23"/>
  <c r="BJ122" i="23"/>
  <c r="BJ123" i="23"/>
  <c r="BJ124" i="23"/>
  <c r="BM124" i="23" s="1"/>
  <c r="BJ125" i="23"/>
  <c r="BJ126" i="23"/>
  <c r="BJ127" i="23"/>
  <c r="BM127" i="23" s="1"/>
  <c r="BJ128" i="23"/>
  <c r="BM128" i="23" s="1"/>
  <c r="BJ129" i="23"/>
  <c r="BJ130" i="23"/>
  <c r="BM130" i="23" s="1"/>
  <c r="BJ131" i="23"/>
  <c r="BJ132" i="23"/>
  <c r="BM132" i="23" s="1"/>
  <c r="BJ133" i="23"/>
  <c r="BJ134" i="23"/>
  <c r="BM134" i="23" s="1"/>
  <c r="BJ135" i="23"/>
  <c r="BM135" i="23" s="1"/>
  <c r="BJ136" i="23"/>
  <c r="BM136" i="23" s="1"/>
  <c r="BJ137" i="23"/>
  <c r="BJ138" i="23"/>
  <c r="BJ139" i="23"/>
  <c r="BJ140" i="23"/>
  <c r="BM140" i="23" s="1"/>
  <c r="BJ141" i="23"/>
  <c r="BJ142" i="23"/>
  <c r="BJ143" i="23"/>
  <c r="BM143" i="23" s="1"/>
  <c r="BJ144" i="23"/>
  <c r="BM144" i="23" s="1"/>
  <c r="BJ145" i="23"/>
  <c r="BJ146" i="23"/>
  <c r="BM146" i="23" s="1"/>
  <c r="BJ147" i="23"/>
  <c r="BJ148" i="23"/>
  <c r="BM148" i="23" s="1"/>
  <c r="BJ149" i="23"/>
  <c r="BJ150" i="23"/>
  <c r="BM150" i="23" s="1"/>
  <c r="BJ151" i="23"/>
  <c r="BM151" i="23" s="1"/>
  <c r="BJ152" i="23"/>
  <c r="BM152" i="23" s="1"/>
  <c r="BJ153" i="23"/>
  <c r="BM153" i="23" s="1"/>
  <c r="BJ154" i="23"/>
  <c r="BJ155" i="23"/>
  <c r="BM155" i="23" s="1"/>
  <c r="BJ20" i="23"/>
  <c r="BM20" i="23" s="1"/>
  <c r="BJ22" i="23"/>
  <c r="BJ24" i="23"/>
  <c r="BJ26" i="23"/>
  <c r="BM26" i="23" s="1"/>
  <c r="BJ28" i="23"/>
  <c r="BM28" i="23" s="1"/>
  <c r="BJ30" i="23"/>
  <c r="BJ32" i="23"/>
  <c r="BM32" i="23" s="1"/>
  <c r="BJ34" i="23"/>
  <c r="BM34" i="23" s="1"/>
  <c r="BJ36" i="23"/>
  <c r="BM36" i="23" s="1"/>
  <c r="BJ38" i="23"/>
  <c r="BJ40" i="23"/>
  <c r="BM40" i="23" s="1"/>
  <c r="BJ42" i="23"/>
  <c r="BM42" i="23" s="1"/>
  <c r="BJ44" i="23"/>
  <c r="BM44" i="23" s="1"/>
  <c r="BJ46" i="23"/>
  <c r="BJ4" i="23"/>
  <c r="BM4" i="23" s="1"/>
  <c r="BM154" i="23"/>
  <c r="BM142" i="23"/>
  <c r="BM138" i="23"/>
  <c r="BM126" i="23"/>
  <c r="BM122" i="23"/>
  <c r="BM110" i="23"/>
  <c r="BM106" i="23"/>
  <c r="BM46" i="23"/>
  <c r="BM38" i="23"/>
  <c r="BM30" i="23"/>
  <c r="BM22" i="23"/>
  <c r="BM19" i="23"/>
  <c r="BM11" i="23"/>
  <c r="BM7" i="23"/>
  <c r="BM93" i="23"/>
  <c r="BM91" i="23"/>
  <c r="BM89" i="23"/>
  <c r="BM85" i="23"/>
  <c r="BM83" i="23"/>
  <c r="BM81" i="23"/>
  <c r="BM77" i="23"/>
  <c r="BM75" i="23"/>
  <c r="BM73" i="23"/>
  <c r="BM69" i="23"/>
  <c r="BM67" i="23"/>
  <c r="BM65" i="23"/>
  <c r="BM61" i="23"/>
  <c r="BM59" i="23"/>
  <c r="BM57" i="23"/>
  <c r="BM53" i="23"/>
  <c r="BM51" i="23"/>
  <c r="BM49" i="23"/>
  <c r="BM43" i="23"/>
  <c r="BM39" i="23"/>
  <c r="BM35" i="23"/>
  <c r="BM27" i="23"/>
  <c r="BM23" i="23"/>
  <c r="BM18" i="23"/>
  <c r="BM10" i="23"/>
  <c r="BM6" i="23"/>
  <c r="BM149" i="23"/>
  <c r="BM147" i="23"/>
  <c r="BM145" i="23"/>
  <c r="BM141" i="23"/>
  <c r="BM139" i="23"/>
  <c r="BM137" i="23"/>
  <c r="BM133" i="23"/>
  <c r="BM131" i="23"/>
  <c r="BM129" i="23"/>
  <c r="BM125" i="23"/>
  <c r="BM123" i="23"/>
  <c r="BM121" i="23"/>
  <c r="BM117" i="23"/>
  <c r="BM115" i="23"/>
  <c r="BM113" i="23"/>
  <c r="BM109" i="23"/>
  <c r="BM107" i="23"/>
  <c r="BM105" i="23"/>
  <c r="BM101" i="23"/>
  <c r="BM99" i="23"/>
  <c r="BM24" i="23"/>
  <c r="BM17" i="23"/>
  <c r="BM9" i="23"/>
  <c r="BM96" i="23"/>
  <c r="BM92" i="23"/>
  <c r="BM88" i="23"/>
  <c r="BM84" i="23"/>
  <c r="BM80" i="23"/>
  <c r="BM76" i="23"/>
  <c r="BM72" i="23"/>
  <c r="BM68" i="23"/>
  <c r="BM64" i="23"/>
  <c r="BM60" i="23"/>
  <c r="BM56" i="23"/>
  <c r="BM52" i="23"/>
  <c r="BM48" i="23"/>
  <c r="BM41" i="23"/>
  <c r="BM33" i="23"/>
  <c r="BM25" i="23"/>
  <c r="BM16" i="23"/>
  <c r="BM8" i="23"/>
  <c r="BJ337" i="31"/>
  <c r="BM337" i="31" s="1"/>
  <c r="BJ339" i="31"/>
  <c r="BM339" i="31" s="1"/>
  <c r="BJ341" i="31"/>
  <c r="BJ344" i="31"/>
  <c r="BM344" i="31" s="1"/>
  <c r="BJ346" i="31"/>
  <c r="BM346" i="31" s="1"/>
  <c r="BJ348" i="31"/>
  <c r="BM348" i="31" s="1"/>
  <c r="BJ350" i="31"/>
  <c r="BJ352" i="31"/>
  <c r="BM352" i="31" s="1"/>
  <c r="BJ354" i="31"/>
  <c r="BM354" i="31" s="1"/>
  <c r="BJ356" i="31"/>
  <c r="BM356" i="31" s="1"/>
  <c r="BJ336" i="31"/>
  <c r="BJ338" i="31"/>
  <c r="BM338" i="31" s="1"/>
  <c r="BJ340" i="31"/>
  <c r="BM340" i="31" s="1"/>
  <c r="BJ342" i="31"/>
  <c r="BM342" i="31" s="1"/>
  <c r="BJ343" i="31"/>
  <c r="BM343" i="31" s="1"/>
  <c r="BJ345" i="31"/>
  <c r="BM345" i="31" s="1"/>
  <c r="BJ347" i="31"/>
  <c r="BM347" i="31" s="1"/>
  <c r="BJ349" i="31"/>
  <c r="BM349" i="31" s="1"/>
  <c r="BJ351" i="31"/>
  <c r="BJ353" i="31"/>
  <c r="BM353" i="31" s="1"/>
  <c r="BJ355" i="31"/>
  <c r="BM355" i="31" s="1"/>
  <c r="BJ358" i="31"/>
  <c r="BM358" i="31" s="1"/>
  <c r="BJ360" i="31"/>
  <c r="BM360" i="31" s="1"/>
  <c r="BJ362" i="31"/>
  <c r="BM362" i="31" s="1"/>
  <c r="BJ364" i="31"/>
  <c r="BM364" i="31" s="1"/>
  <c r="BJ366" i="31"/>
  <c r="BM366" i="31" s="1"/>
  <c r="BJ357" i="31"/>
  <c r="BM357" i="31" s="1"/>
  <c r="BJ359" i="31"/>
  <c r="BJ361" i="31"/>
  <c r="BM361" i="31" s="1"/>
  <c r="BJ363" i="31"/>
  <c r="BM363" i="31" s="1"/>
  <c r="BJ365" i="31"/>
  <c r="BJ367" i="31"/>
  <c r="BM367" i="31" s="1"/>
  <c r="BM365" i="31"/>
  <c r="BM341" i="31"/>
  <c r="BM359" i="31"/>
  <c r="BM351" i="31"/>
  <c r="BM350" i="31"/>
  <c r="BJ336" i="23"/>
  <c r="BJ338" i="23"/>
  <c r="BM338" i="23" s="1"/>
  <c r="BJ340" i="23"/>
  <c r="BJ342" i="23"/>
  <c r="BM342" i="23" s="1"/>
  <c r="BJ337" i="23"/>
  <c r="BJ339" i="23"/>
  <c r="BM339" i="23" s="1"/>
  <c r="BJ341" i="23"/>
  <c r="BJ343" i="23"/>
  <c r="BM343" i="23" s="1"/>
  <c r="BJ345" i="23"/>
  <c r="BM345" i="23" s="1"/>
  <c r="BJ347" i="23"/>
  <c r="BM347" i="23" s="1"/>
  <c r="BJ349" i="23"/>
  <c r="BJ351" i="23"/>
  <c r="BM351" i="23" s="1"/>
  <c r="BJ353" i="23"/>
  <c r="BJ355" i="23"/>
  <c r="BM355" i="23" s="1"/>
  <c r="BJ357" i="23"/>
  <c r="BJ359" i="23"/>
  <c r="BM359" i="23" s="1"/>
  <c r="BJ361" i="23"/>
  <c r="BM361" i="23" s="1"/>
  <c r="BJ363" i="23"/>
  <c r="BM363" i="23" s="1"/>
  <c r="BJ365" i="23"/>
  <c r="BJ367" i="23"/>
  <c r="BM367" i="23" s="1"/>
  <c r="BJ344" i="23"/>
  <c r="BJ346" i="23"/>
  <c r="BM346" i="23" s="1"/>
  <c r="BJ348" i="23"/>
  <c r="BJ350" i="23"/>
  <c r="BM350" i="23" s="1"/>
  <c r="BJ352" i="23"/>
  <c r="BM352" i="23" s="1"/>
  <c r="BJ354" i="23"/>
  <c r="BM354" i="23" s="1"/>
  <c r="BJ356" i="23"/>
  <c r="BJ358" i="23"/>
  <c r="BM358" i="23" s="1"/>
  <c r="BJ360" i="23"/>
  <c r="BJ362" i="23"/>
  <c r="BM362" i="23" s="1"/>
  <c r="BJ364" i="23"/>
  <c r="BJ366" i="23"/>
  <c r="BM366" i="23" s="1"/>
  <c r="BM360" i="23"/>
  <c r="BM344" i="23"/>
  <c r="BM364" i="23"/>
  <c r="BM356" i="23"/>
  <c r="BM348" i="23"/>
  <c r="BM340" i="23"/>
  <c r="BM365" i="23"/>
  <c r="BM357" i="23"/>
  <c r="BM353" i="23"/>
  <c r="BM349" i="23"/>
  <c r="BM341" i="23"/>
  <c r="BM337" i="23"/>
  <c r="BJ157" i="23"/>
  <c r="BM157" i="23" s="1"/>
  <c r="BJ161" i="23"/>
  <c r="BM161" i="23" s="1"/>
  <c r="BJ158" i="23"/>
  <c r="BM158" i="23" s="1"/>
  <c r="BJ162" i="23"/>
  <c r="BM162" i="23" s="1"/>
  <c r="BJ166" i="23"/>
  <c r="BM166" i="23" s="1"/>
  <c r="BJ170" i="23"/>
  <c r="BM170" i="23" s="1"/>
  <c r="BJ174" i="23"/>
  <c r="BM174" i="23" s="1"/>
  <c r="BJ183" i="23"/>
  <c r="BM183" i="23" s="1"/>
  <c r="BJ179" i="23"/>
  <c r="BM179" i="23" s="1"/>
  <c r="BJ159" i="23"/>
  <c r="BM159" i="23" s="1"/>
  <c r="BJ160" i="23"/>
  <c r="BM160" i="23" s="1"/>
  <c r="BJ168" i="23"/>
  <c r="BM168" i="23" s="1"/>
  <c r="BJ181" i="23"/>
  <c r="BM181" i="23" s="1"/>
  <c r="BJ175" i="23"/>
  <c r="BM175" i="23" s="1"/>
  <c r="BJ171" i="23"/>
  <c r="BM171" i="23" s="1"/>
  <c r="BJ167" i="23"/>
  <c r="BM167" i="23" s="1"/>
  <c r="BJ163" i="23"/>
  <c r="BM163" i="23" s="1"/>
  <c r="BJ182" i="23"/>
  <c r="BM182" i="23" s="1"/>
  <c r="BJ178" i="23"/>
  <c r="BM178" i="23" s="1"/>
  <c r="BJ164" i="23"/>
  <c r="BM164" i="23" s="1"/>
  <c r="BJ169" i="23"/>
  <c r="BM169" i="23" s="1"/>
  <c r="BJ176" i="23"/>
  <c r="BM176" i="23" s="1"/>
  <c r="BJ156" i="23"/>
  <c r="BM156" i="23" s="1"/>
  <c r="BJ172" i="23"/>
  <c r="BM172" i="23" s="1"/>
  <c r="BJ177" i="23"/>
  <c r="BM177" i="23" s="1"/>
  <c r="BJ173" i="23"/>
  <c r="BM173" i="23" s="1"/>
  <c r="BJ165" i="23"/>
  <c r="BM165" i="23" s="1"/>
  <c r="BJ180" i="23"/>
  <c r="BM180" i="23" s="1"/>
  <c r="BJ28" i="31"/>
  <c r="BM28" i="31" s="1"/>
  <c r="BJ30" i="31"/>
  <c r="BM30" i="31" s="1"/>
  <c r="BJ32" i="31"/>
  <c r="BM32" i="31" s="1"/>
  <c r="BJ34" i="31"/>
  <c r="BM34" i="31" s="1"/>
  <c r="BJ35" i="31"/>
  <c r="BM35" i="31" s="1"/>
  <c r="BJ36" i="31"/>
  <c r="BM36" i="31" s="1"/>
  <c r="BJ37" i="31"/>
  <c r="BM37" i="31" s="1"/>
  <c r="BJ38" i="31"/>
  <c r="BM38" i="31" s="1"/>
  <c r="BJ39" i="31"/>
  <c r="BM39" i="31" s="1"/>
  <c r="BJ40" i="31"/>
  <c r="BM40" i="31" s="1"/>
  <c r="BJ41" i="31"/>
  <c r="BM41" i="31" s="1"/>
  <c r="BJ42" i="31"/>
  <c r="BM42" i="31" s="1"/>
  <c r="BJ43" i="31"/>
  <c r="BM43" i="31" s="1"/>
  <c r="BJ44" i="31"/>
  <c r="BM44" i="31" s="1"/>
  <c r="BJ45" i="31"/>
  <c r="BM45" i="31" s="1"/>
  <c r="BJ46" i="31"/>
  <c r="BM46" i="31" s="1"/>
  <c r="BJ47" i="31"/>
  <c r="BM47" i="31" s="1"/>
  <c r="BJ48" i="31"/>
  <c r="BM48" i="31" s="1"/>
  <c r="BJ49" i="31"/>
  <c r="BM49" i="31" s="1"/>
  <c r="BJ50" i="31"/>
  <c r="BM50" i="31" s="1"/>
  <c r="BJ51" i="31"/>
  <c r="BM51" i="31" s="1"/>
  <c r="BJ52" i="31"/>
  <c r="BM52" i="31" s="1"/>
  <c r="BJ53" i="31"/>
  <c r="BM53" i="31" s="1"/>
  <c r="BJ54" i="31"/>
  <c r="BM54" i="31" s="1"/>
  <c r="BJ55" i="31"/>
  <c r="BM55" i="31" s="1"/>
  <c r="BJ56" i="31"/>
  <c r="BM56" i="31" s="1"/>
  <c r="BJ57" i="31"/>
  <c r="BM57" i="31" s="1"/>
  <c r="BJ58" i="31"/>
  <c r="BM58" i="31" s="1"/>
  <c r="BJ59" i="31"/>
  <c r="BM59" i="31" s="1"/>
  <c r="BJ60" i="31"/>
  <c r="BM60" i="31" s="1"/>
  <c r="BJ61" i="31"/>
  <c r="BM61" i="31" s="1"/>
  <c r="BJ62" i="31"/>
  <c r="BM62" i="31" s="1"/>
  <c r="BJ63" i="31"/>
  <c r="BM63" i="31" s="1"/>
  <c r="BJ64" i="31"/>
  <c r="BM64" i="31" s="1"/>
  <c r="BJ65" i="31"/>
  <c r="BM65" i="31" s="1"/>
  <c r="BJ66" i="31"/>
  <c r="BM66" i="31" s="1"/>
  <c r="BJ67" i="31"/>
  <c r="BM67" i="31" s="1"/>
  <c r="BJ68" i="31"/>
  <c r="BM68" i="31" s="1"/>
  <c r="BJ69" i="31"/>
  <c r="BM69" i="31" s="1"/>
  <c r="BJ70" i="31"/>
  <c r="BM70" i="31" s="1"/>
  <c r="BJ71" i="31"/>
  <c r="BM71" i="31" s="1"/>
  <c r="BJ72" i="31"/>
  <c r="BM72" i="31" s="1"/>
  <c r="BJ73" i="31"/>
  <c r="BM73" i="31" s="1"/>
  <c r="BJ27" i="31"/>
  <c r="BM27" i="31" s="1"/>
  <c r="BJ29" i="31"/>
  <c r="BM29" i="31" s="1"/>
  <c r="BJ31" i="31"/>
  <c r="BM31" i="31" s="1"/>
  <c r="BJ33" i="31"/>
  <c r="BM33" i="31" s="1"/>
  <c r="BJ74" i="31"/>
  <c r="BM74" i="31" s="1"/>
  <c r="BJ76" i="31"/>
  <c r="BM76" i="31" s="1"/>
  <c r="BJ78" i="31"/>
  <c r="BM78" i="31" s="1"/>
  <c r="BJ80" i="31"/>
  <c r="BM80" i="31" s="1"/>
  <c r="BJ82" i="31"/>
  <c r="BM82" i="31" s="1"/>
  <c r="BJ84" i="31"/>
  <c r="BM84" i="31" s="1"/>
  <c r="BJ86" i="31"/>
  <c r="BM86" i="31" s="1"/>
  <c r="BJ88" i="31"/>
  <c r="BM88" i="31" s="1"/>
  <c r="BJ90" i="31"/>
  <c r="BM90" i="31" s="1"/>
  <c r="BJ92" i="31"/>
  <c r="BM92" i="31" s="1"/>
  <c r="BJ94" i="31"/>
  <c r="BM94" i="31" s="1"/>
  <c r="BJ96" i="31"/>
  <c r="BM96" i="31" s="1"/>
  <c r="BJ98" i="31"/>
  <c r="BM98" i="31" s="1"/>
  <c r="BJ100" i="31"/>
  <c r="BM100" i="31" s="1"/>
  <c r="BJ102" i="31"/>
  <c r="BM102" i="31" s="1"/>
  <c r="BJ104" i="31"/>
  <c r="BM104" i="31" s="1"/>
  <c r="BJ106" i="31"/>
  <c r="BM106" i="31" s="1"/>
  <c r="BJ108" i="31"/>
  <c r="BM108" i="31" s="1"/>
  <c r="BJ110" i="31"/>
  <c r="BM110" i="31" s="1"/>
  <c r="BJ112" i="31"/>
  <c r="BM112" i="31" s="1"/>
  <c r="BJ114" i="31"/>
  <c r="BM114" i="31" s="1"/>
  <c r="BJ116" i="31"/>
  <c r="BM116" i="31" s="1"/>
  <c r="BJ118" i="31"/>
  <c r="BM118" i="31" s="1"/>
  <c r="BJ120" i="31"/>
  <c r="BM120" i="31" s="1"/>
  <c r="BJ122" i="31"/>
  <c r="BM122" i="31" s="1"/>
  <c r="BJ124" i="31"/>
  <c r="BM124" i="31" s="1"/>
  <c r="BJ126" i="31"/>
  <c r="BM126" i="31" s="1"/>
  <c r="BJ128" i="31"/>
  <c r="BM128" i="31" s="1"/>
  <c r="BJ4" i="31"/>
  <c r="BM4" i="31" s="1"/>
  <c r="BN4" i="31" s="1"/>
  <c r="BJ75" i="31"/>
  <c r="BM75" i="31" s="1"/>
  <c r="BJ77" i="31"/>
  <c r="BM77" i="31" s="1"/>
  <c r="BJ79" i="31"/>
  <c r="BM79" i="31" s="1"/>
  <c r="BJ81" i="31"/>
  <c r="BM81" i="31" s="1"/>
  <c r="BJ83" i="31"/>
  <c r="BM83" i="31" s="1"/>
  <c r="BJ85" i="31"/>
  <c r="BM85" i="31" s="1"/>
  <c r="BJ87" i="31"/>
  <c r="BM87" i="31" s="1"/>
  <c r="BJ89" i="31"/>
  <c r="BM89" i="31" s="1"/>
  <c r="BJ91" i="31"/>
  <c r="BM91" i="31" s="1"/>
  <c r="BJ93" i="31"/>
  <c r="BM93" i="31" s="1"/>
  <c r="BJ95" i="31"/>
  <c r="BM95" i="31" s="1"/>
  <c r="BJ97" i="31"/>
  <c r="BM97" i="31" s="1"/>
  <c r="BJ99" i="31"/>
  <c r="BM99" i="31" s="1"/>
  <c r="BJ101" i="31"/>
  <c r="BM101" i="31" s="1"/>
  <c r="BJ103" i="31"/>
  <c r="BM103" i="31" s="1"/>
  <c r="BJ105" i="31"/>
  <c r="BM105" i="31" s="1"/>
  <c r="BJ107" i="31"/>
  <c r="BM107" i="31" s="1"/>
  <c r="BJ109" i="31"/>
  <c r="BM109" i="31" s="1"/>
  <c r="BJ111" i="31"/>
  <c r="BM111" i="31" s="1"/>
  <c r="BJ113" i="31"/>
  <c r="BM113" i="31" s="1"/>
  <c r="BJ115" i="31"/>
  <c r="BM115" i="31" s="1"/>
  <c r="BJ117" i="31"/>
  <c r="BM117" i="31" s="1"/>
  <c r="BJ119" i="31"/>
  <c r="BM119" i="31" s="1"/>
  <c r="BJ121" i="31"/>
  <c r="BM121" i="31" s="1"/>
  <c r="BJ123" i="31"/>
  <c r="BM123" i="31" s="1"/>
  <c r="BJ125" i="31"/>
  <c r="BM125" i="31" s="1"/>
  <c r="BJ127" i="31"/>
  <c r="BM127" i="31" s="1"/>
  <c r="BJ129" i="31"/>
  <c r="BM129" i="31" s="1"/>
  <c r="BJ130" i="31"/>
  <c r="BM130" i="31" s="1"/>
  <c r="BJ131" i="31"/>
  <c r="BM131" i="31" s="1"/>
  <c r="BJ132" i="31"/>
  <c r="BM132" i="31" s="1"/>
  <c r="BJ133" i="31"/>
  <c r="BM133" i="31" s="1"/>
  <c r="BJ134" i="31"/>
  <c r="BM134" i="31" s="1"/>
  <c r="BJ135" i="31"/>
  <c r="BM135" i="31" s="1"/>
  <c r="BJ136" i="31"/>
  <c r="BM136" i="31" s="1"/>
  <c r="BJ137" i="31"/>
  <c r="BM137" i="31" s="1"/>
  <c r="BJ138" i="31"/>
  <c r="BM138" i="31" s="1"/>
  <c r="BJ139" i="31"/>
  <c r="BM139" i="31" s="1"/>
  <c r="BJ140" i="31"/>
  <c r="BM140" i="31" s="1"/>
  <c r="BJ141" i="31"/>
  <c r="BM141" i="31" s="1"/>
  <c r="BJ142" i="31"/>
  <c r="BM142" i="31" s="1"/>
  <c r="BJ143" i="31"/>
  <c r="BM143" i="31" s="1"/>
  <c r="BJ144" i="31"/>
  <c r="BM144" i="31" s="1"/>
  <c r="BJ145" i="31"/>
  <c r="BM145" i="31" s="1"/>
  <c r="BJ146" i="31"/>
  <c r="BM146" i="31" s="1"/>
  <c r="BJ147" i="31"/>
  <c r="BM147" i="31" s="1"/>
  <c r="BJ148" i="31"/>
  <c r="BM148" i="31" s="1"/>
  <c r="BJ149" i="31"/>
  <c r="BM149" i="31" s="1"/>
  <c r="BJ150" i="31"/>
  <c r="BM150" i="31" s="1"/>
  <c r="BJ152" i="31"/>
  <c r="BM152" i="31" s="1"/>
  <c r="BJ5" i="31"/>
  <c r="BM5" i="31" s="1"/>
  <c r="BJ7" i="31"/>
  <c r="BM7" i="31" s="1"/>
  <c r="BJ9" i="31"/>
  <c r="BM9" i="31" s="1"/>
  <c r="BJ11" i="31"/>
  <c r="BM11" i="31" s="1"/>
  <c r="BJ13" i="31"/>
  <c r="BM13" i="31" s="1"/>
  <c r="BJ15" i="31"/>
  <c r="BM15" i="31" s="1"/>
  <c r="BJ17" i="31"/>
  <c r="BM17" i="31" s="1"/>
  <c r="BJ19" i="31"/>
  <c r="BM19" i="31" s="1"/>
  <c r="BJ21" i="31"/>
  <c r="BM21" i="31" s="1"/>
  <c r="BJ23" i="31"/>
  <c r="BM23" i="31" s="1"/>
  <c r="BJ25" i="31"/>
  <c r="BM25" i="31" s="1"/>
  <c r="BJ151" i="31"/>
  <c r="BM151" i="31" s="1"/>
  <c r="BJ153" i="31"/>
  <c r="BM153" i="31" s="1"/>
  <c r="BJ154" i="31"/>
  <c r="BM154" i="31" s="1"/>
  <c r="BJ155" i="31"/>
  <c r="BM155" i="31" s="1"/>
  <c r="BJ156" i="31"/>
  <c r="BM156" i="31" s="1"/>
  <c r="BJ157" i="31"/>
  <c r="BJ158" i="31"/>
  <c r="BJ6" i="31"/>
  <c r="BM6" i="31" s="1"/>
  <c r="BJ8" i="31"/>
  <c r="BM8" i="31" s="1"/>
  <c r="BJ10" i="31"/>
  <c r="BM10" i="31" s="1"/>
  <c r="BJ12" i="31"/>
  <c r="BM12" i="31" s="1"/>
  <c r="BJ14" i="31"/>
  <c r="BM14" i="31" s="1"/>
  <c r="BJ16" i="31"/>
  <c r="BM16" i="31" s="1"/>
  <c r="BJ18" i="31"/>
  <c r="BM18" i="31" s="1"/>
  <c r="BJ20" i="31"/>
  <c r="BM20" i="31" s="1"/>
  <c r="BJ22" i="31"/>
  <c r="BM22" i="31" s="1"/>
  <c r="BJ24" i="31"/>
  <c r="BM24" i="31" s="1"/>
  <c r="BJ26" i="31"/>
  <c r="BM26" i="31" s="1"/>
  <c r="BJ325" i="31"/>
  <c r="BM325" i="31" s="1"/>
  <c r="BJ284" i="31"/>
  <c r="BM284" i="31" s="1"/>
  <c r="BJ280" i="31"/>
  <c r="BM280" i="31" s="1"/>
  <c r="BJ276" i="31"/>
  <c r="BM276" i="31" s="1"/>
  <c r="BJ272" i="31"/>
  <c r="BM272" i="31" s="1"/>
  <c r="BJ270" i="31"/>
  <c r="BM270" i="31" s="1"/>
  <c r="BJ268" i="31"/>
  <c r="BM268" i="31" s="1"/>
  <c r="BJ266" i="31"/>
  <c r="BM266" i="31" s="1"/>
  <c r="BJ264" i="31"/>
  <c r="BM264" i="31" s="1"/>
  <c r="BJ262" i="31"/>
  <c r="BM262" i="31" s="1"/>
  <c r="BJ260" i="31"/>
  <c r="BM260" i="31" s="1"/>
  <c r="BJ258" i="31"/>
  <c r="BM258" i="31" s="1"/>
  <c r="BJ256" i="31"/>
  <c r="BM256" i="31" s="1"/>
  <c r="BJ254" i="31"/>
  <c r="BM254" i="31" s="1"/>
  <c r="BJ252" i="31"/>
  <c r="BM252" i="31" s="1"/>
  <c r="BJ250" i="31"/>
  <c r="BM250" i="31" s="1"/>
  <c r="BJ327" i="31"/>
  <c r="BM327" i="31" s="1"/>
  <c r="BJ321" i="31"/>
  <c r="BM321" i="31" s="1"/>
  <c r="BJ282" i="31"/>
  <c r="BM282" i="31" s="1"/>
  <c r="BJ278" i="31"/>
  <c r="BM278" i="31" s="1"/>
  <c r="BJ274" i="31"/>
  <c r="BM274" i="31" s="1"/>
  <c r="BJ231" i="31"/>
  <c r="BM231" i="31" s="1"/>
  <c r="BJ227" i="31"/>
  <c r="BM227" i="31" s="1"/>
  <c r="BJ223" i="31"/>
  <c r="BM223" i="31" s="1"/>
  <c r="BJ219" i="31"/>
  <c r="BM219" i="31" s="1"/>
  <c r="BJ215" i="31"/>
  <c r="BM215" i="31" s="1"/>
  <c r="BJ211" i="31"/>
  <c r="BM211" i="31" s="1"/>
  <c r="BJ207" i="31"/>
  <c r="BM207" i="31" s="1"/>
  <c r="BJ203" i="31"/>
  <c r="BM203" i="31" s="1"/>
  <c r="BJ199" i="31"/>
  <c r="BM199" i="31" s="1"/>
  <c r="BJ195" i="31"/>
  <c r="BM195" i="31" s="1"/>
  <c r="BJ191" i="31"/>
  <c r="BM191" i="31" s="1"/>
  <c r="BJ187" i="31"/>
  <c r="BM187" i="31" s="1"/>
  <c r="BJ182" i="31"/>
  <c r="BM182" i="31" s="1"/>
  <c r="BJ174" i="31"/>
  <c r="BM174" i="31" s="1"/>
  <c r="BJ166" i="31"/>
  <c r="BM166" i="31" s="1"/>
  <c r="BM158" i="31"/>
  <c r="BJ233" i="31"/>
  <c r="BM233" i="31" s="1"/>
  <c r="BJ225" i="31"/>
  <c r="BM225" i="31" s="1"/>
  <c r="BJ217" i="31"/>
  <c r="BM217" i="31" s="1"/>
  <c r="BJ209" i="31"/>
  <c r="BM209" i="31" s="1"/>
  <c r="BJ201" i="31"/>
  <c r="BM201" i="31" s="1"/>
  <c r="BJ193" i="31"/>
  <c r="BM193" i="31" s="1"/>
  <c r="BJ185" i="31"/>
  <c r="BM185" i="31" s="1"/>
  <c r="BJ170" i="31"/>
  <c r="BM170" i="31" s="1"/>
  <c r="BJ229" i="31"/>
  <c r="BM229" i="31" s="1"/>
  <c r="BJ221" i="31"/>
  <c r="BM221" i="31" s="1"/>
  <c r="BJ213" i="31"/>
  <c r="BM213" i="31" s="1"/>
  <c r="BJ197" i="31"/>
  <c r="BM197" i="31" s="1"/>
  <c r="BJ178" i="31"/>
  <c r="BM178" i="31" s="1"/>
  <c r="BJ205" i="31"/>
  <c r="BM205" i="31" s="1"/>
  <c r="BJ189" i="31"/>
  <c r="BM189" i="31" s="1"/>
  <c r="BJ162" i="31"/>
  <c r="BM162" i="31" s="1"/>
  <c r="BJ164" i="31"/>
  <c r="BM164" i="31" s="1"/>
  <c r="BJ172" i="31"/>
  <c r="BM172" i="31" s="1"/>
  <c r="BJ180" i="31"/>
  <c r="BM180" i="31" s="1"/>
  <c r="BJ186" i="31"/>
  <c r="BM186" i="31" s="1"/>
  <c r="BJ190" i="31"/>
  <c r="BM190" i="31" s="1"/>
  <c r="BJ194" i="31"/>
  <c r="BM194" i="31" s="1"/>
  <c r="BJ198" i="31"/>
  <c r="BM198" i="31" s="1"/>
  <c r="BJ202" i="31"/>
  <c r="BM202" i="31" s="1"/>
  <c r="BJ206" i="31"/>
  <c r="BM206" i="31" s="1"/>
  <c r="BJ210" i="31"/>
  <c r="BM210" i="31" s="1"/>
  <c r="BJ214" i="31"/>
  <c r="BM214" i="31" s="1"/>
  <c r="BJ218" i="31"/>
  <c r="BM218" i="31" s="1"/>
  <c r="BJ222" i="31"/>
  <c r="BM222" i="31" s="1"/>
  <c r="BJ226" i="31"/>
  <c r="BM226" i="31" s="1"/>
  <c r="BJ230" i="31"/>
  <c r="BM230" i="31" s="1"/>
  <c r="BJ234" i="31"/>
  <c r="BM234" i="31" s="1"/>
  <c r="BJ248" i="31"/>
  <c r="BM248" i="31" s="1"/>
  <c r="BJ275" i="31"/>
  <c r="BM275" i="31" s="1"/>
  <c r="BJ279" i="31"/>
  <c r="BM279" i="31" s="1"/>
  <c r="BJ283" i="31"/>
  <c r="BM283" i="31" s="1"/>
  <c r="BJ323" i="31"/>
  <c r="BM323" i="31" s="1"/>
  <c r="BJ160" i="31"/>
  <c r="BM160" i="31" s="1"/>
  <c r="BJ176" i="31"/>
  <c r="BM176" i="31" s="1"/>
  <c r="BJ188" i="31"/>
  <c r="BM188" i="31" s="1"/>
  <c r="BJ196" i="31"/>
  <c r="BM196" i="31" s="1"/>
  <c r="BJ204" i="31"/>
  <c r="BM204" i="31" s="1"/>
  <c r="BJ212" i="31"/>
  <c r="BM212" i="31" s="1"/>
  <c r="BJ220" i="31"/>
  <c r="BM220" i="31" s="1"/>
  <c r="BJ228" i="31"/>
  <c r="BM228" i="31" s="1"/>
  <c r="BJ247" i="31"/>
  <c r="BM247" i="31" s="1"/>
  <c r="BJ277" i="31"/>
  <c r="BM277" i="31" s="1"/>
  <c r="BJ285" i="31"/>
  <c r="BM285" i="31" s="1"/>
  <c r="BJ184" i="31"/>
  <c r="BM184" i="31" s="1"/>
  <c r="BJ200" i="31"/>
  <c r="BM200" i="31" s="1"/>
  <c r="BJ216" i="31"/>
  <c r="BM216" i="31" s="1"/>
  <c r="BJ232" i="31"/>
  <c r="BM232" i="31" s="1"/>
  <c r="BJ281" i="31"/>
  <c r="BM281" i="31" s="1"/>
  <c r="BJ192" i="31"/>
  <c r="BM192" i="31" s="1"/>
  <c r="BJ224" i="31"/>
  <c r="BM224" i="31" s="1"/>
  <c r="BJ168" i="31"/>
  <c r="BM168" i="31" s="1"/>
  <c r="BJ273" i="31"/>
  <c r="BM273" i="31" s="1"/>
  <c r="BM336" i="31"/>
  <c r="BJ334" i="31"/>
  <c r="BM334" i="31" s="1"/>
  <c r="BJ332" i="31"/>
  <c r="BM332" i="31" s="1"/>
  <c r="BJ330" i="31"/>
  <c r="BM330" i="31" s="1"/>
  <c r="BJ319" i="31"/>
  <c r="BM319" i="31" s="1"/>
  <c r="BJ317" i="31"/>
  <c r="BM317" i="31" s="1"/>
  <c r="BJ315" i="31"/>
  <c r="BM315" i="31" s="1"/>
  <c r="BJ313" i="31"/>
  <c r="BM313" i="31" s="1"/>
  <c r="BJ311" i="31"/>
  <c r="BM311" i="31" s="1"/>
  <c r="BJ309" i="31"/>
  <c r="BM309" i="31" s="1"/>
  <c r="BJ307" i="31"/>
  <c r="BM307" i="31" s="1"/>
  <c r="BJ305" i="31"/>
  <c r="BM305" i="31" s="1"/>
  <c r="BJ303" i="31"/>
  <c r="BM303" i="31" s="1"/>
  <c r="BJ301" i="31"/>
  <c r="BM301" i="31" s="1"/>
  <c r="BJ299" i="31"/>
  <c r="BM299" i="31" s="1"/>
  <c r="BJ297" i="31"/>
  <c r="BM297" i="31" s="1"/>
  <c r="BJ295" i="31"/>
  <c r="BM295" i="31" s="1"/>
  <c r="BJ293" i="31"/>
  <c r="BM293" i="31" s="1"/>
  <c r="BJ291" i="31"/>
  <c r="BM291" i="31" s="1"/>
  <c r="BJ289" i="31"/>
  <c r="BM289" i="31" s="1"/>
  <c r="BJ287" i="31"/>
  <c r="BM287" i="31" s="1"/>
  <c r="BJ328" i="31"/>
  <c r="BM328" i="31" s="1"/>
  <c r="BJ324" i="31"/>
  <c r="BM324" i="31" s="1"/>
  <c r="BJ320" i="31"/>
  <c r="BM320" i="31" s="1"/>
  <c r="BJ269" i="31"/>
  <c r="BM269" i="31" s="1"/>
  <c r="BJ265" i="31"/>
  <c r="BM265" i="31" s="1"/>
  <c r="BJ261" i="31"/>
  <c r="BM261" i="31" s="1"/>
  <c r="BJ257" i="31"/>
  <c r="BM257" i="31" s="1"/>
  <c r="BJ253" i="31"/>
  <c r="BM253" i="31" s="1"/>
  <c r="BM157" i="31"/>
  <c r="BJ161" i="31"/>
  <c r="BM161" i="31" s="1"/>
  <c r="BJ165" i="31"/>
  <c r="BM165" i="31" s="1"/>
  <c r="BJ169" i="31"/>
  <c r="BM169" i="31" s="1"/>
  <c r="BJ173" i="31"/>
  <c r="BM173" i="31" s="1"/>
  <c r="BJ177" i="31"/>
  <c r="BM177" i="31" s="1"/>
  <c r="BJ181" i="31"/>
  <c r="BM181" i="31" s="1"/>
  <c r="BJ208" i="31"/>
  <c r="BM208" i="31" s="1"/>
  <c r="BJ335" i="31"/>
  <c r="BM335" i="31" s="1"/>
  <c r="BJ333" i="31"/>
  <c r="BM333" i="31" s="1"/>
  <c r="BJ331" i="31"/>
  <c r="BM331" i="31" s="1"/>
  <c r="BJ329" i="31"/>
  <c r="BM329" i="31" s="1"/>
  <c r="BJ318" i="31"/>
  <c r="BM318" i="31" s="1"/>
  <c r="BJ316" i="31"/>
  <c r="BM316" i="31" s="1"/>
  <c r="BJ314" i="31"/>
  <c r="BM314" i="31" s="1"/>
  <c r="BJ312" i="31"/>
  <c r="BM312" i="31" s="1"/>
  <c r="BJ310" i="31"/>
  <c r="BM310" i="31" s="1"/>
  <c r="BJ308" i="31"/>
  <c r="BM308" i="31" s="1"/>
  <c r="BJ306" i="31"/>
  <c r="BM306" i="31" s="1"/>
  <c r="BJ304" i="31"/>
  <c r="BM304" i="31" s="1"/>
  <c r="BJ302" i="31"/>
  <c r="BM302" i="31" s="1"/>
  <c r="BJ300" i="31"/>
  <c r="BM300" i="31" s="1"/>
  <c r="BJ298" i="31"/>
  <c r="BM298" i="31" s="1"/>
  <c r="BJ296" i="31"/>
  <c r="BM296" i="31" s="1"/>
  <c r="BJ294" i="31"/>
  <c r="BM294" i="31" s="1"/>
  <c r="BJ292" i="31"/>
  <c r="BM292" i="31" s="1"/>
  <c r="BJ290" i="31"/>
  <c r="BM290" i="31" s="1"/>
  <c r="BJ288" i="31"/>
  <c r="BM288" i="31" s="1"/>
  <c r="BJ286" i="31"/>
  <c r="BM286" i="31" s="1"/>
  <c r="BJ326" i="31"/>
  <c r="BM326" i="31" s="1"/>
  <c r="BJ322" i="31"/>
  <c r="BM322" i="31" s="1"/>
  <c r="BJ271" i="31"/>
  <c r="BM271" i="31" s="1"/>
  <c r="BJ267" i="31"/>
  <c r="BM267" i="31" s="1"/>
  <c r="BJ263" i="31"/>
  <c r="BM263" i="31" s="1"/>
  <c r="BJ259" i="31"/>
  <c r="BM259" i="31" s="1"/>
  <c r="BJ255" i="31"/>
  <c r="BM255" i="31" s="1"/>
  <c r="BJ251" i="31"/>
  <c r="BM251" i="31" s="1"/>
  <c r="BJ159" i="31"/>
  <c r="BM159" i="31" s="1"/>
  <c r="BJ163" i="31"/>
  <c r="BM163" i="31" s="1"/>
  <c r="BJ167" i="31"/>
  <c r="BM167" i="31" s="1"/>
  <c r="BJ171" i="31"/>
  <c r="BM171" i="31" s="1"/>
  <c r="BJ175" i="31"/>
  <c r="BM175" i="31" s="1"/>
  <c r="BJ179" i="31"/>
  <c r="BM179" i="31" s="1"/>
  <c r="BJ183" i="31"/>
  <c r="BM183" i="31" s="1"/>
  <c r="BJ236" i="31"/>
  <c r="BM236" i="31" s="1"/>
  <c r="BJ238" i="31"/>
  <c r="BM238" i="31" s="1"/>
  <c r="BJ240" i="31"/>
  <c r="BM240" i="31" s="1"/>
  <c r="BJ241" i="31"/>
  <c r="BM241" i="31" s="1"/>
  <c r="BJ243" i="31"/>
  <c r="BM243" i="31" s="1"/>
  <c r="BJ245" i="31"/>
  <c r="BM245" i="31" s="1"/>
  <c r="BJ235" i="31"/>
  <c r="BM235" i="31" s="1"/>
  <c r="BJ237" i="31"/>
  <c r="BM237" i="31" s="1"/>
  <c r="BJ239" i="31"/>
  <c r="BM239" i="31" s="1"/>
  <c r="BJ242" i="31"/>
  <c r="BM242" i="31" s="1"/>
  <c r="BJ244" i="31"/>
  <c r="BM244" i="31" s="1"/>
  <c r="BJ246" i="31"/>
  <c r="BM246" i="31" s="1"/>
  <c r="BJ249" i="31"/>
  <c r="BM249" i="31" s="1"/>
  <c r="B28" i="27"/>
  <c r="E28" i="27" s="1"/>
  <c r="C5" i="26"/>
  <c r="BN123" i="34" l="1"/>
  <c r="BN124" i="34" s="1"/>
  <c r="BN125" i="34" s="1"/>
  <c r="BN126" i="34" s="1"/>
  <c r="BN127" i="34" s="1"/>
  <c r="BN128" i="34" s="1"/>
  <c r="BN129" i="34" s="1"/>
  <c r="BN130" i="34" s="1"/>
  <c r="BN131" i="34" s="1"/>
  <c r="BN132" i="34" s="1"/>
  <c r="BN133" i="34" s="1"/>
  <c r="BN134" i="34" s="1"/>
  <c r="BN135" i="34" s="1"/>
  <c r="BN136" i="34" s="1"/>
  <c r="BN137" i="34" s="1"/>
  <c r="BN138" i="34" s="1"/>
  <c r="BN139" i="34" s="1"/>
  <c r="BN140" i="34" s="1"/>
  <c r="BN141" i="34" s="1"/>
  <c r="BN142" i="34" s="1"/>
  <c r="BN143" i="34" s="1"/>
  <c r="BN144" i="34" s="1"/>
  <c r="BN145" i="34" s="1"/>
  <c r="BN146" i="34" s="1"/>
  <c r="BN147" i="34" s="1"/>
  <c r="BN148" i="34" s="1"/>
  <c r="BN149" i="34" s="1"/>
  <c r="BN150" i="34" s="1"/>
  <c r="BN151" i="34" s="1"/>
  <c r="BN152" i="34" s="1"/>
  <c r="BN153" i="34" s="1"/>
  <c r="D6" i="35"/>
  <c r="BN5" i="31"/>
  <c r="BN6" i="31" s="1"/>
  <c r="BN7" i="31" s="1"/>
  <c r="BN8" i="31" s="1"/>
  <c r="BN9" i="31" s="1"/>
  <c r="BN10" i="31" s="1"/>
  <c r="BN11" i="31" s="1"/>
  <c r="BN12" i="31" s="1"/>
  <c r="BN13" i="31" s="1"/>
  <c r="BN14" i="31" s="1"/>
  <c r="BN15" i="31" s="1"/>
  <c r="BN16" i="31" s="1"/>
  <c r="BN17" i="31" s="1"/>
  <c r="BN18" i="31" s="1"/>
  <c r="BN19" i="31" s="1"/>
  <c r="BN20" i="31" s="1"/>
  <c r="BN21" i="31" s="1"/>
  <c r="BN22" i="31" s="1"/>
  <c r="BN23" i="31" s="1"/>
  <c r="BN24" i="31" s="1"/>
  <c r="BN25" i="31" s="1"/>
  <c r="BN26" i="31" s="1"/>
  <c r="BN27" i="31" s="1"/>
  <c r="BN28" i="31" s="1"/>
  <c r="BN29" i="31" s="1"/>
  <c r="BN30" i="31" s="1"/>
  <c r="BN31" i="31" s="1"/>
  <c r="BN32" i="31" s="1"/>
  <c r="BN33" i="31" s="1"/>
  <c r="F7" i="37"/>
  <c r="E29" i="27"/>
  <c r="C4" i="26"/>
  <c r="C6" i="26"/>
  <c r="C7" i="26"/>
  <c r="C8" i="26"/>
  <c r="C9" i="26"/>
  <c r="C10" i="26"/>
  <c r="C11" i="26"/>
  <c r="C12" i="26"/>
  <c r="C13" i="26"/>
  <c r="C14" i="26"/>
  <c r="C15" i="26"/>
  <c r="C16" i="26"/>
  <c r="C17" i="26"/>
  <c r="C18" i="26"/>
  <c r="C19" i="26"/>
  <c r="C20" i="26"/>
  <c r="C21" i="26"/>
  <c r="C22" i="26"/>
  <c r="C23" i="26"/>
  <c r="C24" i="26"/>
  <c r="C25" i="26"/>
  <c r="C26" i="26"/>
  <c r="C27" i="26"/>
  <c r="C28" i="26"/>
  <c r="C29" i="26"/>
  <c r="C30" i="26"/>
  <c r="C31" i="26"/>
  <c r="C32" i="26"/>
  <c r="I4" i="26"/>
  <c r="I5" i="26"/>
  <c r="I6" i="26"/>
  <c r="I7" i="26"/>
  <c r="I8" i="26"/>
  <c r="I9" i="26"/>
  <c r="I10" i="26"/>
  <c r="I11" i="26"/>
  <c r="I12" i="26"/>
  <c r="I13" i="26"/>
  <c r="I14" i="26"/>
  <c r="I15" i="26"/>
  <c r="I16" i="26"/>
  <c r="I17" i="26"/>
  <c r="I18" i="26"/>
  <c r="I19" i="26"/>
  <c r="I20" i="26"/>
  <c r="I21" i="26"/>
  <c r="I22" i="26"/>
  <c r="I23" i="26"/>
  <c r="I24" i="26"/>
  <c r="I25" i="26"/>
  <c r="I26" i="26"/>
  <c r="I27" i="26"/>
  <c r="I28" i="26"/>
  <c r="I29" i="26"/>
  <c r="I30" i="26"/>
  <c r="I31" i="26"/>
  <c r="I32" i="26"/>
  <c r="H4" i="26"/>
  <c r="H5" i="26"/>
  <c r="H6" i="26"/>
  <c r="H7" i="26"/>
  <c r="H8" i="26"/>
  <c r="H9" i="26"/>
  <c r="H10" i="26"/>
  <c r="H11" i="26"/>
  <c r="H12" i="26"/>
  <c r="H13" i="26"/>
  <c r="H14" i="26"/>
  <c r="H15" i="26"/>
  <c r="H16" i="26"/>
  <c r="H17" i="26"/>
  <c r="H18" i="26"/>
  <c r="H19" i="26"/>
  <c r="H20" i="26"/>
  <c r="H21" i="26"/>
  <c r="H22" i="26"/>
  <c r="H23" i="26"/>
  <c r="H24" i="26"/>
  <c r="H25" i="26"/>
  <c r="H26" i="26"/>
  <c r="H27" i="26"/>
  <c r="H28" i="26"/>
  <c r="H29" i="26"/>
  <c r="H30" i="26"/>
  <c r="H31" i="26"/>
  <c r="H32" i="26"/>
  <c r="G4" i="26"/>
  <c r="G33" i="26" s="1"/>
  <c r="P3" i="26" s="1"/>
  <c r="Y3" i="26" s="1"/>
  <c r="G5" i="26"/>
  <c r="G6" i="26"/>
  <c r="G7" i="26"/>
  <c r="G8" i="26"/>
  <c r="G9" i="26"/>
  <c r="G10" i="26"/>
  <c r="G11" i="26"/>
  <c r="G12" i="26"/>
  <c r="G13" i="26"/>
  <c r="G14" i="26"/>
  <c r="G15" i="26"/>
  <c r="G16" i="26"/>
  <c r="G17" i="26"/>
  <c r="G18" i="26"/>
  <c r="G19" i="26"/>
  <c r="G20" i="26"/>
  <c r="G21" i="26"/>
  <c r="G22" i="26"/>
  <c r="G23" i="26"/>
  <c r="G24" i="26"/>
  <c r="G25" i="26"/>
  <c r="G26" i="26"/>
  <c r="G27" i="26"/>
  <c r="G28" i="26"/>
  <c r="G29" i="26"/>
  <c r="G30" i="26"/>
  <c r="G31" i="26"/>
  <c r="F4" i="26"/>
  <c r="F5" i="26"/>
  <c r="F6" i="26"/>
  <c r="F7" i="26"/>
  <c r="F8" i="26"/>
  <c r="F9" i="26"/>
  <c r="F10" i="26"/>
  <c r="F11" i="26"/>
  <c r="F12" i="26"/>
  <c r="F13" i="26"/>
  <c r="F14" i="26"/>
  <c r="F15" i="26"/>
  <c r="F16" i="26"/>
  <c r="F17" i="26"/>
  <c r="F18" i="26"/>
  <c r="F19" i="26"/>
  <c r="F20" i="26"/>
  <c r="F21" i="26"/>
  <c r="F22" i="26"/>
  <c r="F23" i="26"/>
  <c r="F24" i="26"/>
  <c r="F25" i="26"/>
  <c r="F26" i="26"/>
  <c r="F27" i="26"/>
  <c r="F28" i="26"/>
  <c r="F29" i="26"/>
  <c r="F30" i="26"/>
  <c r="F31" i="26"/>
  <c r="F32" i="26"/>
  <c r="E4" i="26"/>
  <c r="E5" i="26"/>
  <c r="E6" i="26"/>
  <c r="E7" i="26"/>
  <c r="E8" i="26"/>
  <c r="E9" i="26"/>
  <c r="E10" i="26"/>
  <c r="E11" i="26"/>
  <c r="E12" i="26"/>
  <c r="E13" i="26"/>
  <c r="E14" i="26"/>
  <c r="E15" i="26"/>
  <c r="E16" i="26"/>
  <c r="E17" i="26"/>
  <c r="E18" i="26"/>
  <c r="E19" i="26"/>
  <c r="E20" i="26"/>
  <c r="E21" i="26"/>
  <c r="E22" i="26"/>
  <c r="E23" i="26"/>
  <c r="E24" i="26"/>
  <c r="E25" i="26"/>
  <c r="E26" i="26"/>
  <c r="E27" i="26"/>
  <c r="E28" i="26"/>
  <c r="D4" i="26"/>
  <c r="D5" i="26"/>
  <c r="D6" i="26"/>
  <c r="D7" i="26"/>
  <c r="D8" i="26"/>
  <c r="D9" i="26"/>
  <c r="D10" i="26"/>
  <c r="D11" i="26"/>
  <c r="D12" i="26"/>
  <c r="D13" i="26"/>
  <c r="D14" i="26"/>
  <c r="D15" i="26"/>
  <c r="D16" i="26"/>
  <c r="D17" i="26"/>
  <c r="D18" i="26"/>
  <c r="D19" i="26"/>
  <c r="D20" i="26"/>
  <c r="D21" i="26"/>
  <c r="D22" i="26"/>
  <c r="D23" i="26"/>
  <c r="D24" i="26"/>
  <c r="D25" i="26"/>
  <c r="D26" i="26"/>
  <c r="D27" i="26"/>
  <c r="D28" i="26"/>
  <c r="D29" i="26"/>
  <c r="D30" i="26"/>
  <c r="D31" i="26"/>
  <c r="D32" i="26"/>
  <c r="G32" i="26"/>
  <c r="E29" i="26"/>
  <c r="E30" i="26"/>
  <c r="E31" i="26"/>
  <c r="E32" i="26"/>
  <c r="U248" i="23"/>
  <c r="T248" i="23"/>
  <c r="S248" i="23"/>
  <c r="R248" i="23"/>
  <c r="Q248" i="23"/>
  <c r="P248" i="23"/>
  <c r="O248" i="23"/>
  <c r="N248" i="23"/>
  <c r="M248" i="23"/>
  <c r="L248" i="23"/>
  <c r="K248" i="23"/>
  <c r="J248" i="23"/>
  <c r="I248" i="23"/>
  <c r="H248" i="23"/>
  <c r="G248" i="23"/>
  <c r="F248" i="23"/>
  <c r="E248" i="23"/>
  <c r="D248" i="23"/>
  <c r="C248" i="23"/>
  <c r="B248" i="23"/>
  <c r="U247" i="23"/>
  <c r="T247" i="23"/>
  <c r="S247" i="23"/>
  <c r="R247" i="23"/>
  <c r="Q247" i="23"/>
  <c r="P247" i="23"/>
  <c r="O247" i="23"/>
  <c r="N247" i="23"/>
  <c r="M247" i="23"/>
  <c r="BC247" i="23" s="1"/>
  <c r="L247" i="23"/>
  <c r="K247" i="23"/>
  <c r="J247" i="23"/>
  <c r="I247" i="23"/>
  <c r="H247" i="23"/>
  <c r="G247" i="23"/>
  <c r="F247" i="23"/>
  <c r="E247" i="23"/>
  <c r="D247" i="23"/>
  <c r="C247" i="23"/>
  <c r="B247" i="23"/>
  <c r="A247" i="23"/>
  <c r="A248" i="23" s="1"/>
  <c r="A249" i="23" s="1"/>
  <c r="A250" i="23" s="1"/>
  <c r="A251" i="23" s="1"/>
  <c r="A252" i="23" s="1"/>
  <c r="A253" i="23" s="1"/>
  <c r="A254" i="23" s="1"/>
  <c r="A255" i="23" s="1"/>
  <c r="A256" i="23" s="1"/>
  <c r="A257" i="23" s="1"/>
  <c r="A258" i="23" s="1"/>
  <c r="A259" i="23" s="1"/>
  <c r="A260" i="23" s="1"/>
  <c r="A261" i="23" s="1"/>
  <c r="A262" i="23" s="1"/>
  <c r="A263" i="23" s="1"/>
  <c r="A264" i="23" s="1"/>
  <c r="A265" i="23" s="1"/>
  <c r="A266" i="23" s="1"/>
  <c r="A267" i="23" s="1"/>
  <c r="A268" i="23" s="1"/>
  <c r="A269" i="23" s="1"/>
  <c r="A270" i="23" s="1"/>
  <c r="A271" i="23" s="1"/>
  <c r="A272" i="23" s="1"/>
  <c r="BN34" i="31" l="1"/>
  <c r="BN35" i="31" s="1"/>
  <c r="BN36" i="31" s="1"/>
  <c r="BN37" i="31" s="1"/>
  <c r="BN38" i="31" s="1"/>
  <c r="BN39" i="31" s="1"/>
  <c r="BN40" i="31" s="1"/>
  <c r="BN41" i="31" s="1"/>
  <c r="BN42" i="31" s="1"/>
  <c r="BN43" i="31" s="1"/>
  <c r="BN44" i="31" s="1"/>
  <c r="BN45" i="31" s="1"/>
  <c r="BN46" i="31" s="1"/>
  <c r="BN47" i="31" s="1"/>
  <c r="BN48" i="31" s="1"/>
  <c r="BN49" i="31" s="1"/>
  <c r="BN50" i="31" s="1"/>
  <c r="BN51" i="31" s="1"/>
  <c r="BN52" i="31" s="1"/>
  <c r="BN53" i="31" s="1"/>
  <c r="BN54" i="31" s="1"/>
  <c r="BN55" i="31" s="1"/>
  <c r="BN56" i="31" s="1"/>
  <c r="BN57" i="31" s="1"/>
  <c r="BN58" i="31" s="1"/>
  <c r="BN59" i="31" s="1"/>
  <c r="BN60" i="31" s="1"/>
  <c r="BN61" i="31" s="1"/>
  <c r="D3" i="32"/>
  <c r="BN154" i="34"/>
  <c r="BN155" i="34" s="1"/>
  <c r="BN156" i="34" s="1"/>
  <c r="BN157" i="34" s="1"/>
  <c r="BN158" i="34" s="1"/>
  <c r="BN159" i="34" s="1"/>
  <c r="BN160" i="34" s="1"/>
  <c r="BN161" i="34" s="1"/>
  <c r="BN162" i="34" s="1"/>
  <c r="BN163" i="34" s="1"/>
  <c r="BN164" i="34" s="1"/>
  <c r="BN165" i="34" s="1"/>
  <c r="BN166" i="34" s="1"/>
  <c r="BN167" i="34" s="1"/>
  <c r="BN168" i="34" s="1"/>
  <c r="BN169" i="34" s="1"/>
  <c r="BN170" i="34" s="1"/>
  <c r="BN171" i="34" s="1"/>
  <c r="BN172" i="34" s="1"/>
  <c r="BN173" i="34" s="1"/>
  <c r="BN174" i="34" s="1"/>
  <c r="BN175" i="34" s="1"/>
  <c r="BN176" i="34" s="1"/>
  <c r="BN177" i="34" s="1"/>
  <c r="BN178" i="34" s="1"/>
  <c r="BN179" i="34" s="1"/>
  <c r="BN180" i="34" s="1"/>
  <c r="BN181" i="34" s="1"/>
  <c r="BN182" i="34" s="1"/>
  <c r="BN183" i="34" s="1"/>
  <c r="D7" i="35"/>
  <c r="F8" i="37" s="1"/>
  <c r="I33" i="26"/>
  <c r="R3" i="26" s="1"/>
  <c r="AA3" i="26" s="1"/>
  <c r="D33" i="26"/>
  <c r="M3" i="26" s="1"/>
  <c r="V3" i="26" s="1"/>
  <c r="E33" i="26"/>
  <c r="N3" i="26" s="1"/>
  <c r="W3" i="26" s="1"/>
  <c r="AS249" i="23"/>
  <c r="H33" i="26"/>
  <c r="F33" i="26"/>
  <c r="O3" i="26" s="1"/>
  <c r="X3" i="26" s="1"/>
  <c r="BC249" i="23"/>
  <c r="BC248" i="23"/>
  <c r="C33" i="26"/>
  <c r="L3" i="26" s="1"/>
  <c r="U3" i="26" s="1"/>
  <c r="AA6" i="26"/>
  <c r="V23" i="26"/>
  <c r="W28" i="26"/>
  <c r="Y4" i="26"/>
  <c r="Y5" i="26"/>
  <c r="Y6" i="26"/>
  <c r="Y7" i="26"/>
  <c r="Y8" i="26"/>
  <c r="Y9" i="26"/>
  <c r="Y10" i="26"/>
  <c r="Y11" i="26"/>
  <c r="Y12" i="26"/>
  <c r="Y13" i="26"/>
  <c r="Y14" i="26"/>
  <c r="Y15" i="26"/>
  <c r="Y16" i="26"/>
  <c r="Y17" i="26"/>
  <c r="Y18" i="26"/>
  <c r="Y19" i="26"/>
  <c r="Y20" i="26"/>
  <c r="Y21" i="26"/>
  <c r="Y22" i="26"/>
  <c r="Y23" i="26"/>
  <c r="Y24" i="26"/>
  <c r="Y25" i="26"/>
  <c r="Y26" i="26"/>
  <c r="Y27" i="26"/>
  <c r="Y28" i="26"/>
  <c r="AA4" i="26"/>
  <c r="AA5" i="26"/>
  <c r="AA8" i="26"/>
  <c r="AA9" i="26"/>
  <c r="AA12" i="26"/>
  <c r="AA13" i="26"/>
  <c r="AA16" i="26"/>
  <c r="AA17" i="26"/>
  <c r="AA20" i="26"/>
  <c r="AA21" i="26"/>
  <c r="AA24" i="26"/>
  <c r="AA25" i="26"/>
  <c r="AA28" i="26"/>
  <c r="AR307" i="23" s="1"/>
  <c r="BN184" i="34" l="1"/>
  <c r="BN185" i="34" s="1"/>
  <c r="BN186" i="34" s="1"/>
  <c r="BN187" i="34" s="1"/>
  <c r="BN188" i="34" s="1"/>
  <c r="BN189" i="34" s="1"/>
  <c r="BN190" i="34" s="1"/>
  <c r="BN191" i="34" s="1"/>
  <c r="BN192" i="34" s="1"/>
  <c r="BN193" i="34" s="1"/>
  <c r="BN194" i="34" s="1"/>
  <c r="BN195" i="34" s="1"/>
  <c r="BN196" i="34" s="1"/>
  <c r="BN197" i="34" s="1"/>
  <c r="BN198" i="34" s="1"/>
  <c r="BN199" i="34" s="1"/>
  <c r="BN200" i="34" s="1"/>
  <c r="BN201" i="34" s="1"/>
  <c r="BN202" i="34" s="1"/>
  <c r="BN203" i="34" s="1"/>
  <c r="BN204" i="34" s="1"/>
  <c r="BN205" i="34" s="1"/>
  <c r="BN206" i="34" s="1"/>
  <c r="BN207" i="34" s="1"/>
  <c r="BN208" i="34" s="1"/>
  <c r="BN209" i="34" s="1"/>
  <c r="BN210" i="34" s="1"/>
  <c r="BN211" i="34" s="1"/>
  <c r="BN212" i="34" s="1"/>
  <c r="BN213" i="34" s="1"/>
  <c r="BN214" i="34" s="1"/>
  <c r="D8" i="35"/>
  <c r="X11" i="26"/>
  <c r="X17" i="26"/>
  <c r="X23" i="26"/>
  <c r="X15" i="26"/>
  <c r="X7" i="26"/>
  <c r="W24" i="26"/>
  <c r="W16" i="26"/>
  <c r="W8" i="26"/>
  <c r="V15" i="26"/>
  <c r="X27" i="26"/>
  <c r="X19" i="26"/>
  <c r="W20" i="26"/>
  <c r="W12" i="26"/>
  <c r="W4" i="26"/>
  <c r="X25" i="26"/>
  <c r="X9" i="26"/>
  <c r="W26" i="26"/>
  <c r="W18" i="26"/>
  <c r="W10" i="26"/>
  <c r="X21" i="26"/>
  <c r="X13" i="26"/>
  <c r="X5" i="26"/>
  <c r="W22" i="26"/>
  <c r="W14" i="26"/>
  <c r="W6" i="26"/>
  <c r="V7" i="26"/>
  <c r="BN62" i="31"/>
  <c r="BN63" i="31" s="1"/>
  <c r="BN64" i="31" s="1"/>
  <c r="BN65" i="31" s="1"/>
  <c r="BN66" i="31" s="1"/>
  <c r="BN67" i="31" s="1"/>
  <c r="BN68" i="31" s="1"/>
  <c r="BN69" i="31" s="1"/>
  <c r="BN70" i="31" s="1"/>
  <c r="BN71" i="31" s="1"/>
  <c r="BN72" i="31" s="1"/>
  <c r="BN73" i="31" s="1"/>
  <c r="BN74" i="31" s="1"/>
  <c r="BN75" i="31" s="1"/>
  <c r="BN76" i="31" s="1"/>
  <c r="BN77" i="31" s="1"/>
  <c r="BN78" i="31" s="1"/>
  <c r="BN79" i="31" s="1"/>
  <c r="BN80" i="31" s="1"/>
  <c r="BN81" i="31" s="1"/>
  <c r="BN82" i="31" s="1"/>
  <c r="BN83" i="31" s="1"/>
  <c r="BN84" i="31" s="1"/>
  <c r="BN85" i="31" s="1"/>
  <c r="BN86" i="31" s="1"/>
  <c r="BN87" i="31" s="1"/>
  <c r="BN88" i="31" s="1"/>
  <c r="BN89" i="31" s="1"/>
  <c r="BN90" i="31" s="1"/>
  <c r="BN91" i="31" s="1"/>
  <c r="BN92" i="31" s="1"/>
  <c r="D4" i="32"/>
  <c r="F9" i="37"/>
  <c r="X28" i="26"/>
  <c r="X26" i="26"/>
  <c r="X24" i="26"/>
  <c r="X22" i="26"/>
  <c r="X20" i="26"/>
  <c r="X18" i="26"/>
  <c r="X16" i="26"/>
  <c r="X14" i="26"/>
  <c r="X12" i="26"/>
  <c r="X10" i="26"/>
  <c r="X8" i="26"/>
  <c r="X6" i="26"/>
  <c r="X4" i="26"/>
  <c r="X33" i="26" s="1"/>
  <c r="V27" i="26"/>
  <c r="V19" i="26"/>
  <c r="V11" i="26"/>
  <c r="V4" i="26"/>
  <c r="Q3" i="26"/>
  <c r="W27" i="26"/>
  <c r="W25" i="26"/>
  <c r="W23" i="26"/>
  <c r="W21" i="26"/>
  <c r="W19" i="26"/>
  <c r="W17" i="26"/>
  <c r="W15" i="26"/>
  <c r="W13" i="26"/>
  <c r="W11" i="26"/>
  <c r="W9" i="26"/>
  <c r="W7" i="26"/>
  <c r="W33" i="26" s="1"/>
  <c r="W5" i="26"/>
  <c r="E5" i="37"/>
  <c r="AS248" i="23"/>
  <c r="Y33" i="26"/>
  <c r="AS307" i="23"/>
  <c r="AS334" i="23"/>
  <c r="AS332" i="23"/>
  <c r="AS330" i="23"/>
  <c r="AS316" i="23"/>
  <c r="AS314" i="23"/>
  <c r="AS312" i="23"/>
  <c r="AS310" i="23"/>
  <c r="AS308" i="23"/>
  <c r="AS305" i="23"/>
  <c r="AS303" i="23"/>
  <c r="AS301" i="23"/>
  <c r="AS299" i="23"/>
  <c r="AS297" i="23"/>
  <c r="AS295" i="23"/>
  <c r="AS293" i="23"/>
  <c r="AS291" i="23"/>
  <c r="AS289" i="23"/>
  <c r="AS287" i="23"/>
  <c r="AS285" i="23"/>
  <c r="AS283" i="23"/>
  <c r="AS281" i="23"/>
  <c r="AS279" i="23"/>
  <c r="AS277" i="23"/>
  <c r="AS275" i="23"/>
  <c r="AS273" i="23"/>
  <c r="AS271" i="23"/>
  <c r="AS269" i="23"/>
  <c r="AS267" i="23"/>
  <c r="AS265" i="23"/>
  <c r="AS263" i="23"/>
  <c r="AS261" i="23"/>
  <c r="AS259" i="23"/>
  <c r="AS257" i="23"/>
  <c r="AS255" i="23"/>
  <c r="AS253" i="23"/>
  <c r="AS251" i="23"/>
  <c r="AS246" i="23"/>
  <c r="AS244" i="23"/>
  <c r="AS242" i="23"/>
  <c r="AS240" i="23"/>
  <c r="AS238" i="23"/>
  <c r="AS236" i="23"/>
  <c r="AS234" i="23"/>
  <c r="AS232" i="23"/>
  <c r="AS230" i="23"/>
  <c r="AS228" i="23"/>
  <c r="AS226" i="23"/>
  <c r="AS224" i="23"/>
  <c r="AS222" i="23"/>
  <c r="AS220" i="23"/>
  <c r="AS218" i="23"/>
  <c r="AS216" i="23"/>
  <c r="AS214" i="23"/>
  <c r="AS212" i="23"/>
  <c r="AS210" i="23"/>
  <c r="AS208" i="23"/>
  <c r="AS206" i="23"/>
  <c r="AS204" i="23"/>
  <c r="AS202" i="23"/>
  <c r="AS200" i="23"/>
  <c r="AS198" i="23"/>
  <c r="AS196" i="23"/>
  <c r="AS194" i="23"/>
  <c r="AS192" i="23"/>
  <c r="AS190" i="23"/>
  <c r="AS188" i="23"/>
  <c r="AS186" i="23"/>
  <c r="AS184" i="23"/>
  <c r="AS328" i="23"/>
  <c r="AS326" i="23"/>
  <c r="AS324" i="23"/>
  <c r="AS322" i="23"/>
  <c r="AS320" i="23"/>
  <c r="AS318" i="23"/>
  <c r="AS335" i="23"/>
  <c r="AS333" i="23"/>
  <c r="AS331" i="23"/>
  <c r="AS329" i="23"/>
  <c r="AS315" i="23"/>
  <c r="AS313" i="23"/>
  <c r="AS311" i="23"/>
  <c r="AS309" i="23"/>
  <c r="AS306" i="23"/>
  <c r="AS304" i="23"/>
  <c r="AS302" i="23"/>
  <c r="AS300" i="23"/>
  <c r="AS298" i="23"/>
  <c r="AS296" i="23"/>
  <c r="AS294" i="23"/>
  <c r="AS292" i="23"/>
  <c r="AS290" i="23"/>
  <c r="AS288" i="23"/>
  <c r="AS286" i="23"/>
  <c r="AS284" i="23"/>
  <c r="AS282" i="23"/>
  <c r="AS280" i="23"/>
  <c r="AS278" i="23"/>
  <c r="AS276" i="23"/>
  <c r="AS274" i="23"/>
  <c r="AS272" i="23"/>
  <c r="AS270" i="23"/>
  <c r="AS268" i="23"/>
  <c r="AS266" i="23"/>
  <c r="AS264" i="23"/>
  <c r="AS262" i="23"/>
  <c r="AS260" i="23"/>
  <c r="AS258" i="23"/>
  <c r="AS256" i="23"/>
  <c r="AS254" i="23"/>
  <c r="AS252" i="23"/>
  <c r="AS250" i="23"/>
  <c r="AS245" i="23"/>
  <c r="AS243" i="23"/>
  <c r="AS241" i="23"/>
  <c r="AS239" i="23"/>
  <c r="AS237" i="23"/>
  <c r="AS235" i="23"/>
  <c r="AS233" i="23"/>
  <c r="AS231" i="23"/>
  <c r="AS229" i="23"/>
  <c r="AS227" i="23"/>
  <c r="AS225" i="23"/>
  <c r="AS223" i="23"/>
  <c r="AS221" i="23"/>
  <c r="AS219" i="23"/>
  <c r="AS217" i="23"/>
  <c r="AS215" i="23"/>
  <c r="AS213" i="23"/>
  <c r="AS211" i="23"/>
  <c r="AS209" i="23"/>
  <c r="AS207" i="23"/>
  <c r="AS205" i="23"/>
  <c r="AS203" i="23"/>
  <c r="AS201" i="23"/>
  <c r="AS199" i="23"/>
  <c r="AS197" i="23"/>
  <c r="AS195" i="23"/>
  <c r="AS193" i="23"/>
  <c r="AS191" i="23"/>
  <c r="AS189" i="23"/>
  <c r="AS187" i="23"/>
  <c r="AS185" i="23"/>
  <c r="AS327" i="23"/>
  <c r="AS325" i="23"/>
  <c r="AS323" i="23"/>
  <c r="AS321" i="23"/>
  <c r="AS319" i="23"/>
  <c r="AS317" i="23"/>
  <c r="AS247" i="23"/>
  <c r="AR336" i="23"/>
  <c r="AR334" i="23"/>
  <c r="AR332" i="23"/>
  <c r="AR330" i="23"/>
  <c r="AR328" i="23"/>
  <c r="AR327" i="23"/>
  <c r="AR326" i="23"/>
  <c r="AR325" i="23"/>
  <c r="AR324" i="23"/>
  <c r="AR323" i="23"/>
  <c r="AR322" i="23"/>
  <c r="AR321" i="23"/>
  <c r="AR320" i="23"/>
  <c r="AR319" i="23"/>
  <c r="AR318" i="23"/>
  <c r="AR317" i="23"/>
  <c r="AR316" i="23"/>
  <c r="AR315" i="23"/>
  <c r="AR314" i="23"/>
  <c r="AR313" i="23"/>
  <c r="AR312" i="23"/>
  <c r="AR311" i="23"/>
  <c r="AR310" i="23"/>
  <c r="AR309" i="23"/>
  <c r="AR308" i="23"/>
  <c r="AR306" i="23"/>
  <c r="AR305" i="23"/>
  <c r="AR304" i="23"/>
  <c r="AR303" i="23"/>
  <c r="AR302" i="23"/>
  <c r="AR301" i="23"/>
  <c r="AR300" i="23"/>
  <c r="AR299" i="23"/>
  <c r="AR298" i="23"/>
  <c r="AR297" i="23"/>
  <c r="AR296" i="23"/>
  <c r="AR295" i="23"/>
  <c r="AR294" i="23"/>
  <c r="AR293" i="23"/>
  <c r="AR292" i="23"/>
  <c r="AR291" i="23"/>
  <c r="AR290" i="23"/>
  <c r="AR289" i="23"/>
  <c r="AR335" i="23"/>
  <c r="AR333" i="23"/>
  <c r="AR331" i="23"/>
  <c r="AR329" i="23"/>
  <c r="AR287" i="23"/>
  <c r="AR285" i="23"/>
  <c r="AR283" i="23"/>
  <c r="AR281" i="23"/>
  <c r="AR279" i="23"/>
  <c r="AR277" i="23"/>
  <c r="AR275" i="23"/>
  <c r="AR273" i="23"/>
  <c r="AR271" i="23"/>
  <c r="AR269" i="23"/>
  <c r="AR267" i="23"/>
  <c r="AR265" i="23"/>
  <c r="AR263" i="23"/>
  <c r="AR261" i="23"/>
  <c r="AR259" i="23"/>
  <c r="AR257" i="23"/>
  <c r="AR255" i="23"/>
  <c r="AR253" i="23"/>
  <c r="AR251" i="23"/>
  <c r="AR246" i="23"/>
  <c r="AR244" i="23"/>
  <c r="AR242" i="23"/>
  <c r="AR240" i="23"/>
  <c r="AR238" i="23"/>
  <c r="AR236" i="23"/>
  <c r="AR234" i="23"/>
  <c r="AR288" i="23"/>
  <c r="AR286" i="23"/>
  <c r="AR284" i="23"/>
  <c r="AR282" i="23"/>
  <c r="AR280" i="23"/>
  <c r="AR278" i="23"/>
  <c r="AR276" i="23"/>
  <c r="AR274" i="23"/>
  <c r="AR272" i="23"/>
  <c r="AR270" i="23"/>
  <c r="AR268" i="23"/>
  <c r="AR266" i="23"/>
  <c r="AR264" i="23"/>
  <c r="AR262" i="23"/>
  <c r="AR260" i="23"/>
  <c r="AR258" i="23"/>
  <c r="AR256" i="23"/>
  <c r="AR254" i="23"/>
  <c r="AR252" i="23"/>
  <c r="AR250" i="23"/>
  <c r="AR245" i="23"/>
  <c r="AR231" i="23"/>
  <c r="AR229" i="23"/>
  <c r="AR227" i="23"/>
  <c r="AR225" i="23"/>
  <c r="AR223" i="23"/>
  <c r="AR221" i="23"/>
  <c r="AR219" i="23"/>
  <c r="AR217" i="23"/>
  <c r="AR215" i="23"/>
  <c r="AR213" i="23"/>
  <c r="AR211" i="23"/>
  <c r="AR209" i="23"/>
  <c r="AR207" i="23"/>
  <c r="AR205" i="23"/>
  <c r="AR203" i="23"/>
  <c r="AR201" i="23"/>
  <c r="AR199" i="23"/>
  <c r="AR197" i="23"/>
  <c r="AR195" i="23"/>
  <c r="AR193" i="23"/>
  <c r="AR191" i="23"/>
  <c r="AR189" i="23"/>
  <c r="AR187" i="23"/>
  <c r="AR185" i="23"/>
  <c r="AR243" i="23"/>
  <c r="AR241" i="23"/>
  <c r="AR239" i="23"/>
  <c r="AR237" i="23"/>
  <c r="AR235" i="23"/>
  <c r="AR233" i="23"/>
  <c r="AR232" i="23"/>
  <c r="AR230" i="23"/>
  <c r="AR228" i="23"/>
  <c r="AR226" i="23"/>
  <c r="AR224" i="23"/>
  <c r="AR222" i="23"/>
  <c r="AR220" i="23"/>
  <c r="AR218" i="23"/>
  <c r="AR216" i="23"/>
  <c r="AR214" i="23"/>
  <c r="AR212" i="23"/>
  <c r="AR210" i="23"/>
  <c r="AR208" i="23"/>
  <c r="AR206" i="23"/>
  <c r="AR204" i="23"/>
  <c r="AR202" i="23"/>
  <c r="AR200" i="23"/>
  <c r="AR198" i="23"/>
  <c r="AR196" i="23"/>
  <c r="AR194" i="23"/>
  <c r="AR192" i="23"/>
  <c r="AR190" i="23"/>
  <c r="AR188" i="23"/>
  <c r="AR186" i="23"/>
  <c r="AR184" i="23"/>
  <c r="AR249" i="23"/>
  <c r="AR248" i="23"/>
  <c r="AR247" i="23"/>
  <c r="U5" i="26"/>
  <c r="U7" i="26"/>
  <c r="U9" i="26"/>
  <c r="U11" i="26"/>
  <c r="U13" i="26"/>
  <c r="U15" i="26"/>
  <c r="U17" i="26"/>
  <c r="U19" i="26"/>
  <c r="U21" i="26"/>
  <c r="U23" i="26"/>
  <c r="U25" i="26"/>
  <c r="U27" i="26"/>
  <c r="U4" i="26"/>
  <c r="U6" i="26"/>
  <c r="U8" i="26"/>
  <c r="U10" i="26"/>
  <c r="U12" i="26"/>
  <c r="U14" i="26"/>
  <c r="U16" i="26"/>
  <c r="U18" i="26"/>
  <c r="U20" i="26"/>
  <c r="U22" i="26"/>
  <c r="U24" i="26"/>
  <c r="U26" i="26"/>
  <c r="U28" i="26"/>
  <c r="Z13" i="26"/>
  <c r="Z17" i="26"/>
  <c r="Z28" i="26"/>
  <c r="Z20" i="26"/>
  <c r="Z12" i="26"/>
  <c r="Z4" i="26"/>
  <c r="V26" i="26"/>
  <c r="V22" i="26"/>
  <c r="V18" i="26"/>
  <c r="V14" i="26"/>
  <c r="V10" i="26"/>
  <c r="V6" i="26"/>
  <c r="Z23" i="26"/>
  <c r="Z15" i="26"/>
  <c r="Z7" i="26"/>
  <c r="AA27" i="26"/>
  <c r="AA23" i="26"/>
  <c r="AA19" i="26"/>
  <c r="AA15" i="26"/>
  <c r="AA11" i="26"/>
  <c r="AA7" i="26"/>
  <c r="V25" i="26"/>
  <c r="V21" i="26"/>
  <c r="V17" i="26"/>
  <c r="V13" i="26"/>
  <c r="V9" i="26"/>
  <c r="V5" i="26"/>
  <c r="Z22" i="26"/>
  <c r="Z14" i="26"/>
  <c r="AA26" i="26"/>
  <c r="AA22" i="26"/>
  <c r="AA18" i="26"/>
  <c r="AA14" i="26"/>
  <c r="AA10" i="26"/>
  <c r="V28" i="26"/>
  <c r="V24" i="26"/>
  <c r="V20" i="26"/>
  <c r="V16" i="26"/>
  <c r="V12" i="26"/>
  <c r="V8" i="26"/>
  <c r="BN93" i="31" l="1"/>
  <c r="BN94" i="31" s="1"/>
  <c r="BN95" i="31" s="1"/>
  <c r="BN96" i="31" s="1"/>
  <c r="BN97" i="31" s="1"/>
  <c r="BN98" i="31" s="1"/>
  <c r="BN99" i="31" s="1"/>
  <c r="BN100" i="31" s="1"/>
  <c r="BN101" i="31" s="1"/>
  <c r="BN102" i="31" s="1"/>
  <c r="BN103" i="31" s="1"/>
  <c r="BN104" i="31" s="1"/>
  <c r="BN105" i="31" s="1"/>
  <c r="BN106" i="31" s="1"/>
  <c r="BN107" i="31" s="1"/>
  <c r="BN108" i="31" s="1"/>
  <c r="BN109" i="31" s="1"/>
  <c r="BN110" i="31" s="1"/>
  <c r="BN111" i="31" s="1"/>
  <c r="BN112" i="31" s="1"/>
  <c r="BN113" i="31" s="1"/>
  <c r="BN114" i="31" s="1"/>
  <c r="BN115" i="31" s="1"/>
  <c r="BN116" i="31" s="1"/>
  <c r="BN117" i="31" s="1"/>
  <c r="BN118" i="31" s="1"/>
  <c r="BN119" i="31" s="1"/>
  <c r="BN120" i="31" s="1"/>
  <c r="BN121" i="31" s="1"/>
  <c r="BN122" i="31" s="1"/>
  <c r="D5" i="32"/>
  <c r="E6" i="37" s="1"/>
  <c r="BN215" i="34"/>
  <c r="BN216" i="34" s="1"/>
  <c r="BN217" i="34" s="1"/>
  <c r="BN218" i="34" s="1"/>
  <c r="BN219" i="34" s="1"/>
  <c r="BN220" i="34" s="1"/>
  <c r="BN221" i="34" s="1"/>
  <c r="BN222" i="34" s="1"/>
  <c r="BN223" i="34" s="1"/>
  <c r="BN224" i="34" s="1"/>
  <c r="BN225" i="34" s="1"/>
  <c r="BN226" i="34" s="1"/>
  <c r="BN227" i="34" s="1"/>
  <c r="BN228" i="34" s="1"/>
  <c r="BN229" i="34" s="1"/>
  <c r="BN230" i="34" s="1"/>
  <c r="BN231" i="34" s="1"/>
  <c r="BN232" i="34" s="1"/>
  <c r="BN233" i="34" s="1"/>
  <c r="BN234" i="34" s="1"/>
  <c r="BN235" i="34" s="1"/>
  <c r="BN236" i="34" s="1"/>
  <c r="BN237" i="34" s="1"/>
  <c r="BN238" i="34" s="1"/>
  <c r="BN239" i="34" s="1"/>
  <c r="BN240" i="34" s="1"/>
  <c r="BN241" i="34" s="1"/>
  <c r="BN242" i="34" s="1"/>
  <c r="BN243" i="34" s="1"/>
  <c r="BN244" i="34" s="1"/>
  <c r="BN245" i="34" s="1"/>
  <c r="D9" i="35"/>
  <c r="Z3" i="26"/>
  <c r="Z6" i="26"/>
  <c r="Z10" i="26"/>
  <c r="Z18" i="26"/>
  <c r="Z26" i="26"/>
  <c r="Z11" i="26"/>
  <c r="Z19" i="26"/>
  <c r="Z27" i="26"/>
  <c r="Z8" i="26"/>
  <c r="Z16" i="26"/>
  <c r="Z24" i="26"/>
  <c r="Z9" i="26"/>
  <c r="Z25" i="26"/>
  <c r="Z21" i="26"/>
  <c r="Z5" i="26"/>
  <c r="V33" i="26"/>
  <c r="AA33" i="26"/>
  <c r="BD307" i="23"/>
  <c r="BD335" i="23"/>
  <c r="BD331" i="23"/>
  <c r="BD327" i="23"/>
  <c r="BD325" i="23"/>
  <c r="BD323" i="23"/>
  <c r="BD321" i="23"/>
  <c r="BD319" i="23"/>
  <c r="BD317" i="23"/>
  <c r="BD315" i="23"/>
  <c r="BD313" i="23"/>
  <c r="BD311" i="23"/>
  <c r="BD309" i="23"/>
  <c r="BD306" i="23"/>
  <c r="BD304" i="23"/>
  <c r="BD302" i="23"/>
  <c r="BD300" i="23"/>
  <c r="BD298" i="23"/>
  <c r="BD296" i="23"/>
  <c r="BD294" i="23"/>
  <c r="BD292" i="23"/>
  <c r="BD290" i="23"/>
  <c r="BD332" i="23"/>
  <c r="BD328" i="23"/>
  <c r="BD286" i="23"/>
  <c r="BD282" i="23"/>
  <c r="BD278" i="23"/>
  <c r="BD274" i="23"/>
  <c r="BD270" i="23"/>
  <c r="BD266" i="23"/>
  <c r="BD262" i="23"/>
  <c r="BD258" i="23"/>
  <c r="BD254" i="23"/>
  <c r="BD250" i="23"/>
  <c r="BD243" i="23"/>
  <c r="BD239" i="23"/>
  <c r="BD235" i="23"/>
  <c r="BD287" i="23"/>
  <c r="BD283" i="23"/>
  <c r="BD279" i="23"/>
  <c r="BD275" i="23"/>
  <c r="BD271" i="23"/>
  <c r="BD267" i="23"/>
  <c r="BD263" i="23"/>
  <c r="BD259" i="23"/>
  <c r="BD255" i="23"/>
  <c r="BD251" i="23"/>
  <c r="BD244" i="23"/>
  <c r="BD228" i="23"/>
  <c r="BD224" i="23"/>
  <c r="BD220" i="23"/>
  <c r="BD216" i="23"/>
  <c r="BD212" i="23"/>
  <c r="BD208" i="23"/>
  <c r="BD204" i="23"/>
  <c r="BD200" i="23"/>
  <c r="BD196" i="23"/>
  <c r="BD192" i="23"/>
  <c r="BD188" i="23"/>
  <c r="BD184" i="23"/>
  <c r="BD240" i="23"/>
  <c r="BD236" i="23"/>
  <c r="BD232" i="23"/>
  <c r="BD229" i="23"/>
  <c r="BD225" i="23"/>
  <c r="BD221" i="23"/>
  <c r="BD217" i="23"/>
  <c r="BD213" i="23"/>
  <c r="BD209" i="23"/>
  <c r="BD205" i="23"/>
  <c r="BD201" i="23"/>
  <c r="BD197" i="23"/>
  <c r="BD193" i="23"/>
  <c r="BD333" i="23"/>
  <c r="BD329" i="23"/>
  <c r="BD326" i="23"/>
  <c r="BD324" i="23"/>
  <c r="BD322" i="23"/>
  <c r="BD320" i="23"/>
  <c r="BD318" i="23"/>
  <c r="BD316" i="23"/>
  <c r="BD314" i="23"/>
  <c r="BD312" i="23"/>
  <c r="BD310" i="23"/>
  <c r="BD308" i="23"/>
  <c r="BD305" i="23"/>
  <c r="BD303" i="23"/>
  <c r="BD301" i="23"/>
  <c r="BD299" i="23"/>
  <c r="BD297" i="23"/>
  <c r="BD295" i="23"/>
  <c r="BD293" i="23"/>
  <c r="BD291" i="23"/>
  <c r="BD289" i="23"/>
  <c r="BD334" i="23"/>
  <c r="BD330" i="23"/>
  <c r="BD288" i="23"/>
  <c r="BD284" i="23"/>
  <c r="BD280" i="23"/>
  <c r="BD276" i="23"/>
  <c r="BD272" i="23"/>
  <c r="BD268" i="23"/>
  <c r="BD264" i="23"/>
  <c r="BD260" i="23"/>
  <c r="BD256" i="23"/>
  <c r="BD252" i="23"/>
  <c r="BD245" i="23"/>
  <c r="BD241" i="23"/>
  <c r="BD237" i="23"/>
  <c r="BD233" i="23"/>
  <c r="BD285" i="23"/>
  <c r="BD281" i="23"/>
  <c r="BD277" i="23"/>
  <c r="BD273" i="23"/>
  <c r="BD269" i="23"/>
  <c r="BD265" i="23"/>
  <c r="BD261" i="23"/>
  <c r="BD257" i="23"/>
  <c r="BD253" i="23"/>
  <c r="BD246" i="23"/>
  <c r="BD230" i="23"/>
  <c r="BD226" i="23"/>
  <c r="BD222" i="23"/>
  <c r="BD218" i="23"/>
  <c r="BD214" i="23"/>
  <c r="BD210" i="23"/>
  <c r="BD206" i="23"/>
  <c r="BD202" i="23"/>
  <c r="BD198" i="23"/>
  <c r="BD194" i="23"/>
  <c r="BD190" i="23"/>
  <c r="BD186" i="23"/>
  <c r="BD242" i="23"/>
  <c r="BD238" i="23"/>
  <c r="BD234" i="23"/>
  <c r="BD231" i="23"/>
  <c r="BD227" i="23"/>
  <c r="BD223" i="23"/>
  <c r="BD219" i="23"/>
  <c r="BD215" i="23"/>
  <c r="BD211" i="23"/>
  <c r="BD207" i="23"/>
  <c r="BD203" i="23"/>
  <c r="BD199" i="23"/>
  <c r="BD195" i="23"/>
  <c r="BD191" i="23"/>
  <c r="BD187" i="23"/>
  <c r="BD189" i="23"/>
  <c r="BD185" i="23"/>
  <c r="BD247" i="23"/>
  <c r="BD249" i="23"/>
  <c r="BD248" i="23"/>
  <c r="AT307" i="23"/>
  <c r="AT335" i="23"/>
  <c r="AT331" i="23"/>
  <c r="AT328" i="23"/>
  <c r="AT326" i="23"/>
  <c r="AT324" i="23"/>
  <c r="AT322" i="23"/>
  <c r="AT320" i="23"/>
  <c r="AT318" i="23"/>
  <c r="AT316" i="23"/>
  <c r="AT314" i="23"/>
  <c r="AT312" i="23"/>
  <c r="AT310" i="23"/>
  <c r="AT308" i="23"/>
  <c r="AT305" i="23"/>
  <c r="AT303" i="23"/>
  <c r="AT301" i="23"/>
  <c r="AT299" i="23"/>
  <c r="AT297" i="23"/>
  <c r="AT295" i="23"/>
  <c r="AT293" i="23"/>
  <c r="AT291" i="23"/>
  <c r="AT289" i="23"/>
  <c r="AT334" i="23"/>
  <c r="AT330" i="23"/>
  <c r="AT286" i="23"/>
  <c r="AT282" i="23"/>
  <c r="AT278" i="23"/>
  <c r="AT274" i="23"/>
  <c r="AT270" i="23"/>
  <c r="AT266" i="23"/>
  <c r="AT262" i="23"/>
  <c r="AT258" i="23"/>
  <c r="AT254" i="23"/>
  <c r="AT250" i="23"/>
  <c r="AT243" i="23"/>
  <c r="AT239" i="23"/>
  <c r="AT235" i="23"/>
  <c r="AT287" i="23"/>
  <c r="AT283" i="23"/>
  <c r="AT279" i="23"/>
  <c r="AT275" i="23"/>
  <c r="AT271" i="23"/>
  <c r="AT267" i="23"/>
  <c r="AT263" i="23"/>
  <c r="AT259" i="23"/>
  <c r="AT255" i="23"/>
  <c r="AT251" i="23"/>
  <c r="AT232" i="23"/>
  <c r="AT228" i="23"/>
  <c r="AT224" i="23"/>
  <c r="AT220" i="23"/>
  <c r="AT216" i="23"/>
  <c r="AT212" i="23"/>
  <c r="AT208" i="23"/>
  <c r="AT204" i="23"/>
  <c r="AT200" i="23"/>
  <c r="AT196" i="23"/>
  <c r="AT192" i="23"/>
  <c r="AT188" i="23"/>
  <c r="AT184" i="23"/>
  <c r="AT242" i="23"/>
  <c r="AT238" i="23"/>
  <c r="AT234" i="23"/>
  <c r="AT229" i="23"/>
  <c r="AT225" i="23"/>
  <c r="AT221" i="23"/>
  <c r="AT217" i="23"/>
  <c r="AT213" i="23"/>
  <c r="AT209" i="23"/>
  <c r="AT205" i="23"/>
  <c r="AT201" i="23"/>
  <c r="AT197" i="23"/>
  <c r="AT193" i="23"/>
  <c r="AT189" i="23"/>
  <c r="AT185" i="23"/>
  <c r="AT333" i="23"/>
  <c r="AT329" i="23"/>
  <c r="AT327" i="23"/>
  <c r="AT325" i="23"/>
  <c r="AT323" i="23"/>
  <c r="AT321" i="23"/>
  <c r="AT319" i="23"/>
  <c r="AT317" i="23"/>
  <c r="AT315" i="23"/>
  <c r="AT313" i="23"/>
  <c r="AT311" i="23"/>
  <c r="AT309" i="23"/>
  <c r="AT306" i="23"/>
  <c r="AT304" i="23"/>
  <c r="AT302" i="23"/>
  <c r="AT300" i="23"/>
  <c r="AT298" i="23"/>
  <c r="AT296" i="23"/>
  <c r="AT294" i="23"/>
  <c r="AT292" i="23"/>
  <c r="AT290" i="23"/>
  <c r="AT332" i="23"/>
  <c r="AT288" i="23"/>
  <c r="AT284" i="23"/>
  <c r="AT280" i="23"/>
  <c r="AT276" i="23"/>
  <c r="AT272" i="23"/>
  <c r="AT268" i="23"/>
  <c r="AT264" i="23"/>
  <c r="AT260" i="23"/>
  <c r="AT256" i="23"/>
  <c r="AT252" i="23"/>
  <c r="AT245" i="23"/>
  <c r="AT241" i="23"/>
  <c r="AT237" i="23"/>
  <c r="AT233" i="23"/>
  <c r="AT285" i="23"/>
  <c r="AT281" i="23"/>
  <c r="AT277" i="23"/>
  <c r="AT273" i="23"/>
  <c r="AT269" i="23"/>
  <c r="AT265" i="23"/>
  <c r="AT261" i="23"/>
  <c r="AT257" i="23"/>
  <c r="AT253" i="23"/>
  <c r="AT246" i="23"/>
  <c r="AT230" i="23"/>
  <c r="AT226" i="23"/>
  <c r="AT222" i="23"/>
  <c r="AT218" i="23"/>
  <c r="AT214" i="23"/>
  <c r="AT210" i="23"/>
  <c r="AT206" i="23"/>
  <c r="AT202" i="23"/>
  <c r="AT198" i="23"/>
  <c r="AT194" i="23"/>
  <c r="AT190" i="23"/>
  <c r="AT186" i="23"/>
  <c r="AT244" i="23"/>
  <c r="AT240" i="23"/>
  <c r="AT236" i="23"/>
  <c r="AT231" i="23"/>
  <c r="AT227" i="23"/>
  <c r="AT223" i="23"/>
  <c r="AT219" i="23"/>
  <c r="AT215" i="23"/>
  <c r="AT211" i="23"/>
  <c r="AT207" i="23"/>
  <c r="AT203" i="23"/>
  <c r="AT199" i="23"/>
  <c r="AT195" i="23"/>
  <c r="AT191" i="23"/>
  <c r="AT187" i="23"/>
  <c r="AT249" i="23"/>
  <c r="AT247" i="23"/>
  <c r="AT248" i="23"/>
  <c r="BB307" i="23"/>
  <c r="BB335" i="23"/>
  <c r="BB331" i="23"/>
  <c r="BB327" i="23"/>
  <c r="BB325" i="23"/>
  <c r="BB323" i="23"/>
  <c r="BB321" i="23"/>
  <c r="BB319" i="23"/>
  <c r="BB317" i="23"/>
  <c r="BB315" i="23"/>
  <c r="BB313" i="23"/>
  <c r="BB311" i="23"/>
  <c r="BB309" i="23"/>
  <c r="BB306" i="23"/>
  <c r="BB304" i="23"/>
  <c r="BB302" i="23"/>
  <c r="BB300" i="23"/>
  <c r="BB298" i="23"/>
  <c r="BB296" i="23"/>
  <c r="BB294" i="23"/>
  <c r="BB292" i="23"/>
  <c r="BB290" i="23"/>
  <c r="BB332" i="23"/>
  <c r="BB328" i="23"/>
  <c r="BB286" i="23"/>
  <c r="BB282" i="23"/>
  <c r="BB278" i="23"/>
  <c r="BB274" i="23"/>
  <c r="BB270" i="23"/>
  <c r="BB266" i="23"/>
  <c r="BB262" i="23"/>
  <c r="BB258" i="23"/>
  <c r="BB254" i="23"/>
  <c r="BB250" i="23"/>
  <c r="BB243" i="23"/>
  <c r="BB239" i="23"/>
  <c r="BB235" i="23"/>
  <c r="BB287" i="23"/>
  <c r="BB283" i="23"/>
  <c r="BB279" i="23"/>
  <c r="BB275" i="23"/>
  <c r="BB271" i="23"/>
  <c r="BB267" i="23"/>
  <c r="BB263" i="23"/>
  <c r="BB259" i="23"/>
  <c r="BB255" i="23"/>
  <c r="BB251" i="23"/>
  <c r="BB244" i="23"/>
  <c r="BB228" i="23"/>
  <c r="BB224" i="23"/>
  <c r="BB220" i="23"/>
  <c r="BB216" i="23"/>
  <c r="BB212" i="23"/>
  <c r="BB208" i="23"/>
  <c r="BB204" i="23"/>
  <c r="BB200" i="23"/>
  <c r="BB196" i="23"/>
  <c r="BB192" i="23"/>
  <c r="BB188" i="23"/>
  <c r="BB184" i="23"/>
  <c r="BB240" i="23"/>
  <c r="BB236" i="23"/>
  <c r="BB232" i="23"/>
  <c r="BB229" i="23"/>
  <c r="BB225" i="23"/>
  <c r="BB221" i="23"/>
  <c r="BB217" i="23"/>
  <c r="BB213" i="23"/>
  <c r="BB209" i="23"/>
  <c r="BB205" i="23"/>
  <c r="BB201" i="23"/>
  <c r="BB197" i="23"/>
  <c r="BB193" i="23"/>
  <c r="BB189" i="23"/>
  <c r="BB185" i="23"/>
  <c r="BB333" i="23"/>
  <c r="BB329" i="23"/>
  <c r="BB326" i="23"/>
  <c r="BB324" i="23"/>
  <c r="BB322" i="23"/>
  <c r="BB320" i="23"/>
  <c r="BB318" i="23"/>
  <c r="BB316" i="23"/>
  <c r="BB314" i="23"/>
  <c r="BB312" i="23"/>
  <c r="BB310" i="23"/>
  <c r="BB308" i="23"/>
  <c r="BB305" i="23"/>
  <c r="BB303" i="23"/>
  <c r="BB301" i="23"/>
  <c r="BB299" i="23"/>
  <c r="BB297" i="23"/>
  <c r="BB295" i="23"/>
  <c r="BB293" i="23"/>
  <c r="BB291" i="23"/>
  <c r="BB289" i="23"/>
  <c r="BB334" i="23"/>
  <c r="BB330" i="23"/>
  <c r="BB288" i="23"/>
  <c r="BB284" i="23"/>
  <c r="BB280" i="23"/>
  <c r="BB276" i="23"/>
  <c r="BB272" i="23"/>
  <c r="BB268" i="23"/>
  <c r="BB264" i="23"/>
  <c r="BB260" i="23"/>
  <c r="BB256" i="23"/>
  <c r="BB252" i="23"/>
  <c r="BB245" i="23"/>
  <c r="BB241" i="23"/>
  <c r="BB237" i="23"/>
  <c r="BB233" i="23"/>
  <c r="BB285" i="23"/>
  <c r="BB281" i="23"/>
  <c r="BB277" i="23"/>
  <c r="BB273" i="23"/>
  <c r="BB269" i="23"/>
  <c r="BB265" i="23"/>
  <c r="BB261" i="23"/>
  <c r="BB257" i="23"/>
  <c r="BB253" i="23"/>
  <c r="BB246" i="23"/>
  <c r="BB230" i="23"/>
  <c r="BB226" i="23"/>
  <c r="BB222" i="23"/>
  <c r="BB218" i="23"/>
  <c r="BB214" i="23"/>
  <c r="BB210" i="23"/>
  <c r="BB206" i="23"/>
  <c r="BB202" i="23"/>
  <c r="BB198" i="23"/>
  <c r="BB194" i="23"/>
  <c r="BB190" i="23"/>
  <c r="BB186" i="23"/>
  <c r="BB242" i="23"/>
  <c r="BB238" i="23"/>
  <c r="BB234" i="23"/>
  <c r="BB231" i="23"/>
  <c r="BB227" i="23"/>
  <c r="BB223" i="23"/>
  <c r="BB219" i="23"/>
  <c r="BB215" i="23"/>
  <c r="BB211" i="23"/>
  <c r="BB207" i="23"/>
  <c r="BB203" i="23"/>
  <c r="BB199" i="23"/>
  <c r="BB195" i="23"/>
  <c r="BB191" i="23"/>
  <c r="BB187" i="23"/>
  <c r="BB249" i="23"/>
  <c r="BB247" i="23"/>
  <c r="BB248" i="23"/>
  <c r="AY307" i="23"/>
  <c r="AY334" i="23"/>
  <c r="AY332" i="23"/>
  <c r="AY330" i="23"/>
  <c r="AY328" i="23"/>
  <c r="AY326" i="23"/>
  <c r="AY324" i="23"/>
  <c r="AY322" i="23"/>
  <c r="AY320" i="23"/>
  <c r="AY318" i="23"/>
  <c r="AY316" i="23"/>
  <c r="AY287" i="23"/>
  <c r="AY285" i="23"/>
  <c r="AY283" i="23"/>
  <c r="AY281" i="23"/>
  <c r="AY279" i="23"/>
  <c r="AY277" i="23"/>
  <c r="AY275" i="23"/>
  <c r="AY273" i="23"/>
  <c r="AY271" i="23"/>
  <c r="AY269" i="23"/>
  <c r="AY267" i="23"/>
  <c r="AY265" i="23"/>
  <c r="AY263" i="23"/>
  <c r="AY261" i="23"/>
  <c r="AY259" i="23"/>
  <c r="AY257" i="23"/>
  <c r="AY255" i="23"/>
  <c r="AY253" i="23"/>
  <c r="AY251" i="23"/>
  <c r="AY246" i="23"/>
  <c r="AY244" i="23"/>
  <c r="AY242" i="23"/>
  <c r="AY240" i="23"/>
  <c r="AY238" i="23"/>
  <c r="AY236" i="23"/>
  <c r="AY234" i="23"/>
  <c r="AY232" i="23"/>
  <c r="AY312" i="23"/>
  <c r="AY308" i="23"/>
  <c r="AY304" i="23"/>
  <c r="AY300" i="23"/>
  <c r="AY296" i="23"/>
  <c r="AY292" i="23"/>
  <c r="AY231" i="23"/>
  <c r="AY229" i="23"/>
  <c r="AY227" i="23"/>
  <c r="AY225" i="23"/>
  <c r="AY223" i="23"/>
  <c r="AY221" i="23"/>
  <c r="AY219" i="23"/>
  <c r="AY217" i="23"/>
  <c r="AY215" i="23"/>
  <c r="AY213" i="23"/>
  <c r="AY211" i="23"/>
  <c r="AY209" i="23"/>
  <c r="AY207" i="23"/>
  <c r="AY205" i="23"/>
  <c r="AY203" i="23"/>
  <c r="AY201" i="23"/>
  <c r="AY199" i="23"/>
  <c r="AY197" i="23"/>
  <c r="AY195" i="23"/>
  <c r="AY193" i="23"/>
  <c r="AY191" i="23"/>
  <c r="AY189" i="23"/>
  <c r="AY187" i="23"/>
  <c r="AY185" i="23"/>
  <c r="AY313" i="23"/>
  <c r="AY309" i="23"/>
  <c r="AY303" i="23"/>
  <c r="AY299" i="23"/>
  <c r="AY295" i="23"/>
  <c r="AY291" i="23"/>
  <c r="AY335" i="23"/>
  <c r="AY333" i="23"/>
  <c r="AY331" i="23"/>
  <c r="AY329" i="23"/>
  <c r="AY327" i="23"/>
  <c r="AY325" i="23"/>
  <c r="AY323" i="23"/>
  <c r="AY321" i="23"/>
  <c r="AY319" i="23"/>
  <c r="AY317" i="23"/>
  <c r="AY288" i="23"/>
  <c r="AY286" i="23"/>
  <c r="AY284" i="23"/>
  <c r="AY282" i="23"/>
  <c r="AY280" i="23"/>
  <c r="AY278" i="23"/>
  <c r="AY276" i="23"/>
  <c r="AY274" i="23"/>
  <c r="AY272" i="23"/>
  <c r="AY270" i="23"/>
  <c r="AY268" i="23"/>
  <c r="AY266" i="23"/>
  <c r="AY264" i="23"/>
  <c r="AY262" i="23"/>
  <c r="AY260" i="23"/>
  <c r="AY258" i="23"/>
  <c r="AY256" i="23"/>
  <c r="AY254" i="23"/>
  <c r="AY252" i="23"/>
  <c r="AY250" i="23"/>
  <c r="AY245" i="23"/>
  <c r="AY243" i="23"/>
  <c r="AY241" i="23"/>
  <c r="AY239" i="23"/>
  <c r="AY237" i="23"/>
  <c r="AY235" i="23"/>
  <c r="AY233" i="23"/>
  <c r="AY314" i="23"/>
  <c r="AY310" i="23"/>
  <c r="AY306" i="23"/>
  <c r="AY302" i="23"/>
  <c r="AY298" i="23"/>
  <c r="AY294" i="23"/>
  <c r="AY290" i="23"/>
  <c r="AY230" i="23"/>
  <c r="AY228" i="23"/>
  <c r="AY226" i="23"/>
  <c r="AY224" i="23"/>
  <c r="AY222" i="23"/>
  <c r="AY220" i="23"/>
  <c r="AY218" i="23"/>
  <c r="AY216" i="23"/>
  <c r="AY214" i="23"/>
  <c r="AY212" i="23"/>
  <c r="AY210" i="23"/>
  <c r="AY208" i="23"/>
  <c r="AY206" i="23"/>
  <c r="AY204" i="23"/>
  <c r="AY202" i="23"/>
  <c r="AY200" i="23"/>
  <c r="AY198" i="23"/>
  <c r="AY196" i="23"/>
  <c r="AY194" i="23"/>
  <c r="AY192" i="23"/>
  <c r="AY190" i="23"/>
  <c r="AY188" i="23"/>
  <c r="AY186" i="23"/>
  <c r="AY184" i="23"/>
  <c r="AY315" i="23"/>
  <c r="AY311" i="23"/>
  <c r="AY305" i="23"/>
  <c r="AY301" i="23"/>
  <c r="AY297" i="23"/>
  <c r="AY293" i="23"/>
  <c r="AY289" i="23"/>
  <c r="AY249" i="23"/>
  <c r="AY247" i="23"/>
  <c r="AY248" i="23"/>
  <c r="BH307" i="23"/>
  <c r="BH335" i="23"/>
  <c r="BH331" i="23"/>
  <c r="BH327" i="23"/>
  <c r="BH325" i="23"/>
  <c r="BH323" i="23"/>
  <c r="BH321" i="23"/>
  <c r="BH319" i="23"/>
  <c r="BH317" i="23"/>
  <c r="BH332" i="23"/>
  <c r="BH328" i="23"/>
  <c r="BH314" i="23"/>
  <c r="BH312" i="23"/>
  <c r="BH310" i="23"/>
  <c r="BH308" i="23"/>
  <c r="BH305" i="23"/>
  <c r="BH303" i="23"/>
  <c r="BH301" i="23"/>
  <c r="BH299" i="23"/>
  <c r="BH297" i="23"/>
  <c r="BH295" i="23"/>
  <c r="BH293" i="23"/>
  <c r="BH291" i="23"/>
  <c r="BH289" i="23"/>
  <c r="BH286" i="23"/>
  <c r="BH282" i="23"/>
  <c r="BH278" i="23"/>
  <c r="BH274" i="23"/>
  <c r="BH270" i="23"/>
  <c r="BH266" i="23"/>
  <c r="BH262" i="23"/>
  <c r="BH258" i="23"/>
  <c r="BH254" i="23"/>
  <c r="BH250" i="23"/>
  <c r="BH243" i="23"/>
  <c r="BH239" i="23"/>
  <c r="BH235" i="23"/>
  <c r="BH287" i="23"/>
  <c r="BH283" i="23"/>
  <c r="BH279" i="23"/>
  <c r="BH275" i="23"/>
  <c r="BH271" i="23"/>
  <c r="BH267" i="23"/>
  <c r="BH263" i="23"/>
  <c r="BH259" i="23"/>
  <c r="BH255" i="23"/>
  <c r="BH251" i="23"/>
  <c r="BH244" i="23"/>
  <c r="BH240" i="23"/>
  <c r="BH236" i="23"/>
  <c r="BH232" i="23"/>
  <c r="BH228" i="23"/>
  <c r="BH224" i="23"/>
  <c r="BH220" i="23"/>
  <c r="BH216" i="23"/>
  <c r="BH212" i="23"/>
  <c r="BH208" i="23"/>
  <c r="BH204" i="23"/>
  <c r="BH200" i="23"/>
  <c r="BH196" i="23"/>
  <c r="BH192" i="23"/>
  <c r="BH188" i="23"/>
  <c r="BH184" i="23"/>
  <c r="BH229" i="23"/>
  <c r="BH225" i="23"/>
  <c r="BH221" i="23"/>
  <c r="BH217" i="23"/>
  <c r="BH213" i="23"/>
  <c r="BH209" i="23"/>
  <c r="BH205" i="23"/>
  <c r="BH201" i="23"/>
  <c r="BH197" i="23"/>
  <c r="BH193" i="23"/>
  <c r="BH189" i="23"/>
  <c r="BH185" i="23"/>
  <c r="BH333" i="23"/>
  <c r="BH329" i="23"/>
  <c r="BH326" i="23"/>
  <c r="BH324" i="23"/>
  <c r="BH322" i="23"/>
  <c r="BH320" i="23"/>
  <c r="BH318" i="23"/>
  <c r="BH316" i="23"/>
  <c r="BH334" i="23"/>
  <c r="BH330" i="23"/>
  <c r="BH315" i="23"/>
  <c r="BH313" i="23"/>
  <c r="BH311" i="23"/>
  <c r="BH309" i="23"/>
  <c r="BH306" i="23"/>
  <c r="BH304" i="23"/>
  <c r="BH302" i="23"/>
  <c r="BH300" i="23"/>
  <c r="BH298" i="23"/>
  <c r="BH296" i="23"/>
  <c r="BH294" i="23"/>
  <c r="BH292" i="23"/>
  <c r="BH290" i="23"/>
  <c r="BH288" i="23"/>
  <c r="BH284" i="23"/>
  <c r="BH280" i="23"/>
  <c r="BH276" i="23"/>
  <c r="BH272" i="23"/>
  <c r="BH268" i="23"/>
  <c r="BH264" i="23"/>
  <c r="BH260" i="23"/>
  <c r="BH256" i="23"/>
  <c r="BH252" i="23"/>
  <c r="BH245" i="23"/>
  <c r="BH241" i="23"/>
  <c r="BH237" i="23"/>
  <c r="BH233" i="23"/>
  <c r="BH285" i="23"/>
  <c r="BH281" i="23"/>
  <c r="BH277" i="23"/>
  <c r="BH273" i="23"/>
  <c r="BH269" i="23"/>
  <c r="BH265" i="23"/>
  <c r="BH261" i="23"/>
  <c r="BH257" i="23"/>
  <c r="BH253" i="23"/>
  <c r="BH246" i="23"/>
  <c r="BH242" i="23"/>
  <c r="BH238" i="23"/>
  <c r="BH234" i="23"/>
  <c r="BH230" i="23"/>
  <c r="BH226" i="23"/>
  <c r="BH222" i="23"/>
  <c r="BH218" i="23"/>
  <c r="BH214" i="23"/>
  <c r="BH210" i="23"/>
  <c r="BH206" i="23"/>
  <c r="BH202" i="23"/>
  <c r="BH198" i="23"/>
  <c r="BH194" i="23"/>
  <c r="BH190" i="23"/>
  <c r="BH186" i="23"/>
  <c r="BH231" i="23"/>
  <c r="BH227" i="23"/>
  <c r="BH223" i="23"/>
  <c r="BH219" i="23"/>
  <c r="BH215" i="23"/>
  <c r="BH211" i="23"/>
  <c r="BH207" i="23"/>
  <c r="BH203" i="23"/>
  <c r="BH199" i="23"/>
  <c r="BH195" i="23"/>
  <c r="BH191" i="23"/>
  <c r="BH187" i="23"/>
  <c r="BH247" i="23"/>
  <c r="BH249" i="23"/>
  <c r="BH248" i="23"/>
  <c r="AZ307" i="23"/>
  <c r="AZ332" i="23"/>
  <c r="AZ328" i="23"/>
  <c r="AZ326" i="23"/>
  <c r="AZ324" i="23"/>
  <c r="AZ322" i="23"/>
  <c r="AZ320" i="23"/>
  <c r="AZ318" i="23"/>
  <c r="AZ316" i="23"/>
  <c r="AZ314" i="23"/>
  <c r="AZ312" i="23"/>
  <c r="AZ310" i="23"/>
  <c r="AZ308" i="23"/>
  <c r="AZ305" i="23"/>
  <c r="AZ303" i="23"/>
  <c r="AZ301" i="23"/>
  <c r="AZ299" i="23"/>
  <c r="AZ297" i="23"/>
  <c r="AZ295" i="23"/>
  <c r="AZ293" i="23"/>
  <c r="AZ291" i="23"/>
  <c r="AZ289" i="23"/>
  <c r="AZ285" i="23"/>
  <c r="AZ281" i="23"/>
  <c r="AZ277" i="23"/>
  <c r="AZ273" i="23"/>
  <c r="AZ269" i="23"/>
  <c r="AZ265" i="23"/>
  <c r="AZ261" i="23"/>
  <c r="AZ257" i="23"/>
  <c r="AZ253" i="23"/>
  <c r="AZ246" i="23"/>
  <c r="AZ242" i="23"/>
  <c r="AZ238" i="23"/>
  <c r="AZ234" i="23"/>
  <c r="AZ335" i="23"/>
  <c r="AZ331" i="23"/>
  <c r="AZ288" i="23"/>
  <c r="AZ284" i="23"/>
  <c r="AZ280" i="23"/>
  <c r="AZ276" i="23"/>
  <c r="AZ272" i="23"/>
  <c r="AZ268" i="23"/>
  <c r="AZ264" i="23"/>
  <c r="AZ260" i="23"/>
  <c r="AZ256" i="23"/>
  <c r="AZ252" i="23"/>
  <c r="AZ245" i="23"/>
  <c r="AZ229" i="23"/>
  <c r="AZ225" i="23"/>
  <c r="AZ221" i="23"/>
  <c r="AZ217" i="23"/>
  <c r="AZ213" i="23"/>
  <c r="AZ209" i="23"/>
  <c r="AZ205" i="23"/>
  <c r="AZ201" i="23"/>
  <c r="AZ197" i="23"/>
  <c r="AZ193" i="23"/>
  <c r="AZ189" i="23"/>
  <c r="AZ185" i="23"/>
  <c r="AZ243" i="23"/>
  <c r="AZ239" i="23"/>
  <c r="AZ235" i="23"/>
  <c r="AZ230" i="23"/>
  <c r="AZ226" i="23"/>
  <c r="AZ222" i="23"/>
  <c r="AZ218" i="23"/>
  <c r="AZ214" i="23"/>
  <c r="AZ210" i="23"/>
  <c r="AZ206" i="23"/>
  <c r="AZ202" i="23"/>
  <c r="AZ198" i="23"/>
  <c r="AZ194" i="23"/>
  <c r="AZ190" i="23"/>
  <c r="AZ186" i="23"/>
  <c r="AZ334" i="23"/>
  <c r="AZ330" i="23"/>
  <c r="AZ327" i="23"/>
  <c r="AZ325" i="23"/>
  <c r="AZ323" i="23"/>
  <c r="AZ321" i="23"/>
  <c r="AZ319" i="23"/>
  <c r="AZ317" i="23"/>
  <c r="AZ315" i="23"/>
  <c r="AZ313" i="23"/>
  <c r="AZ311" i="23"/>
  <c r="AZ309" i="23"/>
  <c r="AZ306" i="23"/>
  <c r="AZ304" i="23"/>
  <c r="AZ302" i="23"/>
  <c r="AZ300" i="23"/>
  <c r="AZ298" i="23"/>
  <c r="AZ296" i="23"/>
  <c r="AZ294" i="23"/>
  <c r="AZ292" i="23"/>
  <c r="AZ290" i="23"/>
  <c r="AZ287" i="23"/>
  <c r="AZ283" i="23"/>
  <c r="AZ279" i="23"/>
  <c r="AZ275" i="23"/>
  <c r="AZ271" i="23"/>
  <c r="AZ267" i="23"/>
  <c r="AZ263" i="23"/>
  <c r="AZ259" i="23"/>
  <c r="AZ255" i="23"/>
  <c r="AZ251" i="23"/>
  <c r="AZ244" i="23"/>
  <c r="AZ240" i="23"/>
  <c r="AZ236" i="23"/>
  <c r="AZ232" i="23"/>
  <c r="AZ333" i="23"/>
  <c r="AZ329" i="23"/>
  <c r="AZ286" i="23"/>
  <c r="AZ282" i="23"/>
  <c r="AZ278" i="23"/>
  <c r="AZ274" i="23"/>
  <c r="AZ270" i="23"/>
  <c r="AZ266" i="23"/>
  <c r="AZ262" i="23"/>
  <c r="AZ258" i="23"/>
  <c r="AZ254" i="23"/>
  <c r="AZ250" i="23"/>
  <c r="AZ231" i="23"/>
  <c r="AZ227" i="23"/>
  <c r="AZ223" i="23"/>
  <c r="AZ219" i="23"/>
  <c r="AZ215" i="23"/>
  <c r="AZ211" i="23"/>
  <c r="AZ207" i="23"/>
  <c r="AZ203" i="23"/>
  <c r="AZ199" i="23"/>
  <c r="AZ195" i="23"/>
  <c r="AZ191" i="23"/>
  <c r="AZ187" i="23"/>
  <c r="AZ241" i="23"/>
  <c r="AZ237" i="23"/>
  <c r="AZ233" i="23"/>
  <c r="AZ228" i="23"/>
  <c r="AZ224" i="23"/>
  <c r="AZ220" i="23"/>
  <c r="AZ216" i="23"/>
  <c r="AZ212" i="23"/>
  <c r="AZ208" i="23"/>
  <c r="AZ204" i="23"/>
  <c r="AZ200" i="23"/>
  <c r="AZ196" i="23"/>
  <c r="AZ192" i="23"/>
  <c r="AZ188" i="23"/>
  <c r="AZ184" i="23"/>
  <c r="AZ247" i="23"/>
  <c r="AZ249" i="23"/>
  <c r="AZ248" i="23"/>
  <c r="BG307" i="23"/>
  <c r="BG334" i="23"/>
  <c r="BG332" i="23"/>
  <c r="BG330" i="23"/>
  <c r="BG328" i="23"/>
  <c r="BG326" i="23"/>
  <c r="BG324" i="23"/>
  <c r="BG322" i="23"/>
  <c r="BG320" i="23"/>
  <c r="BG318" i="23"/>
  <c r="BG316" i="23"/>
  <c r="BG287" i="23"/>
  <c r="BG285" i="23"/>
  <c r="BG283" i="23"/>
  <c r="BG281" i="23"/>
  <c r="BG279" i="23"/>
  <c r="BG277" i="23"/>
  <c r="BG275" i="23"/>
  <c r="BG273" i="23"/>
  <c r="BG271" i="23"/>
  <c r="BG269" i="23"/>
  <c r="BG267" i="23"/>
  <c r="BG265" i="23"/>
  <c r="BG263" i="23"/>
  <c r="BG261" i="23"/>
  <c r="BG259" i="23"/>
  <c r="BG257" i="23"/>
  <c r="BG255" i="23"/>
  <c r="BG253" i="23"/>
  <c r="BG251" i="23"/>
  <c r="BG246" i="23"/>
  <c r="BG244" i="23"/>
  <c r="BG242" i="23"/>
  <c r="BG240" i="23"/>
  <c r="BG238" i="23"/>
  <c r="BG236" i="23"/>
  <c r="BG234" i="23"/>
  <c r="BG232" i="23"/>
  <c r="BG312" i="23"/>
  <c r="BG308" i="23"/>
  <c r="BG304" i="23"/>
  <c r="BG300" i="23"/>
  <c r="BG296" i="23"/>
  <c r="BG292" i="23"/>
  <c r="BG231" i="23"/>
  <c r="BG229" i="23"/>
  <c r="BG227" i="23"/>
  <c r="BG225" i="23"/>
  <c r="BG223" i="23"/>
  <c r="BG221" i="23"/>
  <c r="BG219" i="23"/>
  <c r="BG217" i="23"/>
  <c r="BG215" i="23"/>
  <c r="BG213" i="23"/>
  <c r="BG211" i="23"/>
  <c r="BG209" i="23"/>
  <c r="BG207" i="23"/>
  <c r="BG205" i="23"/>
  <c r="BG203" i="23"/>
  <c r="BG201" i="23"/>
  <c r="BG199" i="23"/>
  <c r="BG197" i="23"/>
  <c r="BG195" i="23"/>
  <c r="BG193" i="23"/>
  <c r="BG191" i="23"/>
  <c r="BG189" i="23"/>
  <c r="BG187" i="23"/>
  <c r="BG185" i="23"/>
  <c r="BG313" i="23"/>
  <c r="BG309" i="23"/>
  <c r="BG303" i="23"/>
  <c r="BG299" i="23"/>
  <c r="BG295" i="23"/>
  <c r="BG291" i="23"/>
  <c r="BG335" i="23"/>
  <c r="BG333" i="23"/>
  <c r="BG331" i="23"/>
  <c r="BG329" i="23"/>
  <c r="BG327" i="23"/>
  <c r="BG325" i="23"/>
  <c r="BG323" i="23"/>
  <c r="BG321" i="23"/>
  <c r="BG319" i="23"/>
  <c r="BG317" i="23"/>
  <c r="BG288" i="23"/>
  <c r="BG286" i="23"/>
  <c r="BG284" i="23"/>
  <c r="BG282" i="23"/>
  <c r="BG280" i="23"/>
  <c r="BG278" i="23"/>
  <c r="BG276" i="23"/>
  <c r="BG274" i="23"/>
  <c r="BG272" i="23"/>
  <c r="BG270" i="23"/>
  <c r="BG268" i="23"/>
  <c r="BG266" i="23"/>
  <c r="BG264" i="23"/>
  <c r="BG262" i="23"/>
  <c r="BG260" i="23"/>
  <c r="BG258" i="23"/>
  <c r="BG256" i="23"/>
  <c r="BG254" i="23"/>
  <c r="BG252" i="23"/>
  <c r="BG250" i="23"/>
  <c r="BG245" i="23"/>
  <c r="BG243" i="23"/>
  <c r="BG241" i="23"/>
  <c r="BG239" i="23"/>
  <c r="BG237" i="23"/>
  <c r="BG235" i="23"/>
  <c r="BG233" i="23"/>
  <c r="BG314" i="23"/>
  <c r="BG310" i="23"/>
  <c r="BG306" i="23"/>
  <c r="BG302" i="23"/>
  <c r="BG298" i="23"/>
  <c r="BG294" i="23"/>
  <c r="BG290" i="23"/>
  <c r="BG230" i="23"/>
  <c r="BG228" i="23"/>
  <c r="BG226" i="23"/>
  <c r="BG224" i="23"/>
  <c r="BG222" i="23"/>
  <c r="BG220" i="23"/>
  <c r="BG218" i="23"/>
  <c r="BG216" i="23"/>
  <c r="BG214" i="23"/>
  <c r="BG212" i="23"/>
  <c r="BG210" i="23"/>
  <c r="BG208" i="23"/>
  <c r="BG206" i="23"/>
  <c r="BG204" i="23"/>
  <c r="BG202" i="23"/>
  <c r="BG200" i="23"/>
  <c r="BG198" i="23"/>
  <c r="BG196" i="23"/>
  <c r="BG194" i="23"/>
  <c r="BG192" i="23"/>
  <c r="BG190" i="23"/>
  <c r="BG188" i="23"/>
  <c r="BG186" i="23"/>
  <c r="BG184" i="23"/>
  <c r="BG315" i="23"/>
  <c r="BG311" i="23"/>
  <c r="BG305" i="23"/>
  <c r="BG301" i="23"/>
  <c r="BG297" i="23"/>
  <c r="BG293" i="23"/>
  <c r="BG289" i="23"/>
  <c r="BG247" i="23"/>
  <c r="BG249" i="23"/>
  <c r="BG248" i="23"/>
  <c r="Z33" i="26"/>
  <c r="U33" i="26"/>
  <c r="AV307" i="23"/>
  <c r="AV332" i="23"/>
  <c r="AV328" i="23"/>
  <c r="AV326" i="23"/>
  <c r="AV324" i="23"/>
  <c r="AV322" i="23"/>
  <c r="AV320" i="23"/>
  <c r="AV318" i="23"/>
  <c r="AV335" i="23"/>
  <c r="AV331" i="23"/>
  <c r="AV316" i="23"/>
  <c r="AV314" i="23"/>
  <c r="AV312" i="23"/>
  <c r="AV310" i="23"/>
  <c r="AV308" i="23"/>
  <c r="AV305" i="23"/>
  <c r="AV303" i="23"/>
  <c r="AV301" i="23"/>
  <c r="AV299" i="23"/>
  <c r="AV297" i="23"/>
  <c r="AV295" i="23"/>
  <c r="AV293" i="23"/>
  <c r="AV291" i="23"/>
  <c r="AV289" i="23"/>
  <c r="AV285" i="23"/>
  <c r="AV281" i="23"/>
  <c r="AV277" i="23"/>
  <c r="AV273" i="23"/>
  <c r="AV269" i="23"/>
  <c r="AV265" i="23"/>
  <c r="AV261" i="23"/>
  <c r="AV257" i="23"/>
  <c r="AV253" i="23"/>
  <c r="AV246" i="23"/>
  <c r="AV242" i="23"/>
  <c r="AV238" i="23"/>
  <c r="AV234" i="23"/>
  <c r="AV286" i="23"/>
  <c r="AV282" i="23"/>
  <c r="AV278" i="23"/>
  <c r="AV274" i="23"/>
  <c r="AV270" i="23"/>
  <c r="AV266" i="23"/>
  <c r="AV262" i="23"/>
  <c r="AV258" i="23"/>
  <c r="AV254" i="23"/>
  <c r="AV250" i="23"/>
  <c r="AV243" i="23"/>
  <c r="AV239" i="23"/>
  <c r="AV235" i="23"/>
  <c r="AV231" i="23"/>
  <c r="AV227" i="23"/>
  <c r="AV223" i="23"/>
  <c r="AV219" i="23"/>
  <c r="AV215" i="23"/>
  <c r="AV211" i="23"/>
  <c r="AV207" i="23"/>
  <c r="AV203" i="23"/>
  <c r="AV199" i="23"/>
  <c r="AV195" i="23"/>
  <c r="AV191" i="23"/>
  <c r="AV187" i="23"/>
  <c r="AV230" i="23"/>
  <c r="AV226" i="23"/>
  <c r="AV222" i="23"/>
  <c r="AV218" i="23"/>
  <c r="AV214" i="23"/>
  <c r="AV210" i="23"/>
  <c r="AV206" i="23"/>
  <c r="AV202" i="23"/>
  <c r="AV198" i="23"/>
  <c r="AV194" i="23"/>
  <c r="AV190" i="23"/>
  <c r="AV186" i="23"/>
  <c r="AV334" i="23"/>
  <c r="AV330" i="23"/>
  <c r="AV327" i="23"/>
  <c r="AV325" i="23"/>
  <c r="AV323" i="23"/>
  <c r="AV321" i="23"/>
  <c r="AV319" i="23"/>
  <c r="AV317" i="23"/>
  <c r="AV333" i="23"/>
  <c r="AV329" i="23"/>
  <c r="AV315" i="23"/>
  <c r="AV313" i="23"/>
  <c r="AV311" i="23"/>
  <c r="AV309" i="23"/>
  <c r="AV306" i="23"/>
  <c r="AV304" i="23"/>
  <c r="AV302" i="23"/>
  <c r="AV300" i="23"/>
  <c r="AV298" i="23"/>
  <c r="AV296" i="23"/>
  <c r="AV294" i="23"/>
  <c r="AV292" i="23"/>
  <c r="AV290" i="23"/>
  <c r="AV287" i="23"/>
  <c r="AV283" i="23"/>
  <c r="AV279" i="23"/>
  <c r="AV275" i="23"/>
  <c r="AV271" i="23"/>
  <c r="AV267" i="23"/>
  <c r="AV263" i="23"/>
  <c r="AV259" i="23"/>
  <c r="AV255" i="23"/>
  <c r="AV251" i="23"/>
  <c r="AV244" i="23"/>
  <c r="AV240" i="23"/>
  <c r="AV236" i="23"/>
  <c r="AV288" i="23"/>
  <c r="AV284" i="23"/>
  <c r="AV280" i="23"/>
  <c r="AV276" i="23"/>
  <c r="AV272" i="23"/>
  <c r="AV268" i="23"/>
  <c r="AV264" i="23"/>
  <c r="AV260" i="23"/>
  <c r="AV256" i="23"/>
  <c r="AV252" i="23"/>
  <c r="AV245" i="23"/>
  <c r="AV241" i="23"/>
  <c r="AV237" i="23"/>
  <c r="AV233" i="23"/>
  <c r="AV229" i="23"/>
  <c r="AV225" i="23"/>
  <c r="AV221" i="23"/>
  <c r="AV217" i="23"/>
  <c r="AV213" i="23"/>
  <c r="AV209" i="23"/>
  <c r="AV205" i="23"/>
  <c r="AV201" i="23"/>
  <c r="AV197" i="23"/>
  <c r="AV193" i="23"/>
  <c r="AV189" i="23"/>
  <c r="AV185" i="23"/>
  <c r="AV232" i="23"/>
  <c r="AV228" i="23"/>
  <c r="AV224" i="23"/>
  <c r="AV220" i="23"/>
  <c r="AV216" i="23"/>
  <c r="AV212" i="23"/>
  <c r="AV208" i="23"/>
  <c r="AV204" i="23"/>
  <c r="AV200" i="23"/>
  <c r="AV196" i="23"/>
  <c r="AV192" i="23"/>
  <c r="AV188" i="23"/>
  <c r="AV184" i="23"/>
  <c r="AV247" i="23"/>
  <c r="AV249" i="23"/>
  <c r="AV248" i="23"/>
  <c r="BN246" i="34" l="1"/>
  <c r="BN247" i="34" s="1"/>
  <c r="BN248" i="34" s="1"/>
  <c r="BN249" i="34" s="1"/>
  <c r="BN250" i="34" s="1"/>
  <c r="BN251" i="34" s="1"/>
  <c r="BN252" i="34" s="1"/>
  <c r="BN253" i="34" s="1"/>
  <c r="BN254" i="34" s="1"/>
  <c r="BN255" i="34" s="1"/>
  <c r="BN256" i="34" s="1"/>
  <c r="BN257" i="34" s="1"/>
  <c r="BN258" i="34" s="1"/>
  <c r="BN259" i="34" s="1"/>
  <c r="BN260" i="34" s="1"/>
  <c r="BN261" i="34" s="1"/>
  <c r="BN262" i="34" s="1"/>
  <c r="BN263" i="34" s="1"/>
  <c r="BN264" i="34" s="1"/>
  <c r="BN265" i="34" s="1"/>
  <c r="BN266" i="34" s="1"/>
  <c r="BN267" i="34" s="1"/>
  <c r="BN268" i="34" s="1"/>
  <c r="BN269" i="34" s="1"/>
  <c r="BN270" i="34" s="1"/>
  <c r="BN271" i="34" s="1"/>
  <c r="BN272" i="34" s="1"/>
  <c r="BN273" i="34" s="1"/>
  <c r="BN274" i="34" s="1"/>
  <c r="BN275" i="34" s="1"/>
  <c r="D10" i="35"/>
  <c r="BN123" i="31"/>
  <c r="BN124" i="31" s="1"/>
  <c r="BN125" i="31" s="1"/>
  <c r="BN126" i="31" s="1"/>
  <c r="BN127" i="31" s="1"/>
  <c r="BN128" i="31" s="1"/>
  <c r="BN129" i="31" s="1"/>
  <c r="BN130" i="31" s="1"/>
  <c r="BN131" i="31" s="1"/>
  <c r="BN132" i="31" s="1"/>
  <c r="BN133" i="31" s="1"/>
  <c r="BN134" i="31" s="1"/>
  <c r="BN135" i="31" s="1"/>
  <c r="BN136" i="31" s="1"/>
  <c r="BN137" i="31" s="1"/>
  <c r="BN138" i="31" s="1"/>
  <c r="BN139" i="31" s="1"/>
  <c r="BN140" i="31" s="1"/>
  <c r="BN141" i="31" s="1"/>
  <c r="BN142" i="31" s="1"/>
  <c r="BN143" i="31" s="1"/>
  <c r="BN144" i="31" s="1"/>
  <c r="BN145" i="31" s="1"/>
  <c r="BN146" i="31" s="1"/>
  <c r="BN147" i="31" s="1"/>
  <c r="BN148" i="31" s="1"/>
  <c r="BN149" i="31" s="1"/>
  <c r="BN150" i="31" s="1"/>
  <c r="BN151" i="31" s="1"/>
  <c r="BN152" i="31" s="1"/>
  <c r="BN153" i="31" s="1"/>
  <c r="D6" i="32"/>
  <c r="E7" i="37" s="1"/>
  <c r="BA307" i="23"/>
  <c r="BA334" i="23"/>
  <c r="BA332" i="23"/>
  <c r="BA330" i="23"/>
  <c r="BA328" i="23"/>
  <c r="BA314" i="23"/>
  <c r="BA312" i="23"/>
  <c r="BA310" i="23"/>
  <c r="BA308" i="23"/>
  <c r="BA305" i="23"/>
  <c r="BA303" i="23"/>
  <c r="BA301" i="23"/>
  <c r="BA299" i="23"/>
  <c r="BA297" i="23"/>
  <c r="BA295" i="23"/>
  <c r="BA293" i="23"/>
  <c r="BA291" i="23"/>
  <c r="BA289" i="23"/>
  <c r="BA287" i="23"/>
  <c r="BA285" i="23"/>
  <c r="BA283" i="23"/>
  <c r="BA281" i="23"/>
  <c r="BA279" i="23"/>
  <c r="BA277" i="23"/>
  <c r="BA275" i="23"/>
  <c r="BA273" i="23"/>
  <c r="BA271" i="23"/>
  <c r="BA269" i="23"/>
  <c r="BA267" i="23"/>
  <c r="BA265" i="23"/>
  <c r="BA263" i="23"/>
  <c r="BA261" i="23"/>
  <c r="BA259" i="23"/>
  <c r="BA257" i="23"/>
  <c r="BA255" i="23"/>
  <c r="BA253" i="23"/>
  <c r="BA251" i="23"/>
  <c r="BA246" i="23"/>
  <c r="BA244" i="23"/>
  <c r="BA242" i="23"/>
  <c r="BA240" i="23"/>
  <c r="BA238" i="23"/>
  <c r="BA236" i="23"/>
  <c r="BA234" i="23"/>
  <c r="BA232" i="23"/>
  <c r="BA326" i="23"/>
  <c r="BA324" i="23"/>
  <c r="BA322" i="23"/>
  <c r="BA320" i="23"/>
  <c r="BA318" i="23"/>
  <c r="BA316" i="23"/>
  <c r="BA230" i="23"/>
  <c r="BA228" i="23"/>
  <c r="BA226" i="23"/>
  <c r="BA224" i="23"/>
  <c r="BA222" i="23"/>
  <c r="BA220" i="23"/>
  <c r="BA218" i="23"/>
  <c r="BA216" i="23"/>
  <c r="BA214" i="23"/>
  <c r="BA212" i="23"/>
  <c r="BA210" i="23"/>
  <c r="BA208" i="23"/>
  <c r="BA206" i="23"/>
  <c r="BA204" i="23"/>
  <c r="BA202" i="23"/>
  <c r="BA200" i="23"/>
  <c r="BA198" i="23"/>
  <c r="BA196" i="23"/>
  <c r="BA194" i="23"/>
  <c r="BA192" i="23"/>
  <c r="BA190" i="23"/>
  <c r="BA188" i="23"/>
  <c r="BA186" i="23"/>
  <c r="BA184" i="23"/>
  <c r="BA335" i="23"/>
  <c r="BA333" i="23"/>
  <c r="BA331" i="23"/>
  <c r="BA329" i="23"/>
  <c r="BA315" i="23"/>
  <c r="BA313" i="23"/>
  <c r="BA311" i="23"/>
  <c r="BA309" i="23"/>
  <c r="BA306" i="23"/>
  <c r="BA304" i="23"/>
  <c r="BA302" i="23"/>
  <c r="BA300" i="23"/>
  <c r="BA298" i="23"/>
  <c r="BA296" i="23"/>
  <c r="BA294" i="23"/>
  <c r="BA292" i="23"/>
  <c r="BA290" i="23"/>
  <c r="BA288" i="23"/>
  <c r="BA286" i="23"/>
  <c r="BA284" i="23"/>
  <c r="BA282" i="23"/>
  <c r="BA280" i="23"/>
  <c r="BA278" i="23"/>
  <c r="BA276" i="23"/>
  <c r="BA274" i="23"/>
  <c r="BA272" i="23"/>
  <c r="BA270" i="23"/>
  <c r="BA268" i="23"/>
  <c r="BA266" i="23"/>
  <c r="BA264" i="23"/>
  <c r="BA262" i="23"/>
  <c r="BA260" i="23"/>
  <c r="BA258" i="23"/>
  <c r="BA256" i="23"/>
  <c r="BA254" i="23"/>
  <c r="BA252" i="23"/>
  <c r="BA250" i="23"/>
  <c r="BA245" i="23"/>
  <c r="BA243" i="23"/>
  <c r="BA241" i="23"/>
  <c r="BA239" i="23"/>
  <c r="BA237" i="23"/>
  <c r="BA235" i="23"/>
  <c r="BA233" i="23"/>
  <c r="BA327" i="23"/>
  <c r="BA325" i="23"/>
  <c r="BA323" i="23"/>
  <c r="BA321" i="23"/>
  <c r="BA319" i="23"/>
  <c r="BA317" i="23"/>
  <c r="BA231" i="23"/>
  <c r="BA229" i="23"/>
  <c r="BA227" i="23"/>
  <c r="BA225" i="23"/>
  <c r="BA223" i="23"/>
  <c r="BA221" i="23"/>
  <c r="BA219" i="23"/>
  <c r="BA217" i="23"/>
  <c r="BA215" i="23"/>
  <c r="BA213" i="23"/>
  <c r="BA211" i="23"/>
  <c r="BA209" i="23"/>
  <c r="BA207" i="23"/>
  <c r="BA205" i="23"/>
  <c r="BA203" i="23"/>
  <c r="BA201" i="23"/>
  <c r="BA199" i="23"/>
  <c r="BA197" i="23"/>
  <c r="BA195" i="23"/>
  <c r="BA193" i="23"/>
  <c r="BA191" i="23"/>
  <c r="BA189" i="23"/>
  <c r="BA187" i="23"/>
  <c r="BA185" i="23"/>
  <c r="BA247" i="23"/>
  <c r="BA249" i="23"/>
  <c r="BA248" i="23"/>
  <c r="AW307" i="23"/>
  <c r="AW334" i="23"/>
  <c r="AW332" i="23"/>
  <c r="AW330" i="23"/>
  <c r="AW328" i="23"/>
  <c r="AW326" i="23"/>
  <c r="AW324" i="23"/>
  <c r="AW322" i="23"/>
  <c r="AW320" i="23"/>
  <c r="AW318" i="23"/>
  <c r="AW316" i="23"/>
  <c r="AW314" i="23"/>
  <c r="AW312" i="23"/>
  <c r="AW310" i="23"/>
  <c r="AW308" i="23"/>
  <c r="AW305" i="23"/>
  <c r="AW303" i="23"/>
  <c r="AW301" i="23"/>
  <c r="AW299" i="23"/>
  <c r="AW297" i="23"/>
  <c r="AW295" i="23"/>
  <c r="AW293" i="23"/>
  <c r="AW291" i="23"/>
  <c r="AW289" i="23"/>
  <c r="AW287" i="23"/>
  <c r="AW285" i="23"/>
  <c r="AW283" i="23"/>
  <c r="AW281" i="23"/>
  <c r="AW279" i="23"/>
  <c r="AW277" i="23"/>
  <c r="AW275" i="23"/>
  <c r="AW273" i="23"/>
  <c r="AW271" i="23"/>
  <c r="AW269" i="23"/>
  <c r="AW267" i="23"/>
  <c r="AW265" i="23"/>
  <c r="AW263" i="23"/>
  <c r="AW261" i="23"/>
  <c r="AW259" i="23"/>
  <c r="AW257" i="23"/>
  <c r="AW255" i="23"/>
  <c r="AW253" i="23"/>
  <c r="AW251" i="23"/>
  <c r="AW246" i="23"/>
  <c r="AW244" i="23"/>
  <c r="AW242" i="23"/>
  <c r="AW240" i="23"/>
  <c r="AW238" i="23"/>
  <c r="AW236" i="23"/>
  <c r="AW234" i="23"/>
  <c r="AW232" i="23"/>
  <c r="AW230" i="23"/>
  <c r="AW228" i="23"/>
  <c r="AW226" i="23"/>
  <c r="AW224" i="23"/>
  <c r="AW222" i="23"/>
  <c r="AW220" i="23"/>
  <c r="AW218" i="23"/>
  <c r="AW216" i="23"/>
  <c r="AW214" i="23"/>
  <c r="AW212" i="23"/>
  <c r="AW210" i="23"/>
  <c r="AW208" i="23"/>
  <c r="AW206" i="23"/>
  <c r="AW204" i="23"/>
  <c r="AW202" i="23"/>
  <c r="AW200" i="23"/>
  <c r="AW198" i="23"/>
  <c r="AW196" i="23"/>
  <c r="AW194" i="23"/>
  <c r="AW192" i="23"/>
  <c r="AW190" i="23"/>
  <c r="AW188" i="23"/>
  <c r="AW186" i="23"/>
  <c r="AW184" i="23"/>
  <c r="AW335" i="23"/>
  <c r="AW333" i="23"/>
  <c r="AW331" i="23"/>
  <c r="AW329" i="23"/>
  <c r="AW327" i="23"/>
  <c r="AW325" i="23"/>
  <c r="AW323" i="23"/>
  <c r="AW321" i="23"/>
  <c r="AW319" i="23"/>
  <c r="AW317" i="23"/>
  <c r="AW315" i="23"/>
  <c r="AW313" i="23"/>
  <c r="AW311" i="23"/>
  <c r="AW309" i="23"/>
  <c r="AW306" i="23"/>
  <c r="AW304" i="23"/>
  <c r="AW302" i="23"/>
  <c r="AW300" i="23"/>
  <c r="AW298" i="23"/>
  <c r="AW296" i="23"/>
  <c r="AW294" i="23"/>
  <c r="AW292" i="23"/>
  <c r="AW290" i="23"/>
  <c r="AW288" i="23"/>
  <c r="AW286" i="23"/>
  <c r="AW284" i="23"/>
  <c r="AW282" i="23"/>
  <c r="AW280" i="23"/>
  <c r="AW278" i="23"/>
  <c r="AW276" i="23"/>
  <c r="AW274" i="23"/>
  <c r="AW272" i="23"/>
  <c r="AW270" i="23"/>
  <c r="AW268" i="23"/>
  <c r="AW266" i="23"/>
  <c r="AW264" i="23"/>
  <c r="AW262" i="23"/>
  <c r="AW260" i="23"/>
  <c r="AW258" i="23"/>
  <c r="AW256" i="23"/>
  <c r="AW254" i="23"/>
  <c r="AW252" i="23"/>
  <c r="AW250" i="23"/>
  <c r="AW245" i="23"/>
  <c r="AW243" i="23"/>
  <c r="AW241" i="23"/>
  <c r="AW239" i="23"/>
  <c r="AW237" i="23"/>
  <c r="AW235" i="23"/>
  <c r="AW233" i="23"/>
  <c r="AW231" i="23"/>
  <c r="AW229" i="23"/>
  <c r="AW227" i="23"/>
  <c r="AW225" i="23"/>
  <c r="AW223" i="23"/>
  <c r="AW221" i="23"/>
  <c r="AW219" i="23"/>
  <c r="AW217" i="23"/>
  <c r="AW215" i="23"/>
  <c r="AW213" i="23"/>
  <c r="AW211" i="23"/>
  <c r="AW209" i="23"/>
  <c r="AW207" i="23"/>
  <c r="AW205" i="23"/>
  <c r="AW203" i="23"/>
  <c r="AW201" i="23"/>
  <c r="AW199" i="23"/>
  <c r="AW197" i="23"/>
  <c r="AW195" i="23"/>
  <c r="AW193" i="23"/>
  <c r="AW191" i="23"/>
  <c r="AW189" i="23"/>
  <c r="AW187" i="23"/>
  <c r="AW185" i="23"/>
  <c r="AW247" i="23"/>
  <c r="AW249" i="23"/>
  <c r="AW248" i="23"/>
  <c r="AU307" i="23"/>
  <c r="AU334" i="23"/>
  <c r="AU332" i="23"/>
  <c r="AU330" i="23"/>
  <c r="AU328" i="23"/>
  <c r="AU326" i="23"/>
  <c r="AU324" i="23"/>
  <c r="AU322" i="23"/>
  <c r="AU320" i="23"/>
  <c r="AU318" i="23"/>
  <c r="AU288" i="23"/>
  <c r="AU286" i="23"/>
  <c r="AU284" i="23"/>
  <c r="AU282" i="23"/>
  <c r="AU280" i="23"/>
  <c r="AU278" i="23"/>
  <c r="AU276" i="23"/>
  <c r="AU274" i="23"/>
  <c r="AU272" i="23"/>
  <c r="AU270" i="23"/>
  <c r="AU268" i="23"/>
  <c r="AU266" i="23"/>
  <c r="AU264" i="23"/>
  <c r="AU262" i="23"/>
  <c r="AU260" i="23"/>
  <c r="AU258" i="23"/>
  <c r="AU256" i="23"/>
  <c r="AU254" i="23"/>
  <c r="AU252" i="23"/>
  <c r="AU250" i="23"/>
  <c r="AU245" i="23"/>
  <c r="AU243" i="23"/>
  <c r="AU241" i="23"/>
  <c r="AU239" i="23"/>
  <c r="AU237" i="23"/>
  <c r="AU235" i="23"/>
  <c r="AU233" i="23"/>
  <c r="AU313" i="23"/>
  <c r="AU309" i="23"/>
  <c r="AU303" i="23"/>
  <c r="AU299" i="23"/>
  <c r="AU295" i="23"/>
  <c r="AU291" i="23"/>
  <c r="AU232" i="23"/>
  <c r="AU230" i="23"/>
  <c r="AU228" i="23"/>
  <c r="AU226" i="23"/>
  <c r="AU224" i="23"/>
  <c r="AU222" i="23"/>
  <c r="AU220" i="23"/>
  <c r="AU218" i="23"/>
  <c r="AU216" i="23"/>
  <c r="AU214" i="23"/>
  <c r="AU212" i="23"/>
  <c r="AU210" i="23"/>
  <c r="AU208" i="23"/>
  <c r="AU206" i="23"/>
  <c r="AU204" i="23"/>
  <c r="AU202" i="23"/>
  <c r="AU200" i="23"/>
  <c r="AU198" i="23"/>
  <c r="AU196" i="23"/>
  <c r="AU194" i="23"/>
  <c r="AU192" i="23"/>
  <c r="AU190" i="23"/>
  <c r="AU188" i="23"/>
  <c r="AU186" i="23"/>
  <c r="AU184" i="23"/>
  <c r="AU316" i="23"/>
  <c r="AU312" i="23"/>
  <c r="AU308" i="23"/>
  <c r="AU304" i="23"/>
  <c r="AU300" i="23"/>
  <c r="AU296" i="23"/>
  <c r="AU292" i="23"/>
  <c r="AU335" i="23"/>
  <c r="AU333" i="23"/>
  <c r="AU331" i="23"/>
  <c r="AU329" i="23"/>
  <c r="AU327" i="23"/>
  <c r="AU325" i="23"/>
  <c r="AU323" i="23"/>
  <c r="AU321" i="23"/>
  <c r="AU319" i="23"/>
  <c r="AU317" i="23"/>
  <c r="AU287" i="23"/>
  <c r="AU285" i="23"/>
  <c r="AU283" i="23"/>
  <c r="AU281" i="23"/>
  <c r="AU279" i="23"/>
  <c r="AU277" i="23"/>
  <c r="AU275" i="23"/>
  <c r="AU273" i="23"/>
  <c r="AU271" i="23"/>
  <c r="AU269" i="23"/>
  <c r="AU267" i="23"/>
  <c r="AU265" i="23"/>
  <c r="AU263" i="23"/>
  <c r="AU261" i="23"/>
  <c r="AU259" i="23"/>
  <c r="AU257" i="23"/>
  <c r="AU255" i="23"/>
  <c r="AU253" i="23"/>
  <c r="AU251" i="23"/>
  <c r="AU246" i="23"/>
  <c r="AU244" i="23"/>
  <c r="AU242" i="23"/>
  <c r="AU240" i="23"/>
  <c r="AU238" i="23"/>
  <c r="AU236" i="23"/>
  <c r="AU234" i="23"/>
  <c r="AU315" i="23"/>
  <c r="AU311" i="23"/>
  <c r="AU305" i="23"/>
  <c r="AU301" i="23"/>
  <c r="AU297" i="23"/>
  <c r="AU293" i="23"/>
  <c r="AU289" i="23"/>
  <c r="AU231" i="23"/>
  <c r="AU229" i="23"/>
  <c r="AU227" i="23"/>
  <c r="AU225" i="23"/>
  <c r="AU223" i="23"/>
  <c r="AU221" i="23"/>
  <c r="AU219" i="23"/>
  <c r="AU217" i="23"/>
  <c r="AU215" i="23"/>
  <c r="AU213" i="23"/>
  <c r="AU211" i="23"/>
  <c r="AU209" i="23"/>
  <c r="AU207" i="23"/>
  <c r="AU205" i="23"/>
  <c r="AU203" i="23"/>
  <c r="AU201" i="23"/>
  <c r="AU199" i="23"/>
  <c r="AU197" i="23"/>
  <c r="AU195" i="23"/>
  <c r="AU193" i="23"/>
  <c r="AU191" i="23"/>
  <c r="AU189" i="23"/>
  <c r="AU187" i="23"/>
  <c r="AU185" i="23"/>
  <c r="AU314" i="23"/>
  <c r="AU310" i="23"/>
  <c r="AU306" i="23"/>
  <c r="AU302" i="23"/>
  <c r="AU298" i="23"/>
  <c r="AU294" i="23"/>
  <c r="AU290" i="23"/>
  <c r="AU249" i="23"/>
  <c r="AU247" i="23"/>
  <c r="AU248" i="23"/>
  <c r="BJ307" i="23"/>
  <c r="BJ332" i="23"/>
  <c r="BJ328" i="23"/>
  <c r="BJ326" i="23"/>
  <c r="BJ324" i="23"/>
  <c r="BJ322" i="23"/>
  <c r="BJ320" i="23"/>
  <c r="BJ318" i="23"/>
  <c r="BJ316" i="23"/>
  <c r="BJ333" i="23"/>
  <c r="BJ329" i="23"/>
  <c r="BJ314" i="23"/>
  <c r="BJ312" i="23"/>
  <c r="BJ310" i="23"/>
  <c r="BJ308" i="23"/>
  <c r="BJ305" i="23"/>
  <c r="BJ303" i="23"/>
  <c r="BJ301" i="23"/>
  <c r="BJ299" i="23"/>
  <c r="BJ297" i="23"/>
  <c r="BJ295" i="23"/>
  <c r="BJ293" i="23"/>
  <c r="BJ291" i="23"/>
  <c r="BJ289" i="23"/>
  <c r="BJ287" i="23"/>
  <c r="BJ283" i="23"/>
  <c r="BJ279" i="23"/>
  <c r="BJ275" i="23"/>
  <c r="BJ271" i="23"/>
  <c r="BJ267" i="23"/>
  <c r="BJ263" i="23"/>
  <c r="BJ259" i="23"/>
  <c r="BJ255" i="23"/>
  <c r="BJ251" i="23"/>
  <c r="BJ244" i="23"/>
  <c r="BJ240" i="23"/>
  <c r="BJ236" i="23"/>
  <c r="BJ232" i="23"/>
  <c r="BJ284" i="23"/>
  <c r="BJ280" i="23"/>
  <c r="BJ276" i="23"/>
  <c r="BJ272" i="23"/>
  <c r="BJ268" i="23"/>
  <c r="BJ264" i="23"/>
  <c r="BJ260" i="23"/>
  <c r="BJ256" i="23"/>
  <c r="BJ252" i="23"/>
  <c r="BJ245" i="23"/>
  <c r="BJ241" i="23"/>
  <c r="BJ237" i="23"/>
  <c r="BJ233" i="23"/>
  <c r="BJ229" i="23"/>
  <c r="BJ225" i="23"/>
  <c r="BJ221" i="23"/>
  <c r="BJ217" i="23"/>
  <c r="BJ213" i="23"/>
  <c r="BJ209" i="23"/>
  <c r="BJ205" i="23"/>
  <c r="BJ201" i="23"/>
  <c r="BJ197" i="23"/>
  <c r="BJ193" i="23"/>
  <c r="BJ189" i="23"/>
  <c r="BJ185" i="23"/>
  <c r="BJ230" i="23"/>
  <c r="BJ226" i="23"/>
  <c r="BJ222" i="23"/>
  <c r="BJ218" i="23"/>
  <c r="BJ214" i="23"/>
  <c r="BJ210" i="23"/>
  <c r="BJ206" i="23"/>
  <c r="BJ202" i="23"/>
  <c r="BJ198" i="23"/>
  <c r="BJ194" i="23"/>
  <c r="BJ190" i="23"/>
  <c r="BJ186" i="23"/>
  <c r="BJ334" i="23"/>
  <c r="BJ330" i="23"/>
  <c r="BJ327" i="23"/>
  <c r="BJ325" i="23"/>
  <c r="BJ323" i="23"/>
  <c r="BJ321" i="23"/>
  <c r="BJ319" i="23"/>
  <c r="BJ317" i="23"/>
  <c r="BJ335" i="23"/>
  <c r="BJ331" i="23"/>
  <c r="BJ315" i="23"/>
  <c r="BJ313" i="23"/>
  <c r="BJ311" i="23"/>
  <c r="BJ309" i="23"/>
  <c r="BJ306" i="23"/>
  <c r="BJ304" i="23"/>
  <c r="BJ302" i="23"/>
  <c r="BJ300" i="23"/>
  <c r="BJ298" i="23"/>
  <c r="BJ296" i="23"/>
  <c r="BJ294" i="23"/>
  <c r="BJ292" i="23"/>
  <c r="BJ290" i="23"/>
  <c r="BJ288" i="23"/>
  <c r="BJ285" i="23"/>
  <c r="BJ281" i="23"/>
  <c r="BJ277" i="23"/>
  <c r="BJ273" i="23"/>
  <c r="BJ269" i="23"/>
  <c r="BJ265" i="23"/>
  <c r="BJ261" i="23"/>
  <c r="BJ257" i="23"/>
  <c r="BJ253" i="23"/>
  <c r="BJ246" i="23"/>
  <c r="BJ242" i="23"/>
  <c r="BJ238" i="23"/>
  <c r="BJ234" i="23"/>
  <c r="BJ286" i="23"/>
  <c r="BJ282" i="23"/>
  <c r="BJ278" i="23"/>
  <c r="BJ274" i="23"/>
  <c r="BJ270" i="23"/>
  <c r="BJ266" i="23"/>
  <c r="BJ262" i="23"/>
  <c r="BJ258" i="23"/>
  <c r="BJ254" i="23"/>
  <c r="BJ250" i="23"/>
  <c r="BJ243" i="23"/>
  <c r="BJ239" i="23"/>
  <c r="BJ235" i="23"/>
  <c r="BJ231" i="23"/>
  <c r="BJ227" i="23"/>
  <c r="BJ223" i="23"/>
  <c r="BJ219" i="23"/>
  <c r="BJ215" i="23"/>
  <c r="BJ211" i="23"/>
  <c r="BJ207" i="23"/>
  <c r="BJ203" i="23"/>
  <c r="BJ199" i="23"/>
  <c r="BJ195" i="23"/>
  <c r="BJ191" i="23"/>
  <c r="BJ187" i="23"/>
  <c r="BJ228" i="23"/>
  <c r="BJ224" i="23"/>
  <c r="BJ220" i="23"/>
  <c r="BJ216" i="23"/>
  <c r="BJ212" i="23"/>
  <c r="BJ208" i="23"/>
  <c r="BJ204" i="23"/>
  <c r="BJ200" i="23"/>
  <c r="BJ196" i="23"/>
  <c r="BJ192" i="23"/>
  <c r="BJ188" i="23"/>
  <c r="BJ184" i="23"/>
  <c r="BJ249" i="23"/>
  <c r="BJ247" i="23"/>
  <c r="BJ248" i="23"/>
  <c r="BE307" i="23"/>
  <c r="BE334" i="23"/>
  <c r="BE332" i="23"/>
  <c r="BE330" i="23"/>
  <c r="BE328" i="23"/>
  <c r="BE314" i="23"/>
  <c r="BE312" i="23"/>
  <c r="BE310" i="23"/>
  <c r="BE308" i="23"/>
  <c r="BE305" i="23"/>
  <c r="BE303" i="23"/>
  <c r="BE301" i="23"/>
  <c r="BE299" i="23"/>
  <c r="BE297" i="23"/>
  <c r="BE295" i="23"/>
  <c r="BE293" i="23"/>
  <c r="BE291" i="23"/>
  <c r="BE289" i="23"/>
  <c r="BE287" i="23"/>
  <c r="BE285" i="23"/>
  <c r="BE283" i="23"/>
  <c r="BE281" i="23"/>
  <c r="BE279" i="23"/>
  <c r="BE277" i="23"/>
  <c r="BE275" i="23"/>
  <c r="BE273" i="23"/>
  <c r="BE271" i="23"/>
  <c r="BE269" i="23"/>
  <c r="BE267" i="23"/>
  <c r="BE265" i="23"/>
  <c r="BE263" i="23"/>
  <c r="BE261" i="23"/>
  <c r="BE259" i="23"/>
  <c r="BE257" i="23"/>
  <c r="BE255" i="23"/>
  <c r="BE253" i="23"/>
  <c r="BE251" i="23"/>
  <c r="BE246" i="23"/>
  <c r="BE244" i="23"/>
  <c r="BE242" i="23"/>
  <c r="BE240" i="23"/>
  <c r="BE238" i="23"/>
  <c r="BE236" i="23"/>
  <c r="BE234" i="23"/>
  <c r="BE232" i="23"/>
  <c r="BE326" i="23"/>
  <c r="BE324" i="23"/>
  <c r="BE322" i="23"/>
  <c r="BE320" i="23"/>
  <c r="BE318" i="23"/>
  <c r="BE316" i="23"/>
  <c r="BE230" i="23"/>
  <c r="BE228" i="23"/>
  <c r="BE226" i="23"/>
  <c r="BE224" i="23"/>
  <c r="BE222" i="23"/>
  <c r="BE220" i="23"/>
  <c r="BE218" i="23"/>
  <c r="BE216" i="23"/>
  <c r="BE214" i="23"/>
  <c r="BE212" i="23"/>
  <c r="BE210" i="23"/>
  <c r="BE208" i="23"/>
  <c r="BE206" i="23"/>
  <c r="BE204" i="23"/>
  <c r="BE202" i="23"/>
  <c r="BE200" i="23"/>
  <c r="BE198" i="23"/>
  <c r="BE196" i="23"/>
  <c r="BE194" i="23"/>
  <c r="BE192" i="23"/>
  <c r="BE190" i="23"/>
  <c r="BE188" i="23"/>
  <c r="BE186" i="23"/>
  <c r="BE184" i="23"/>
  <c r="BE335" i="23"/>
  <c r="BE333" i="23"/>
  <c r="BE331" i="23"/>
  <c r="BE329" i="23"/>
  <c r="BE315" i="23"/>
  <c r="BE313" i="23"/>
  <c r="BE311" i="23"/>
  <c r="BE309" i="23"/>
  <c r="BE306" i="23"/>
  <c r="BE304" i="23"/>
  <c r="BE302" i="23"/>
  <c r="BE300" i="23"/>
  <c r="BE298" i="23"/>
  <c r="BE296" i="23"/>
  <c r="BE294" i="23"/>
  <c r="BE292" i="23"/>
  <c r="BE290" i="23"/>
  <c r="BE288" i="23"/>
  <c r="BE286" i="23"/>
  <c r="BE284" i="23"/>
  <c r="BE282" i="23"/>
  <c r="BE280" i="23"/>
  <c r="BE278" i="23"/>
  <c r="BE276" i="23"/>
  <c r="BE274" i="23"/>
  <c r="BE272" i="23"/>
  <c r="BE270" i="23"/>
  <c r="BE268" i="23"/>
  <c r="BE266" i="23"/>
  <c r="BE264" i="23"/>
  <c r="BE262" i="23"/>
  <c r="BE260" i="23"/>
  <c r="BE258" i="23"/>
  <c r="BE256" i="23"/>
  <c r="BE254" i="23"/>
  <c r="BE252" i="23"/>
  <c r="BE250" i="23"/>
  <c r="BE245" i="23"/>
  <c r="BE243" i="23"/>
  <c r="BE241" i="23"/>
  <c r="BE239" i="23"/>
  <c r="BE237" i="23"/>
  <c r="BE235" i="23"/>
  <c r="BE233" i="23"/>
  <c r="BE327" i="23"/>
  <c r="BE325" i="23"/>
  <c r="BE323" i="23"/>
  <c r="BE321" i="23"/>
  <c r="BE319" i="23"/>
  <c r="BE317" i="23"/>
  <c r="BE231" i="23"/>
  <c r="BE229" i="23"/>
  <c r="BE227" i="23"/>
  <c r="BE225" i="23"/>
  <c r="BE223" i="23"/>
  <c r="BE221" i="23"/>
  <c r="BE219" i="23"/>
  <c r="BE217" i="23"/>
  <c r="BE215" i="23"/>
  <c r="BE213" i="23"/>
  <c r="BE211" i="23"/>
  <c r="BE209" i="23"/>
  <c r="BE207" i="23"/>
  <c r="BE205" i="23"/>
  <c r="BE203" i="23"/>
  <c r="BE201" i="23"/>
  <c r="BE199" i="23"/>
  <c r="BE197" i="23"/>
  <c r="BE195" i="23"/>
  <c r="BE193" i="23"/>
  <c r="BE191" i="23"/>
  <c r="BE189" i="23"/>
  <c r="BE187" i="23"/>
  <c r="BE185" i="23"/>
  <c r="BE249" i="23"/>
  <c r="BE247" i="23"/>
  <c r="BE248" i="23"/>
  <c r="BK307" i="23"/>
  <c r="BK334" i="23"/>
  <c r="BK332" i="23"/>
  <c r="BK330" i="23"/>
  <c r="BK328" i="23"/>
  <c r="BK326" i="23"/>
  <c r="BK324" i="23"/>
  <c r="BK322" i="23"/>
  <c r="BK320" i="23"/>
  <c r="BK318" i="23"/>
  <c r="BK316" i="23"/>
  <c r="BK286" i="23"/>
  <c r="BK284" i="23"/>
  <c r="BK282" i="23"/>
  <c r="BK280" i="23"/>
  <c r="BK278" i="23"/>
  <c r="BK276" i="23"/>
  <c r="BK274" i="23"/>
  <c r="BK272" i="23"/>
  <c r="BK270" i="23"/>
  <c r="BK268" i="23"/>
  <c r="BK266" i="23"/>
  <c r="BK264" i="23"/>
  <c r="BK262" i="23"/>
  <c r="BK260" i="23"/>
  <c r="BK258" i="23"/>
  <c r="BK256" i="23"/>
  <c r="BK254" i="23"/>
  <c r="BK252" i="23"/>
  <c r="BK250" i="23"/>
  <c r="BK245" i="23"/>
  <c r="BK243" i="23"/>
  <c r="BK241" i="23"/>
  <c r="BK239" i="23"/>
  <c r="BK237" i="23"/>
  <c r="BK235" i="23"/>
  <c r="BK233" i="23"/>
  <c r="BK315" i="23"/>
  <c r="BK311" i="23"/>
  <c r="BK305" i="23"/>
  <c r="BK301" i="23"/>
  <c r="BK297" i="23"/>
  <c r="BK293" i="23"/>
  <c r="BK289" i="23"/>
  <c r="BK230" i="23"/>
  <c r="BK228" i="23"/>
  <c r="BK226" i="23"/>
  <c r="BK224" i="23"/>
  <c r="BK222" i="23"/>
  <c r="BK220" i="23"/>
  <c r="BK218" i="23"/>
  <c r="BK216" i="23"/>
  <c r="BK214" i="23"/>
  <c r="BK212" i="23"/>
  <c r="BK210" i="23"/>
  <c r="BK208" i="23"/>
  <c r="BK206" i="23"/>
  <c r="BK204" i="23"/>
  <c r="BK202" i="23"/>
  <c r="BK200" i="23"/>
  <c r="BK198" i="23"/>
  <c r="BK196" i="23"/>
  <c r="BK194" i="23"/>
  <c r="BK192" i="23"/>
  <c r="BK190" i="23"/>
  <c r="BK188" i="23"/>
  <c r="BK186" i="23"/>
  <c r="BK184" i="23"/>
  <c r="BK314" i="23"/>
  <c r="BK310" i="23"/>
  <c r="BK306" i="23"/>
  <c r="BK302" i="23"/>
  <c r="BK298" i="23"/>
  <c r="BK294" i="23"/>
  <c r="BK290" i="23"/>
  <c r="BK335" i="23"/>
  <c r="BK333" i="23"/>
  <c r="BK331" i="23"/>
  <c r="BK329" i="23"/>
  <c r="BK327" i="23"/>
  <c r="BK325" i="23"/>
  <c r="BK323" i="23"/>
  <c r="BK321" i="23"/>
  <c r="BK319" i="23"/>
  <c r="BK317" i="23"/>
  <c r="BK287" i="23"/>
  <c r="BK285" i="23"/>
  <c r="BK283" i="23"/>
  <c r="BK281" i="23"/>
  <c r="BK279" i="23"/>
  <c r="BK277" i="23"/>
  <c r="BK275" i="23"/>
  <c r="BK273" i="23"/>
  <c r="BK271" i="23"/>
  <c r="BK269" i="23"/>
  <c r="BK267" i="23"/>
  <c r="BK265" i="23"/>
  <c r="BK263" i="23"/>
  <c r="BK261" i="23"/>
  <c r="BK259" i="23"/>
  <c r="BK257" i="23"/>
  <c r="BK255" i="23"/>
  <c r="BK253" i="23"/>
  <c r="BK251" i="23"/>
  <c r="BK246" i="23"/>
  <c r="BK244" i="23"/>
  <c r="BK242" i="23"/>
  <c r="BK240" i="23"/>
  <c r="BK238" i="23"/>
  <c r="BK236" i="23"/>
  <c r="BK234" i="23"/>
  <c r="BK232" i="23"/>
  <c r="BK313" i="23"/>
  <c r="BK309" i="23"/>
  <c r="BK303" i="23"/>
  <c r="BK299" i="23"/>
  <c r="BK295" i="23"/>
  <c r="BK291" i="23"/>
  <c r="BK231" i="23"/>
  <c r="BK229" i="23"/>
  <c r="BK227" i="23"/>
  <c r="BK225" i="23"/>
  <c r="BK223" i="23"/>
  <c r="BK221" i="23"/>
  <c r="BK219" i="23"/>
  <c r="BK217" i="23"/>
  <c r="BK215" i="23"/>
  <c r="BK213" i="23"/>
  <c r="BK211" i="23"/>
  <c r="BK209" i="23"/>
  <c r="BK207" i="23"/>
  <c r="BK205" i="23"/>
  <c r="BK203" i="23"/>
  <c r="BK201" i="23"/>
  <c r="BK199" i="23"/>
  <c r="BK197" i="23"/>
  <c r="BK195" i="23"/>
  <c r="BK193" i="23"/>
  <c r="BK191" i="23"/>
  <c r="BK189" i="23"/>
  <c r="BK187" i="23"/>
  <c r="BK185" i="23"/>
  <c r="BK312" i="23"/>
  <c r="BK308" i="23"/>
  <c r="BK304" i="23"/>
  <c r="BK300" i="23"/>
  <c r="BK296" i="23"/>
  <c r="BK292" i="23"/>
  <c r="BK288" i="23"/>
  <c r="BK247" i="23"/>
  <c r="BK249" i="23"/>
  <c r="BK248" i="23"/>
  <c r="BF307" i="23"/>
  <c r="BF334" i="23"/>
  <c r="BF330" i="23"/>
  <c r="BF327" i="23"/>
  <c r="BF325" i="23"/>
  <c r="BF323" i="23"/>
  <c r="BF321" i="23"/>
  <c r="BF319" i="23"/>
  <c r="BF317" i="23"/>
  <c r="BF315" i="23"/>
  <c r="BF313" i="23"/>
  <c r="BF311" i="23"/>
  <c r="BF309" i="23"/>
  <c r="BF306" i="23"/>
  <c r="BF304" i="23"/>
  <c r="BF302" i="23"/>
  <c r="BF300" i="23"/>
  <c r="BF298" i="23"/>
  <c r="BF296" i="23"/>
  <c r="BF294" i="23"/>
  <c r="BF292" i="23"/>
  <c r="BF290" i="23"/>
  <c r="BF287" i="23"/>
  <c r="BF283" i="23"/>
  <c r="BF279" i="23"/>
  <c r="BF275" i="23"/>
  <c r="BF271" i="23"/>
  <c r="BF267" i="23"/>
  <c r="BF263" i="23"/>
  <c r="BF259" i="23"/>
  <c r="BF332" i="23"/>
  <c r="BF326" i="23"/>
  <c r="BF322" i="23"/>
  <c r="BF318" i="23"/>
  <c r="BF314" i="23"/>
  <c r="BF310" i="23"/>
  <c r="BF305" i="23"/>
  <c r="BF301" i="23"/>
  <c r="BF297" i="23"/>
  <c r="BF293" i="23"/>
  <c r="BF289" i="23"/>
  <c r="BF281" i="23"/>
  <c r="BF273" i="23"/>
  <c r="BF265" i="23"/>
  <c r="BF257" i="23"/>
  <c r="BF253" i="23"/>
  <c r="BF246" i="23"/>
  <c r="BF242" i="23"/>
  <c r="BF238" i="23"/>
  <c r="BF234" i="23"/>
  <c r="BF335" i="23"/>
  <c r="BF331" i="23"/>
  <c r="BF288" i="23"/>
  <c r="BF284" i="23"/>
  <c r="BF280" i="23"/>
  <c r="BF276" i="23"/>
  <c r="BF272" i="23"/>
  <c r="BF268" i="23"/>
  <c r="BF264" i="23"/>
  <c r="BF260" i="23"/>
  <c r="BF256" i="23"/>
  <c r="BF252" i="23"/>
  <c r="BF245" i="23"/>
  <c r="BF229" i="23"/>
  <c r="BF225" i="23"/>
  <c r="BF221" i="23"/>
  <c r="BF217" i="23"/>
  <c r="BF213" i="23"/>
  <c r="BF209" i="23"/>
  <c r="BF205" i="23"/>
  <c r="BF201" i="23"/>
  <c r="BF197" i="23"/>
  <c r="BF193" i="23"/>
  <c r="BF189" i="23"/>
  <c r="BF185" i="23"/>
  <c r="BF243" i="23"/>
  <c r="BF239" i="23"/>
  <c r="BF235" i="23"/>
  <c r="BF230" i="23"/>
  <c r="BF226" i="23"/>
  <c r="BF222" i="23"/>
  <c r="BF218" i="23"/>
  <c r="BF214" i="23"/>
  <c r="BF210" i="23"/>
  <c r="BF206" i="23"/>
  <c r="BF202" i="23"/>
  <c r="BF198" i="23"/>
  <c r="BF194" i="23"/>
  <c r="BF190" i="23"/>
  <c r="BF186" i="23"/>
  <c r="BF328" i="23"/>
  <c r="BF324" i="23"/>
  <c r="BF320" i="23"/>
  <c r="BF316" i="23"/>
  <c r="BF312" i="23"/>
  <c r="BF308" i="23"/>
  <c r="BF303" i="23"/>
  <c r="BF299" i="23"/>
  <c r="BF295" i="23"/>
  <c r="BF291" i="23"/>
  <c r="BF285" i="23"/>
  <c r="BF277" i="23"/>
  <c r="BF269" i="23"/>
  <c r="BF261" i="23"/>
  <c r="BF255" i="23"/>
  <c r="BF251" i="23"/>
  <c r="BF244" i="23"/>
  <c r="BF240" i="23"/>
  <c r="BF236" i="23"/>
  <c r="BF232" i="23"/>
  <c r="BF333" i="23"/>
  <c r="BF329" i="23"/>
  <c r="BF286" i="23"/>
  <c r="BF282" i="23"/>
  <c r="BF278" i="23"/>
  <c r="BF274" i="23"/>
  <c r="BF270" i="23"/>
  <c r="BF266" i="23"/>
  <c r="BF262" i="23"/>
  <c r="BF258" i="23"/>
  <c r="BF254" i="23"/>
  <c r="BF250" i="23"/>
  <c r="BF231" i="23"/>
  <c r="BF227" i="23"/>
  <c r="BF223" i="23"/>
  <c r="BF219" i="23"/>
  <c r="BF215" i="23"/>
  <c r="BF211" i="23"/>
  <c r="BF207" i="23"/>
  <c r="BF203" i="23"/>
  <c r="BF199" i="23"/>
  <c r="BF195" i="23"/>
  <c r="BF191" i="23"/>
  <c r="BF187" i="23"/>
  <c r="BF241" i="23"/>
  <c r="BF237" i="23"/>
  <c r="BF233" i="23"/>
  <c r="BF228" i="23"/>
  <c r="BF224" i="23"/>
  <c r="BF220" i="23"/>
  <c r="BF216" i="23"/>
  <c r="BF212" i="23"/>
  <c r="BF208" i="23"/>
  <c r="BF204" i="23"/>
  <c r="BF200" i="23"/>
  <c r="BF196" i="23"/>
  <c r="BF192" i="23"/>
  <c r="BF188" i="23"/>
  <c r="BF184" i="23"/>
  <c r="BF249" i="23"/>
  <c r="BF247" i="23"/>
  <c r="BF248" i="23"/>
  <c r="AX307" i="23"/>
  <c r="AX335" i="23"/>
  <c r="AX331" i="23"/>
  <c r="AX328" i="23"/>
  <c r="AX326" i="23"/>
  <c r="AX324" i="23"/>
  <c r="AX322" i="23"/>
  <c r="AX320" i="23"/>
  <c r="AX318" i="23"/>
  <c r="AX316" i="23"/>
  <c r="AX334" i="23"/>
  <c r="AX330" i="23"/>
  <c r="AX314" i="23"/>
  <c r="AX312" i="23"/>
  <c r="AX310" i="23"/>
  <c r="AX308" i="23"/>
  <c r="AX305" i="23"/>
  <c r="AX303" i="23"/>
  <c r="AX301" i="23"/>
  <c r="AX299" i="23"/>
  <c r="AX297" i="23"/>
  <c r="AX295" i="23"/>
  <c r="AX293" i="23"/>
  <c r="AX291" i="23"/>
  <c r="AX289" i="23"/>
  <c r="AX286" i="23"/>
  <c r="AX282" i="23"/>
  <c r="AX278" i="23"/>
  <c r="AX274" i="23"/>
  <c r="AX270" i="23"/>
  <c r="AX266" i="23"/>
  <c r="AX262" i="23"/>
  <c r="AX258" i="23"/>
  <c r="AX254" i="23"/>
  <c r="AX250" i="23"/>
  <c r="AX243" i="23"/>
  <c r="AX239" i="23"/>
  <c r="AX235" i="23"/>
  <c r="AX287" i="23"/>
  <c r="AX283" i="23"/>
  <c r="AX279" i="23"/>
  <c r="AX275" i="23"/>
  <c r="AX271" i="23"/>
  <c r="AX267" i="23"/>
  <c r="AX263" i="23"/>
  <c r="AX259" i="23"/>
  <c r="AX255" i="23"/>
  <c r="AX251" i="23"/>
  <c r="AX244" i="23"/>
  <c r="AX240" i="23"/>
  <c r="AX236" i="23"/>
  <c r="AX232" i="23"/>
  <c r="AX228" i="23"/>
  <c r="AX224" i="23"/>
  <c r="AX220" i="23"/>
  <c r="AX216" i="23"/>
  <c r="AX212" i="23"/>
  <c r="AX208" i="23"/>
  <c r="AX204" i="23"/>
  <c r="AX200" i="23"/>
  <c r="AX196" i="23"/>
  <c r="AX192" i="23"/>
  <c r="AX188" i="23"/>
  <c r="AX184" i="23"/>
  <c r="AX229" i="23"/>
  <c r="AX225" i="23"/>
  <c r="AX221" i="23"/>
  <c r="AX217" i="23"/>
  <c r="AX213" i="23"/>
  <c r="AX209" i="23"/>
  <c r="AX205" i="23"/>
  <c r="AX201" i="23"/>
  <c r="AX197" i="23"/>
  <c r="AX193" i="23"/>
  <c r="AX189" i="23"/>
  <c r="AX185" i="23"/>
  <c r="AX333" i="23"/>
  <c r="AX329" i="23"/>
  <c r="AX327" i="23"/>
  <c r="AX325" i="23"/>
  <c r="AX323" i="23"/>
  <c r="AX321" i="23"/>
  <c r="AX319" i="23"/>
  <c r="AX317" i="23"/>
  <c r="AX332" i="23"/>
  <c r="AX315" i="23"/>
  <c r="AX313" i="23"/>
  <c r="AX311" i="23"/>
  <c r="AX309" i="23"/>
  <c r="AX306" i="23"/>
  <c r="AX304" i="23"/>
  <c r="AX302" i="23"/>
  <c r="AX300" i="23"/>
  <c r="AX298" i="23"/>
  <c r="AX296" i="23"/>
  <c r="AX294" i="23"/>
  <c r="AX292" i="23"/>
  <c r="AX290" i="23"/>
  <c r="AX288" i="23"/>
  <c r="AX284" i="23"/>
  <c r="AX280" i="23"/>
  <c r="AX276" i="23"/>
  <c r="AX272" i="23"/>
  <c r="AX268" i="23"/>
  <c r="AX264" i="23"/>
  <c r="AX260" i="23"/>
  <c r="AX256" i="23"/>
  <c r="AX252" i="23"/>
  <c r="AX245" i="23"/>
  <c r="AX241" i="23"/>
  <c r="AX237" i="23"/>
  <c r="AX233" i="23"/>
  <c r="AX285" i="23"/>
  <c r="AX281" i="23"/>
  <c r="AX277" i="23"/>
  <c r="AX273" i="23"/>
  <c r="AX269" i="23"/>
  <c r="AX265" i="23"/>
  <c r="AX261" i="23"/>
  <c r="AX257" i="23"/>
  <c r="AX253" i="23"/>
  <c r="AX246" i="23"/>
  <c r="AX242" i="23"/>
  <c r="AX238" i="23"/>
  <c r="AX234" i="23"/>
  <c r="AX230" i="23"/>
  <c r="AX226" i="23"/>
  <c r="AX222" i="23"/>
  <c r="AX218" i="23"/>
  <c r="AX214" i="23"/>
  <c r="AX210" i="23"/>
  <c r="AX206" i="23"/>
  <c r="AX202" i="23"/>
  <c r="AX198" i="23"/>
  <c r="AX194" i="23"/>
  <c r="AX190" i="23"/>
  <c r="AX186" i="23"/>
  <c r="AX231" i="23"/>
  <c r="AX227" i="23"/>
  <c r="AX223" i="23"/>
  <c r="AX219" i="23"/>
  <c r="AX215" i="23"/>
  <c r="AX211" i="23"/>
  <c r="AX207" i="23"/>
  <c r="AX203" i="23"/>
  <c r="AX199" i="23"/>
  <c r="AX195" i="23"/>
  <c r="AX191" i="23"/>
  <c r="AX187" i="23"/>
  <c r="AX249" i="23"/>
  <c r="AX247" i="23"/>
  <c r="AX248" i="23"/>
  <c r="BI307" i="23"/>
  <c r="BI334" i="23"/>
  <c r="BI332" i="23"/>
  <c r="BI330" i="23"/>
  <c r="BI328" i="23"/>
  <c r="BI326" i="23"/>
  <c r="BI324" i="23"/>
  <c r="BI322" i="23"/>
  <c r="BI320" i="23"/>
  <c r="BI318" i="23"/>
  <c r="BI316" i="23"/>
  <c r="BI314" i="23"/>
  <c r="BI312" i="23"/>
  <c r="BI310" i="23"/>
  <c r="BI308" i="23"/>
  <c r="BI305" i="23"/>
  <c r="BI303" i="23"/>
  <c r="BI301" i="23"/>
  <c r="BI299" i="23"/>
  <c r="BI297" i="23"/>
  <c r="BI295" i="23"/>
  <c r="BI293" i="23"/>
  <c r="BI291" i="23"/>
  <c r="BI289" i="23"/>
  <c r="BI287" i="23"/>
  <c r="BI285" i="23"/>
  <c r="BI283" i="23"/>
  <c r="BI281" i="23"/>
  <c r="BI279" i="23"/>
  <c r="BI277" i="23"/>
  <c r="BI275" i="23"/>
  <c r="BI273" i="23"/>
  <c r="BI271" i="23"/>
  <c r="BI269" i="23"/>
  <c r="BI267" i="23"/>
  <c r="BI265" i="23"/>
  <c r="BI263" i="23"/>
  <c r="BI261" i="23"/>
  <c r="BI259" i="23"/>
  <c r="BI257" i="23"/>
  <c r="BI255" i="23"/>
  <c r="BI253" i="23"/>
  <c r="BI251" i="23"/>
  <c r="BI246" i="23"/>
  <c r="BI244" i="23"/>
  <c r="BI242" i="23"/>
  <c r="BI240" i="23"/>
  <c r="BI238" i="23"/>
  <c r="BI236" i="23"/>
  <c r="BI234" i="23"/>
  <c r="BI232" i="23"/>
  <c r="BI230" i="23"/>
  <c r="BI228" i="23"/>
  <c r="BI226" i="23"/>
  <c r="BI224" i="23"/>
  <c r="BI222" i="23"/>
  <c r="BI220" i="23"/>
  <c r="BI218" i="23"/>
  <c r="BI216" i="23"/>
  <c r="BI335" i="23"/>
  <c r="BI333" i="23"/>
  <c r="BI331" i="23"/>
  <c r="BI329" i="23"/>
  <c r="BI327" i="23"/>
  <c r="BI325" i="23"/>
  <c r="BI323" i="23"/>
  <c r="BI321" i="23"/>
  <c r="BI319" i="23"/>
  <c r="BI317" i="23"/>
  <c r="BI315" i="23"/>
  <c r="BI313" i="23"/>
  <c r="BI311" i="23"/>
  <c r="BI309" i="23"/>
  <c r="BI306" i="23"/>
  <c r="BI304" i="23"/>
  <c r="BI302" i="23"/>
  <c r="BI300" i="23"/>
  <c r="BI298" i="23"/>
  <c r="BI296" i="23"/>
  <c r="BI294" i="23"/>
  <c r="BI292" i="23"/>
  <c r="BI290" i="23"/>
  <c r="BI288" i="23"/>
  <c r="BI286" i="23"/>
  <c r="BI284" i="23"/>
  <c r="BI282" i="23"/>
  <c r="BI280" i="23"/>
  <c r="BI278" i="23"/>
  <c r="BI276" i="23"/>
  <c r="BI274" i="23"/>
  <c r="BI272" i="23"/>
  <c r="BI270" i="23"/>
  <c r="BI268" i="23"/>
  <c r="BI266" i="23"/>
  <c r="BI264" i="23"/>
  <c r="BI262" i="23"/>
  <c r="BI260" i="23"/>
  <c r="BI258" i="23"/>
  <c r="BI256" i="23"/>
  <c r="BI254" i="23"/>
  <c r="BI252" i="23"/>
  <c r="BI250" i="23"/>
  <c r="BI245" i="23"/>
  <c r="BI243" i="23"/>
  <c r="BI241" i="23"/>
  <c r="BI239" i="23"/>
  <c r="BI237" i="23"/>
  <c r="BI235" i="23"/>
  <c r="BI233" i="23"/>
  <c r="BI231" i="23"/>
  <c r="BI229" i="23"/>
  <c r="BI227" i="23"/>
  <c r="BI225" i="23"/>
  <c r="BI223" i="23"/>
  <c r="BI221" i="23"/>
  <c r="BI219" i="23"/>
  <c r="BI217" i="23"/>
  <c r="BI215" i="23"/>
  <c r="BI214" i="23"/>
  <c r="BI212" i="23"/>
  <c r="BI210" i="23"/>
  <c r="BI208" i="23"/>
  <c r="BI206" i="23"/>
  <c r="BI204" i="23"/>
  <c r="BI202" i="23"/>
  <c r="BI200" i="23"/>
  <c r="BI198" i="23"/>
  <c r="BI196" i="23"/>
  <c r="BI194" i="23"/>
  <c r="BI192" i="23"/>
  <c r="BI190" i="23"/>
  <c r="BI188" i="23"/>
  <c r="BI186" i="23"/>
  <c r="BI184" i="23"/>
  <c r="BI213" i="23"/>
  <c r="BI211" i="23"/>
  <c r="BI209" i="23"/>
  <c r="BI207" i="23"/>
  <c r="BI205" i="23"/>
  <c r="BI203" i="23"/>
  <c r="BI201" i="23"/>
  <c r="BI199" i="23"/>
  <c r="BI197" i="23"/>
  <c r="BI195" i="23"/>
  <c r="BI193" i="23"/>
  <c r="BI191" i="23"/>
  <c r="BI189" i="23"/>
  <c r="BI187" i="23"/>
  <c r="BI185" i="23"/>
  <c r="BI249" i="23"/>
  <c r="BI247" i="23"/>
  <c r="BI248" i="23"/>
  <c r="BN154" i="31" l="1"/>
  <c r="BN155" i="31" s="1"/>
  <c r="BN156" i="31" s="1"/>
  <c r="BN157" i="31" s="1"/>
  <c r="BN158" i="31" s="1"/>
  <c r="BN159" i="31" s="1"/>
  <c r="BN160" i="31" s="1"/>
  <c r="BN161" i="31" s="1"/>
  <c r="BN162" i="31" s="1"/>
  <c r="BN163" i="31" s="1"/>
  <c r="BN164" i="31" s="1"/>
  <c r="BN165" i="31" s="1"/>
  <c r="BN166" i="31" s="1"/>
  <c r="BN167" i="31" s="1"/>
  <c r="BN168" i="31" s="1"/>
  <c r="BN169" i="31" s="1"/>
  <c r="BN170" i="31" s="1"/>
  <c r="BN171" i="31" s="1"/>
  <c r="BN172" i="31" s="1"/>
  <c r="BN173" i="31" s="1"/>
  <c r="BN174" i="31" s="1"/>
  <c r="BN175" i="31" s="1"/>
  <c r="BN176" i="31" s="1"/>
  <c r="BN177" i="31" s="1"/>
  <c r="BN178" i="31" s="1"/>
  <c r="BN179" i="31" s="1"/>
  <c r="BN180" i="31" s="1"/>
  <c r="BN181" i="31" s="1"/>
  <c r="BN182" i="31" s="1"/>
  <c r="BN183" i="31" s="1"/>
  <c r="D7" i="32"/>
  <c r="E8" i="37" s="1"/>
  <c r="BN276" i="34"/>
  <c r="BN277" i="34" s="1"/>
  <c r="BN278" i="34" s="1"/>
  <c r="BN279" i="34" s="1"/>
  <c r="BN280" i="34" s="1"/>
  <c r="BN281" i="34" s="1"/>
  <c r="BN282" i="34" s="1"/>
  <c r="BN283" i="34" s="1"/>
  <c r="BN284" i="34" s="1"/>
  <c r="BN285" i="34" s="1"/>
  <c r="BN286" i="34" s="1"/>
  <c r="BN287" i="34" s="1"/>
  <c r="BN288" i="34" s="1"/>
  <c r="BN289" i="34" s="1"/>
  <c r="BN290" i="34" s="1"/>
  <c r="BN291" i="34" s="1"/>
  <c r="BN292" i="34" s="1"/>
  <c r="BN293" i="34" s="1"/>
  <c r="BN294" i="34" s="1"/>
  <c r="BN295" i="34" s="1"/>
  <c r="BN296" i="34" s="1"/>
  <c r="BN297" i="34" s="1"/>
  <c r="BN298" i="34" s="1"/>
  <c r="BN299" i="34" s="1"/>
  <c r="BN300" i="34" s="1"/>
  <c r="BN301" i="34" s="1"/>
  <c r="BN302" i="34" s="1"/>
  <c r="BN303" i="34" s="1"/>
  <c r="BN304" i="34" s="1"/>
  <c r="BN305" i="34" s="1"/>
  <c r="BN306" i="34" s="1"/>
  <c r="D11" i="35"/>
  <c r="BM307" i="23"/>
  <c r="BM187" i="23"/>
  <c r="BM195" i="23"/>
  <c r="BM203" i="23"/>
  <c r="BM211" i="23"/>
  <c r="BM219" i="23"/>
  <c r="BM227" i="23"/>
  <c r="BM268" i="23"/>
  <c r="BM247" i="23"/>
  <c r="BM290" i="23"/>
  <c r="BM298" i="23"/>
  <c r="BM306" i="23"/>
  <c r="BM314" i="23"/>
  <c r="BM191" i="23"/>
  <c r="BM199" i="23"/>
  <c r="BM207" i="23"/>
  <c r="BM215" i="23"/>
  <c r="BM223" i="23"/>
  <c r="BM231" i="23"/>
  <c r="BM293" i="23"/>
  <c r="BM301" i="23"/>
  <c r="BM311" i="23"/>
  <c r="BM234" i="23"/>
  <c r="BM238" i="23"/>
  <c r="BM242" i="23"/>
  <c r="BM246" i="23"/>
  <c r="BM253" i="23"/>
  <c r="BM257" i="23"/>
  <c r="BM261" i="23"/>
  <c r="BM265" i="23"/>
  <c r="BM269" i="23"/>
  <c r="BM273" i="23"/>
  <c r="BM277" i="23"/>
  <c r="BM281" i="23"/>
  <c r="BM285" i="23"/>
  <c r="BM317" i="23"/>
  <c r="BM321" i="23"/>
  <c r="BM325" i="23"/>
  <c r="BM329" i="23"/>
  <c r="BM333" i="23"/>
  <c r="BM292" i="23"/>
  <c r="BM300" i="23"/>
  <c r="BM308" i="23"/>
  <c r="BM316" i="23"/>
  <c r="BM186" i="23"/>
  <c r="BM190" i="23"/>
  <c r="BM194" i="23"/>
  <c r="BM198" i="23"/>
  <c r="BM202" i="23"/>
  <c r="BM206" i="23"/>
  <c r="BM210" i="23"/>
  <c r="BM214" i="23"/>
  <c r="BM218" i="23"/>
  <c r="BM222" i="23"/>
  <c r="BM226" i="23"/>
  <c r="BM230" i="23"/>
  <c r="BM291" i="23"/>
  <c r="BM299" i="23"/>
  <c r="BM309" i="23"/>
  <c r="BM233" i="23"/>
  <c r="BM237" i="23"/>
  <c r="BM241" i="23"/>
  <c r="BM245" i="23"/>
  <c r="BM252" i="23"/>
  <c r="BM256" i="23"/>
  <c r="BM260" i="23"/>
  <c r="BM264" i="23"/>
  <c r="BM272" i="23"/>
  <c r="BM276" i="23"/>
  <c r="BM280" i="23"/>
  <c r="BM284" i="23"/>
  <c r="BM288" i="23"/>
  <c r="BM320" i="23"/>
  <c r="BM324" i="23"/>
  <c r="BM328" i="23"/>
  <c r="BM332" i="23"/>
  <c r="BM336" i="23"/>
  <c r="BM248" i="23"/>
  <c r="BM249" i="23"/>
  <c r="BM294" i="23"/>
  <c r="BM302" i="23"/>
  <c r="BM310" i="23"/>
  <c r="BM185" i="23"/>
  <c r="BM189" i="23"/>
  <c r="BM193" i="23"/>
  <c r="BM197" i="23"/>
  <c r="BM201" i="23"/>
  <c r="BM205" i="23"/>
  <c r="BM209" i="23"/>
  <c r="BM213" i="23"/>
  <c r="BM217" i="23"/>
  <c r="BM221" i="23"/>
  <c r="BM225" i="23"/>
  <c r="BM229" i="23"/>
  <c r="BM289" i="23"/>
  <c r="BM297" i="23"/>
  <c r="BM305" i="23"/>
  <c r="BM315" i="23"/>
  <c r="BM236" i="23"/>
  <c r="BM240" i="23"/>
  <c r="BM244" i="23"/>
  <c r="BM251" i="23"/>
  <c r="BM255" i="23"/>
  <c r="BM259" i="23"/>
  <c r="BM263" i="23"/>
  <c r="BM267" i="23"/>
  <c r="BM271" i="23"/>
  <c r="BM275" i="23"/>
  <c r="BM279" i="23"/>
  <c r="BM283" i="23"/>
  <c r="BM287" i="23"/>
  <c r="BM319" i="23"/>
  <c r="BM323" i="23"/>
  <c r="BM327" i="23"/>
  <c r="BM331" i="23"/>
  <c r="BM335" i="23"/>
  <c r="BM296" i="23"/>
  <c r="BM304" i="23"/>
  <c r="BM312" i="23"/>
  <c r="BM184" i="23"/>
  <c r="BN184" i="23" s="1"/>
  <c r="BM188" i="23"/>
  <c r="BM192" i="23"/>
  <c r="BM196" i="23"/>
  <c r="BM200" i="23"/>
  <c r="BM204" i="23"/>
  <c r="BM208" i="23"/>
  <c r="BM212" i="23"/>
  <c r="BM216" i="23"/>
  <c r="BM220" i="23"/>
  <c r="BM224" i="23"/>
  <c r="BM228" i="23"/>
  <c r="BM232" i="23"/>
  <c r="BM295" i="23"/>
  <c r="BM303" i="23"/>
  <c r="BM313" i="23"/>
  <c r="BM235" i="23"/>
  <c r="BM239" i="23"/>
  <c r="BM243" i="23"/>
  <c r="BM250" i="23"/>
  <c r="BM254" i="23"/>
  <c r="BM258" i="23"/>
  <c r="BM262" i="23"/>
  <c r="BM266" i="23"/>
  <c r="BM270" i="23"/>
  <c r="BM274" i="23"/>
  <c r="BM278" i="23"/>
  <c r="BM282" i="23"/>
  <c r="BM286" i="23"/>
  <c r="BM318" i="23"/>
  <c r="BM322" i="23"/>
  <c r="BM326" i="23"/>
  <c r="BM330" i="23"/>
  <c r="BM334" i="23"/>
  <c r="BN307" i="34" l="1"/>
  <c r="BN308" i="34" s="1"/>
  <c r="BN309" i="34" s="1"/>
  <c r="BN310" i="34" s="1"/>
  <c r="BN311" i="34" s="1"/>
  <c r="BN312" i="34" s="1"/>
  <c r="BN313" i="34" s="1"/>
  <c r="BN314" i="34" s="1"/>
  <c r="BN315" i="34" s="1"/>
  <c r="BN316" i="34" s="1"/>
  <c r="BN317" i="34" s="1"/>
  <c r="BN318" i="34" s="1"/>
  <c r="BN319" i="34" s="1"/>
  <c r="BN320" i="34" s="1"/>
  <c r="BN321" i="34" s="1"/>
  <c r="BN322" i="34" s="1"/>
  <c r="BN323" i="34" s="1"/>
  <c r="BN324" i="34" s="1"/>
  <c r="BN325" i="34" s="1"/>
  <c r="BN326" i="34" s="1"/>
  <c r="BN327" i="34" s="1"/>
  <c r="BN328" i="34" s="1"/>
  <c r="BN329" i="34" s="1"/>
  <c r="BN330" i="34" s="1"/>
  <c r="BN331" i="34" s="1"/>
  <c r="BN332" i="34" s="1"/>
  <c r="BN333" i="34" s="1"/>
  <c r="BN334" i="34" s="1"/>
  <c r="BN335" i="34" s="1"/>
  <c r="BN336" i="34" s="1"/>
  <c r="D12" i="35"/>
  <c r="BN184" i="31"/>
  <c r="BN185" i="31" s="1"/>
  <c r="BN186" i="31" s="1"/>
  <c r="BN187" i="31" s="1"/>
  <c r="BN188" i="31" s="1"/>
  <c r="BN189" i="31" s="1"/>
  <c r="BN190" i="31" s="1"/>
  <c r="BN191" i="31" s="1"/>
  <c r="BN192" i="31" s="1"/>
  <c r="BN193" i="31" s="1"/>
  <c r="BN194" i="31" s="1"/>
  <c r="BN195" i="31" s="1"/>
  <c r="BN196" i="31" s="1"/>
  <c r="BN197" i="31" s="1"/>
  <c r="BN198" i="31" s="1"/>
  <c r="BN199" i="31" s="1"/>
  <c r="BN200" i="31" s="1"/>
  <c r="BN201" i="31" s="1"/>
  <c r="BN202" i="31" s="1"/>
  <c r="BN203" i="31" s="1"/>
  <c r="BN204" i="31" s="1"/>
  <c r="BN205" i="31" s="1"/>
  <c r="BN206" i="31" s="1"/>
  <c r="BN207" i="31" s="1"/>
  <c r="BN208" i="31" s="1"/>
  <c r="BN209" i="31" s="1"/>
  <c r="BN210" i="31" s="1"/>
  <c r="BN211" i="31" s="1"/>
  <c r="BN212" i="31" s="1"/>
  <c r="BN213" i="31" s="1"/>
  <c r="BN214" i="31" s="1"/>
  <c r="D8" i="32"/>
  <c r="E9" i="37" s="1"/>
  <c r="BN185" i="23"/>
  <c r="BN186" i="23" s="1"/>
  <c r="BN187" i="23" s="1"/>
  <c r="BN188" i="23" s="1"/>
  <c r="BN189" i="23" s="1"/>
  <c r="BN190" i="23" s="1"/>
  <c r="BN191" i="23" s="1"/>
  <c r="BN192" i="23" s="1"/>
  <c r="BN193" i="23" s="1"/>
  <c r="BN194" i="23" s="1"/>
  <c r="BN195" i="23" s="1"/>
  <c r="BN196" i="23" s="1"/>
  <c r="BN197" i="23" s="1"/>
  <c r="BN198" i="23" s="1"/>
  <c r="BN199" i="23" s="1"/>
  <c r="BN200" i="23" s="1"/>
  <c r="BN201" i="23" s="1"/>
  <c r="BN202" i="23" s="1"/>
  <c r="BN203" i="23" s="1"/>
  <c r="BN204" i="23" s="1"/>
  <c r="BN205" i="23" s="1"/>
  <c r="BN206" i="23" s="1"/>
  <c r="BN207" i="23" s="1"/>
  <c r="BN208" i="23" s="1"/>
  <c r="BN209" i="23" s="1"/>
  <c r="BN210" i="23" s="1"/>
  <c r="BN211" i="23" s="1"/>
  <c r="BN212" i="23" s="1"/>
  <c r="BN213" i="23" s="1"/>
  <c r="BN214" i="23" s="1"/>
  <c r="BN215" i="23" s="1"/>
  <c r="BN216" i="23" s="1"/>
  <c r="BN217" i="23" s="1"/>
  <c r="BN218" i="23" s="1"/>
  <c r="BN219" i="23" s="1"/>
  <c r="BN220" i="23" s="1"/>
  <c r="BN221" i="23" s="1"/>
  <c r="BN222" i="23" s="1"/>
  <c r="BN223" i="23" s="1"/>
  <c r="BN224" i="23" s="1"/>
  <c r="BN225" i="23" s="1"/>
  <c r="BN226" i="23" s="1"/>
  <c r="BN227" i="23" s="1"/>
  <c r="BN228" i="23" s="1"/>
  <c r="BN229" i="23" s="1"/>
  <c r="BN230" i="23" s="1"/>
  <c r="BN231" i="23" s="1"/>
  <c r="BN232" i="23" s="1"/>
  <c r="BN233" i="23" s="1"/>
  <c r="BN234" i="23" s="1"/>
  <c r="BN235" i="23" s="1"/>
  <c r="BN236" i="23" s="1"/>
  <c r="BN237" i="23" s="1"/>
  <c r="BN238" i="23" s="1"/>
  <c r="BN239" i="23" s="1"/>
  <c r="BN240" i="23" s="1"/>
  <c r="BN241" i="23" s="1"/>
  <c r="BN242" i="23" s="1"/>
  <c r="BN243" i="23" s="1"/>
  <c r="BN244" i="23" s="1"/>
  <c r="BN245" i="23" s="1"/>
  <c r="BN246" i="23" s="1"/>
  <c r="BN247" i="23" s="1"/>
  <c r="BN248" i="23" s="1"/>
  <c r="BN249" i="23" s="1"/>
  <c r="BN250" i="23" s="1"/>
  <c r="BN251" i="23" s="1"/>
  <c r="BN252" i="23" s="1"/>
  <c r="BN253" i="23" s="1"/>
  <c r="BN254" i="23" s="1"/>
  <c r="BN255" i="23" s="1"/>
  <c r="BN256" i="23" s="1"/>
  <c r="BN257" i="23" s="1"/>
  <c r="BN258" i="23" s="1"/>
  <c r="BN259" i="23" s="1"/>
  <c r="BN260" i="23" s="1"/>
  <c r="BN261" i="23" s="1"/>
  <c r="BN262" i="23" s="1"/>
  <c r="BN263" i="23" s="1"/>
  <c r="BN264" i="23" s="1"/>
  <c r="BN265" i="23" s="1"/>
  <c r="BN266" i="23" s="1"/>
  <c r="BN267" i="23" s="1"/>
  <c r="BN268" i="23" s="1"/>
  <c r="BN269" i="23" s="1"/>
  <c r="BN270" i="23" s="1"/>
  <c r="BN271" i="23" s="1"/>
  <c r="BN272" i="23" s="1"/>
  <c r="BN273" i="23" s="1"/>
  <c r="BN274" i="23" s="1"/>
  <c r="BN275" i="23" s="1"/>
  <c r="BN276" i="23" s="1"/>
  <c r="BN277" i="23" s="1"/>
  <c r="BN278" i="23" s="1"/>
  <c r="BN279" i="23" s="1"/>
  <c r="BN280" i="23" s="1"/>
  <c r="BN281" i="23" s="1"/>
  <c r="BN282" i="23" s="1"/>
  <c r="BN283" i="23" s="1"/>
  <c r="BN284" i="23" s="1"/>
  <c r="BN285" i="23" s="1"/>
  <c r="BN286" i="23" s="1"/>
  <c r="BN287" i="23" s="1"/>
  <c r="BN288" i="23" s="1"/>
  <c r="BN289" i="23" s="1"/>
  <c r="BN290" i="23" s="1"/>
  <c r="BN291" i="23" s="1"/>
  <c r="BN292" i="23" s="1"/>
  <c r="BN293" i="23" s="1"/>
  <c r="BN294" i="23" s="1"/>
  <c r="BN295" i="23" s="1"/>
  <c r="BN296" i="23" s="1"/>
  <c r="BN297" i="23" s="1"/>
  <c r="BN298" i="23" s="1"/>
  <c r="BN299" i="23" s="1"/>
  <c r="BN300" i="23" s="1"/>
  <c r="BN301" i="23" s="1"/>
  <c r="BN302" i="23" s="1"/>
  <c r="BN303" i="23" s="1"/>
  <c r="BN304" i="23" s="1"/>
  <c r="BN305" i="23" s="1"/>
  <c r="BN306" i="23" s="1"/>
  <c r="BN307" i="23" s="1"/>
  <c r="BN308" i="23" s="1"/>
  <c r="BN309" i="23" s="1"/>
  <c r="BN310" i="23" s="1"/>
  <c r="BN311" i="23" s="1"/>
  <c r="BN312" i="23" s="1"/>
  <c r="BN313" i="23" s="1"/>
  <c r="BN314" i="23" s="1"/>
  <c r="BN315" i="23" s="1"/>
  <c r="BN316" i="23" s="1"/>
  <c r="BN317" i="23" s="1"/>
  <c r="BN318" i="23" s="1"/>
  <c r="BN319" i="23" s="1"/>
  <c r="BN320" i="23" s="1"/>
  <c r="BN321" i="23" s="1"/>
  <c r="BN322" i="23" s="1"/>
  <c r="BN323" i="23" s="1"/>
  <c r="BN324" i="23" s="1"/>
  <c r="BN325" i="23" s="1"/>
  <c r="BN326" i="23" s="1"/>
  <c r="BN327" i="23" s="1"/>
  <c r="BN328" i="23" s="1"/>
  <c r="BN329" i="23" s="1"/>
  <c r="BN330" i="23" s="1"/>
  <c r="BN331" i="23" s="1"/>
  <c r="BN332" i="23" s="1"/>
  <c r="BN333" i="23" s="1"/>
  <c r="BN334" i="23" s="1"/>
  <c r="BN335" i="23" s="1"/>
  <c r="BN336" i="23" s="1"/>
  <c r="BN337" i="23" s="1"/>
  <c r="BN338" i="23" s="1"/>
  <c r="BN339" i="23" s="1"/>
  <c r="BN340" i="23" s="1"/>
  <c r="BN341" i="23" s="1"/>
  <c r="BN342" i="23" s="1"/>
  <c r="BN343" i="23" s="1"/>
  <c r="BN344" i="23" s="1"/>
  <c r="BN345" i="23" s="1"/>
  <c r="BN346" i="23" s="1"/>
  <c r="BN347" i="23" s="1"/>
  <c r="BN348" i="23" s="1"/>
  <c r="BN349" i="23" s="1"/>
  <c r="BN350" i="23" s="1"/>
  <c r="BN351" i="23" s="1"/>
  <c r="BN352" i="23" s="1"/>
  <c r="BN353" i="23" s="1"/>
  <c r="BN354" i="23" s="1"/>
  <c r="BN355" i="23" s="1"/>
  <c r="BN356" i="23" s="1"/>
  <c r="BN357" i="23" s="1"/>
  <c r="BN358" i="23" s="1"/>
  <c r="BN359" i="23" s="1"/>
  <c r="BN360" i="23" s="1"/>
  <c r="BN361" i="23" s="1"/>
  <c r="BN362" i="23" s="1"/>
  <c r="BN363" i="23" s="1"/>
  <c r="BN364" i="23" s="1"/>
  <c r="BN365" i="23" s="1"/>
  <c r="BN366" i="23" s="1"/>
  <c r="BN367" i="23" s="1"/>
  <c r="D13" i="27" s="1"/>
  <c r="BN215" i="31" l="1"/>
  <c r="BN216" i="31" s="1"/>
  <c r="BN217" i="31" s="1"/>
  <c r="BN218" i="31" s="1"/>
  <c r="BN219" i="31" s="1"/>
  <c r="BN220" i="31" s="1"/>
  <c r="BN221" i="31" s="1"/>
  <c r="BN222" i="31" s="1"/>
  <c r="BN223" i="31" s="1"/>
  <c r="BN224" i="31" s="1"/>
  <c r="BN225" i="31" s="1"/>
  <c r="BN226" i="31" s="1"/>
  <c r="BN227" i="31" s="1"/>
  <c r="BN228" i="31" s="1"/>
  <c r="BN229" i="31" s="1"/>
  <c r="BN230" i="31" s="1"/>
  <c r="BN231" i="31" s="1"/>
  <c r="BN232" i="31" s="1"/>
  <c r="BN233" i="31" s="1"/>
  <c r="BN234" i="31" s="1"/>
  <c r="BN235" i="31" s="1"/>
  <c r="BN236" i="31" s="1"/>
  <c r="BN237" i="31" s="1"/>
  <c r="BN238" i="31" s="1"/>
  <c r="BN239" i="31" s="1"/>
  <c r="BN240" i="31" s="1"/>
  <c r="BN241" i="31" s="1"/>
  <c r="BN242" i="31" s="1"/>
  <c r="BN243" i="31" s="1"/>
  <c r="BN244" i="31" s="1"/>
  <c r="BN245" i="31" s="1"/>
  <c r="D9" i="32"/>
  <c r="BN337" i="34"/>
  <c r="BN338" i="34" s="1"/>
  <c r="BN339" i="34" s="1"/>
  <c r="BN340" i="34" s="1"/>
  <c r="BN341" i="34" s="1"/>
  <c r="BN342" i="34" s="1"/>
  <c r="BN343" i="34" s="1"/>
  <c r="BN344" i="34" s="1"/>
  <c r="BN345" i="34" s="1"/>
  <c r="BN346" i="34" s="1"/>
  <c r="BN347" i="34" s="1"/>
  <c r="BN348" i="34" s="1"/>
  <c r="BN349" i="34" s="1"/>
  <c r="BN350" i="34" s="1"/>
  <c r="BN351" i="34" s="1"/>
  <c r="BN352" i="34" s="1"/>
  <c r="BN353" i="34" s="1"/>
  <c r="BN354" i="34" s="1"/>
  <c r="BN355" i="34" s="1"/>
  <c r="BN356" i="34" s="1"/>
  <c r="BN357" i="34" s="1"/>
  <c r="BN358" i="34" s="1"/>
  <c r="BN359" i="34" s="1"/>
  <c r="BN360" i="34" s="1"/>
  <c r="BN361" i="34" s="1"/>
  <c r="BN362" i="34" s="1"/>
  <c r="BN363" i="34" s="1"/>
  <c r="BN364" i="34" s="1"/>
  <c r="BN365" i="34" s="1"/>
  <c r="BN366" i="34" s="1"/>
  <c r="BN367" i="34" s="1"/>
  <c r="D14" i="35" s="1"/>
  <c r="D13" i="35"/>
  <c r="G13" i="35" s="1"/>
  <c r="G13" i="27"/>
  <c r="D8" i="27"/>
  <c r="G14" i="35" l="1"/>
  <c r="D15" i="35"/>
  <c r="BN246" i="31"/>
  <c r="BN247" i="31" s="1"/>
  <c r="BN248" i="31" s="1"/>
  <c r="BN249" i="31" s="1"/>
  <c r="BN250" i="31" s="1"/>
  <c r="BN251" i="31" s="1"/>
  <c r="BN252" i="31" s="1"/>
  <c r="BN253" i="31" s="1"/>
  <c r="BN254" i="31" s="1"/>
  <c r="BN255" i="31" s="1"/>
  <c r="BN256" i="31" s="1"/>
  <c r="BN257" i="31" s="1"/>
  <c r="BN258" i="31" s="1"/>
  <c r="BN259" i="31" s="1"/>
  <c r="BN260" i="31" s="1"/>
  <c r="BN261" i="31" s="1"/>
  <c r="BN262" i="31" s="1"/>
  <c r="BN263" i="31" s="1"/>
  <c r="BN264" i="31" s="1"/>
  <c r="BN265" i="31" s="1"/>
  <c r="BN266" i="31" s="1"/>
  <c r="BN267" i="31" s="1"/>
  <c r="BN268" i="31" s="1"/>
  <c r="BN269" i="31" s="1"/>
  <c r="BN270" i="31" s="1"/>
  <c r="BN271" i="31" s="1"/>
  <c r="BN272" i="31" s="1"/>
  <c r="BN273" i="31" s="1"/>
  <c r="BN274" i="31" s="1"/>
  <c r="BN275" i="31" s="1"/>
  <c r="D10" i="32"/>
  <c r="D9" i="27"/>
  <c r="BN276" i="31" l="1"/>
  <c r="BN277" i="31" s="1"/>
  <c r="BN278" i="31" s="1"/>
  <c r="BN279" i="31" s="1"/>
  <c r="BN280" i="31" s="1"/>
  <c r="BN281" i="31" s="1"/>
  <c r="BN282" i="31" s="1"/>
  <c r="BN283" i="31" s="1"/>
  <c r="BN284" i="31" s="1"/>
  <c r="BN285" i="31" s="1"/>
  <c r="BN286" i="31" s="1"/>
  <c r="BN287" i="31" s="1"/>
  <c r="BN288" i="31" s="1"/>
  <c r="BN289" i="31" s="1"/>
  <c r="BN290" i="31" s="1"/>
  <c r="BN291" i="31" s="1"/>
  <c r="BN292" i="31" s="1"/>
  <c r="BN293" i="31" s="1"/>
  <c r="BN294" i="31" s="1"/>
  <c r="BN295" i="31" s="1"/>
  <c r="BN296" i="31" s="1"/>
  <c r="BN297" i="31" s="1"/>
  <c r="BN298" i="31" s="1"/>
  <c r="BN299" i="31" s="1"/>
  <c r="BN300" i="31" s="1"/>
  <c r="BN301" i="31" s="1"/>
  <c r="BN302" i="31" s="1"/>
  <c r="BN303" i="31" s="1"/>
  <c r="BN304" i="31" s="1"/>
  <c r="BN305" i="31" s="1"/>
  <c r="BN306" i="31" s="1"/>
  <c r="D11" i="32"/>
  <c r="D10" i="27"/>
  <c r="BN307" i="31" l="1"/>
  <c r="BN308" i="31" s="1"/>
  <c r="BN309" i="31" s="1"/>
  <c r="BN310" i="31" s="1"/>
  <c r="BN311" i="31" s="1"/>
  <c r="BN312" i="31" s="1"/>
  <c r="BN313" i="31" s="1"/>
  <c r="BN314" i="31" s="1"/>
  <c r="BN315" i="31" s="1"/>
  <c r="BN316" i="31" s="1"/>
  <c r="BN317" i="31" s="1"/>
  <c r="BN318" i="31" s="1"/>
  <c r="BN319" i="31" s="1"/>
  <c r="BN320" i="31" s="1"/>
  <c r="BN321" i="31" s="1"/>
  <c r="BN322" i="31" s="1"/>
  <c r="BN323" i="31" s="1"/>
  <c r="BN324" i="31" s="1"/>
  <c r="BN325" i="31" s="1"/>
  <c r="BN326" i="31" s="1"/>
  <c r="BN327" i="31" s="1"/>
  <c r="BN328" i="31" s="1"/>
  <c r="BN329" i="31" s="1"/>
  <c r="BN330" i="31" s="1"/>
  <c r="BN331" i="31" s="1"/>
  <c r="BN332" i="31" s="1"/>
  <c r="BN333" i="31" s="1"/>
  <c r="BN334" i="31" s="1"/>
  <c r="BN335" i="31" s="1"/>
  <c r="BN336" i="31" s="1"/>
  <c r="D12" i="32"/>
  <c r="D11" i="27"/>
  <c r="D12" i="27"/>
  <c r="BN337" i="31" l="1"/>
  <c r="BN338" i="31" s="1"/>
  <c r="BN339" i="31" s="1"/>
  <c r="BN340" i="31" s="1"/>
  <c r="BN341" i="31" s="1"/>
  <c r="BN342" i="31" s="1"/>
  <c r="BN343" i="31" s="1"/>
  <c r="BN344" i="31" s="1"/>
  <c r="BN345" i="31" s="1"/>
  <c r="BN346" i="31" s="1"/>
  <c r="BN347" i="31" s="1"/>
  <c r="BN348" i="31" s="1"/>
  <c r="BN349" i="31" s="1"/>
  <c r="BN350" i="31" s="1"/>
  <c r="BN351" i="31" s="1"/>
  <c r="BN352" i="31" s="1"/>
  <c r="BN353" i="31" s="1"/>
  <c r="BN354" i="31" s="1"/>
  <c r="BN355" i="31" s="1"/>
  <c r="BN356" i="31" s="1"/>
  <c r="BN357" i="31" s="1"/>
  <c r="BN358" i="31" s="1"/>
  <c r="BN359" i="31" s="1"/>
  <c r="BN360" i="31" s="1"/>
  <c r="BN361" i="31" s="1"/>
  <c r="BN362" i="31" s="1"/>
  <c r="BN363" i="31" s="1"/>
  <c r="BN364" i="31" s="1"/>
  <c r="BN365" i="31" s="1"/>
  <c r="BN366" i="31" s="1"/>
  <c r="BN367" i="31" s="1"/>
  <c r="D14" i="32" s="1"/>
  <c r="D13" i="32"/>
  <c r="D14" i="27"/>
  <c r="G12" i="27"/>
  <c r="C28" i="27"/>
  <c r="D15" i="32" l="1"/>
  <c r="G13" i="32"/>
  <c r="G14" i="32"/>
  <c r="F28" i="27"/>
  <c r="F29" i="27"/>
</calcChain>
</file>

<file path=xl/sharedStrings.xml><?xml version="1.0" encoding="utf-8"?>
<sst xmlns="http://schemas.openxmlformats.org/spreadsheetml/2006/main" count="860" uniqueCount="191">
  <si>
    <t>(c)</t>
  </si>
  <si>
    <t>(b)</t>
  </si>
  <si>
    <t>(a)</t>
  </si>
  <si>
    <t>(d)</t>
  </si>
  <si>
    <t>(e)</t>
  </si>
  <si>
    <t>Sep</t>
  </si>
  <si>
    <t>Dec</t>
  </si>
  <si>
    <t>Jun</t>
  </si>
  <si>
    <t>Mar</t>
  </si>
  <si>
    <t>End of Period</t>
  </si>
  <si>
    <t>See footnote (a) in Table 9.1.</t>
  </si>
  <si>
    <t>S57</t>
  </si>
  <si>
    <t>TABLE 9.11 EXCHANGE RATES (a (b) (c)</t>
  </si>
  <si>
    <t>TABLE 8.1 BALANCE OF PAYMENTS (a) (b)</t>
  </si>
  <si>
    <t>(Foreign Currency  Units Per Kina)</t>
  </si>
  <si>
    <t>A$</t>
  </si>
  <si>
    <t>US$</t>
  </si>
  <si>
    <t>YEN</t>
  </si>
  <si>
    <r>
      <t xml:space="preserve">DM/ EURO        </t>
    </r>
    <r>
      <rPr>
        <sz val="15"/>
        <rFont val="Arial"/>
        <family val="2"/>
      </rPr>
      <t>(d)</t>
    </r>
  </si>
  <si>
    <t>STERLING</t>
  </si>
  <si>
    <t>SDR</t>
  </si>
  <si>
    <r>
      <t xml:space="preserve">TWI    </t>
    </r>
    <r>
      <rPr>
        <sz val="15"/>
        <rFont val="Arial"/>
        <family val="2"/>
      </rPr>
      <t xml:space="preserve"> (e)</t>
    </r>
  </si>
  <si>
    <t xml:space="preserve">   Credit (Exports)  (b) (c) (d) </t>
  </si>
  <si>
    <t xml:space="preserve">   Debit (Imports) (e)</t>
  </si>
  <si>
    <t>Oct</t>
  </si>
  <si>
    <t>Nov</t>
  </si>
  <si>
    <t>Jan</t>
  </si>
  <si>
    <t>Imports are classified according to standard international trade classification (SITC), revision 4.</t>
  </si>
  <si>
    <t>Feb</t>
  </si>
  <si>
    <t>Apr</t>
  </si>
  <si>
    <t>May</t>
  </si>
  <si>
    <t>Jul</t>
  </si>
  <si>
    <t>Aug</t>
  </si>
  <si>
    <t xml:space="preserve">     Credit   (f)</t>
  </si>
  <si>
    <t>FINANCIAL ACCOUNT BALANCE (g)</t>
  </si>
  <si>
    <t xml:space="preserve">              Liabilities (h)</t>
  </si>
  <si>
    <t>FINANCING ITEMS (i) (j)</t>
  </si>
  <si>
    <t>(a)    Refer to "For The Record Note", March Quarter 2003, for detailed explanations of the changes to Tables: 8.1, 8.2, 8.3, 8.4, 8.5 and 8.12.</t>
  </si>
  <si>
    <t>(b)   The export value includes immigrants effects.  It does not correspond to the values in Tables 8.2 and 8.18.</t>
  </si>
  <si>
    <t>(d)  Copra oil export values for the month of February and Logs and Marine export values for the month of February and March are from the BOP System due to</t>
  </si>
  <si>
    <t>(f) This reflects transfers by donor agencies through direct project financing for acquisition of fixed assets.  Prior to 2005, it was reported together with</t>
  </si>
  <si>
    <t xml:space="preserve">(g)  From 2002, changes were done following the  expanded coverage of the components of financing items consistent with the methodology </t>
  </si>
  <si>
    <t>(h)   The revision made in the June Quarter 2008 is due to submission of loan drawdown detail undertaken by a resident company.</t>
  </si>
  <si>
    <t>(i)   Increase in assets are shown with a minus sign. Increase in liabilities are shown as a positive number.</t>
  </si>
  <si>
    <t>(j)  Equals change in kina value of reserves, adjusted for valuation changes.</t>
  </si>
  <si>
    <t xml:space="preserve">(l)  2006 data has been reconciled against AusAID data as reflected by changes to Transfer credits. The contra-flows are recorded </t>
  </si>
  <si>
    <t>April</t>
  </si>
  <si>
    <t xml:space="preserve">Oct </t>
  </si>
  <si>
    <t>July</t>
  </si>
  <si>
    <t>Source:   Bank of Papua New Guinea.</t>
  </si>
  <si>
    <t>From October 1994 the rate for the US$ was the closing rate set at the Foreign exchange auction.  Rates for the $A, DM, Yen and Sterling</t>
  </si>
  <si>
    <t>have been calculated by crossing the US$/Kina rate with the mid-point of closing buying and selling rates at 4.00pm, PNG time.  Rates for</t>
  </si>
  <si>
    <t>the SDR have been calculated by crossing the SDR/US$ rate as advised by the IMF with the US$/Kina rate.</t>
  </si>
  <si>
    <t>As from 1995, the annual exchange rates are averages based on all business days of the year.</t>
  </si>
  <si>
    <t>As from January 1999, rates for the Euro were published, replacing the Deutschmark (DM).  DM was phased out in January 2002, together with</t>
  </si>
  <si>
    <t>the national currencies of the countries who became members of the European Union (EU).</t>
  </si>
  <si>
    <t>Trade Weighted Index.  The TWI is available from April 1989 onwards.  The annual TWI is the average based on all business days of the</t>
  </si>
  <si>
    <t>year.  The monthly TWI is the value of the TWI at 4.00pm, PNG time, on the last business day of the month.  For calculation details refer to</t>
  </si>
  <si>
    <t>"For the Record" in the September 2005 QEB.</t>
  </si>
  <si>
    <t xml:space="preserve">(k)   The 2004 to 2007  marine product export data and other  assets component of Other investments in the financial account were revised following submission </t>
  </si>
  <si>
    <t>(e)  Merchandise imports since 2002 have not been reconciled with the Internal Revenue Commission (IRC).  The last reconciliation with NSO was</t>
  </si>
  <si>
    <t>Date</t>
  </si>
  <si>
    <t>USD</t>
  </si>
  <si>
    <t>AUD</t>
  </si>
  <si>
    <t>CAD</t>
  </si>
  <si>
    <t>CHF</t>
  </si>
  <si>
    <t>CNY</t>
  </si>
  <si>
    <t>FJD</t>
  </si>
  <si>
    <t>GBP</t>
  </si>
  <si>
    <t>HKD</t>
  </si>
  <si>
    <t>IDR</t>
  </si>
  <si>
    <t>JPY</t>
  </si>
  <si>
    <t>KRW</t>
  </si>
  <si>
    <t>KWD</t>
  </si>
  <si>
    <t>MYR</t>
  </si>
  <si>
    <t>NZD</t>
  </si>
  <si>
    <t>PHP</t>
  </si>
  <si>
    <t>RUB</t>
  </si>
  <si>
    <t>SBD</t>
  </si>
  <si>
    <t>SGD</t>
  </si>
  <si>
    <t>EUR</t>
  </si>
  <si>
    <t>TWD</t>
  </si>
  <si>
    <t>TABLE 9.17 DIRECTION OF TRADE - ORIGIN OF IMPORTS (a) (b) (c.)</t>
  </si>
  <si>
    <t>(K'million)</t>
  </si>
  <si>
    <t>Country</t>
  </si>
  <si>
    <t>Mar Q</t>
  </si>
  <si>
    <t>Jun Q</t>
  </si>
  <si>
    <t>Sep Q</t>
  </si>
  <si>
    <t>Dec Q</t>
  </si>
  <si>
    <t>June Q</t>
  </si>
  <si>
    <t>(p)</t>
  </si>
  <si>
    <t>Australia</t>
  </si>
  <si>
    <t>Belgium</t>
  </si>
  <si>
    <t>Canada</t>
  </si>
  <si>
    <t>China</t>
  </si>
  <si>
    <t>Fiji</t>
  </si>
  <si>
    <t>Finland</t>
  </si>
  <si>
    <t>France</t>
  </si>
  <si>
    <t xml:space="preserve">Germany </t>
  </si>
  <si>
    <t xml:space="preserve">Great Britain </t>
  </si>
  <si>
    <t>Hong Kong</t>
  </si>
  <si>
    <t>Indonesia</t>
  </si>
  <si>
    <t>Italy</t>
  </si>
  <si>
    <t>Japan</t>
  </si>
  <si>
    <t>Malaysia</t>
  </si>
  <si>
    <t>Netherlands</t>
  </si>
  <si>
    <t>New Zealand</t>
  </si>
  <si>
    <t>Philippines</t>
  </si>
  <si>
    <t>Portugal</t>
  </si>
  <si>
    <t>Russian Federation</t>
  </si>
  <si>
    <t>Singapore</t>
  </si>
  <si>
    <t>Spain</t>
  </si>
  <si>
    <t>Solomon Islands</t>
  </si>
  <si>
    <t>South Korea</t>
  </si>
  <si>
    <t>Switzerland</t>
  </si>
  <si>
    <t>Taiwan</t>
  </si>
  <si>
    <t>United States</t>
  </si>
  <si>
    <t>Vietnam</t>
  </si>
  <si>
    <t>Vanuatu</t>
  </si>
  <si>
    <t>South Africa</t>
  </si>
  <si>
    <t>All Others</t>
  </si>
  <si>
    <t>Total (b)</t>
  </si>
  <si>
    <t>(a)   Refer to footnote (b) in Tables 9.1-A and Table 9.1-B (previously Table 9.1) and Table 9.6 for changes in BPM6.</t>
  </si>
  <si>
    <t>(b)   Total imports is consistent with other BOP tables 9.1 and 9.6  reflecting removal of transfers in immigrants (payments) in BPM6</t>
  </si>
  <si>
    <t xml:space="preserve">(c)    The reference year for PNG's BPM6 data coverage is 2015 to reflect the capture of  PNG's gas sector exports  data, reclassification and other revisions. </t>
  </si>
  <si>
    <t xml:space="preserve">(d)   The import values for some countries were revised. Refer to footnote (d) in Table 9.6. </t>
  </si>
  <si>
    <t>(p)    Preliminary.</t>
  </si>
  <si>
    <t>TABLE 9.18 DIRECTION OF TRADE  - DESTINATION OF EXPORTS (a) (b) (c.)</t>
  </si>
  <si>
    <t>2016 (e)</t>
  </si>
  <si>
    <t xml:space="preserve">                                                                                                                                                                                                                                                                                                                                                                                                                                                                                                                                                                                                                                                                                                                                                                                                                                                                                                                                                                                                                                                                                                                                                                                                                                                                                                                                                                                                                                                                                                     </t>
  </si>
  <si>
    <t xml:space="preserve">Australia   </t>
  </si>
  <si>
    <t xml:space="preserve">Belgium </t>
  </si>
  <si>
    <t xml:space="preserve">China   </t>
  </si>
  <si>
    <t xml:space="preserve">Fiji   </t>
  </si>
  <si>
    <t xml:space="preserve">Finland </t>
  </si>
  <si>
    <t xml:space="preserve">France   </t>
  </si>
  <si>
    <t xml:space="preserve">Hong Kong   </t>
  </si>
  <si>
    <t xml:space="preserve">Indonesia   </t>
  </si>
  <si>
    <t xml:space="preserve">Italy   </t>
  </si>
  <si>
    <t xml:space="preserve">Japan   </t>
  </si>
  <si>
    <t xml:space="preserve">Malaysia   </t>
  </si>
  <si>
    <t xml:space="preserve">Netherlands  </t>
  </si>
  <si>
    <t xml:space="preserve">New Zealand  </t>
  </si>
  <si>
    <t xml:space="preserve">Philippines   </t>
  </si>
  <si>
    <t xml:space="preserve">Portugal   </t>
  </si>
  <si>
    <t xml:space="preserve">Russian Federation </t>
  </si>
  <si>
    <t xml:space="preserve">Singapore  </t>
  </si>
  <si>
    <t xml:space="preserve">Spain   </t>
  </si>
  <si>
    <t xml:space="preserve">South Korea   </t>
  </si>
  <si>
    <t xml:space="preserve">Switzerland </t>
  </si>
  <si>
    <t xml:space="preserve">Taiwan   </t>
  </si>
  <si>
    <t xml:space="preserve">United States  </t>
  </si>
  <si>
    <t xml:space="preserve">Vietnam   </t>
  </si>
  <si>
    <t xml:space="preserve">Others   </t>
  </si>
  <si>
    <t>Total</t>
  </si>
  <si>
    <t>(a)   Refer to " For the Record Note" in 2022 September quarter Bulletin for more detail on the changes in the  migration from IMF's Balance of Payments and International Investment Position Manual version  Five (BPM5) to Six (BPM6).</t>
  </si>
  <si>
    <t>(b)   Total imports is consistent with BOP Table 9.1-A, Table 9.1-B and 9.6  reflecting removal of transfers in immigrants (payments) in BPM6.</t>
  </si>
  <si>
    <t>(c)    The reference year for PNG's BPM6 data coverage is 2015 to reflect the capture of  PNG's gas sector imports data, reclassification and other revisions.</t>
  </si>
  <si>
    <t>(d)    Export values for the March quarter of 2022 for some countries declined reflecting industry revisions for some commodities. Refer to footnote (i) and (g) of Table 9.2 and 9.3 respectively.</t>
  </si>
  <si>
    <t>(e)    The export values for the reporting quarters of 2021 and 2022 were revised for most countries reflecting industry revisions for marine produts. Refer to footnotes (d) of Table 9.2 and 9.3 respectively.</t>
  </si>
  <si>
    <t>XR available (=1)</t>
  </si>
  <si>
    <t>EXCHANGE RATES (FROM BPNG MONTHLY XR DATA)</t>
  </si>
  <si>
    <t>TRADE-WEIGHTED SHARES  (FROM SHARES TAB)</t>
  </si>
  <si>
    <t>TRADE-WEIGHTED XRs  (FROM SHARES TAB)</t>
  </si>
  <si>
    <t>Source: https://www.bankpng.gov.pg/historical-exchange-rates/</t>
  </si>
  <si>
    <t>Source: https://www.bankpng.gov.pg/statistics/quarterly-economic-bulletin-statistical-tables/</t>
  </si>
  <si>
    <t>Source:https://www.bankpng.gov.pg/statistics/quarterly-economic-bulletin-statistical-tables/</t>
  </si>
  <si>
    <t>TWI (alpha)</t>
  </si>
  <si>
    <t>TWI (t-1)</t>
  </si>
  <si>
    <t>Ave</t>
  </si>
  <si>
    <t>USD per Kina</t>
  </si>
  <si>
    <t>TOTAL</t>
  </si>
  <si>
    <t>TRADE SHARE FOR COUNTRIES FOR WHICH XR DATA AVAILABLE, 2015-2022.</t>
  </si>
  <si>
    <t>WEIGHTS FOR TWI, 2015-2022.</t>
  </si>
  <si>
    <t>TRADE-WEIGHTED INDEX (TWI)</t>
  </si>
  <si>
    <t>INVERSE OF TRADE SHARE (CONSTANT FOR DIFFERENT WEIGHTS), 2015-2022.</t>
  </si>
  <si>
    <t xml:space="preserve">TOTAL </t>
  </si>
  <si>
    <t>TWI-M per Kina</t>
  </si>
  <si>
    <t>TWI -X per Kina</t>
  </si>
  <si>
    <t>TWI per Kina</t>
  </si>
  <si>
    <t>TWI-X per Kina</t>
  </si>
  <si>
    <t>Av</t>
  </si>
  <si>
    <t xml:space="preserve">Dec </t>
  </si>
  <si>
    <t xml:space="preserve"> </t>
  </si>
  <si>
    <t>USD per Kina (lhs)</t>
  </si>
  <si>
    <t>TWI per Kina (rhs)</t>
  </si>
  <si>
    <t>import weights</t>
  </si>
  <si>
    <t>export weights</t>
  </si>
  <si>
    <t>trade weights</t>
  </si>
  <si>
    <t>actual</t>
  </si>
  <si>
    <t>Actual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</si>
</sst>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0.00_);_(* \(#,##0.00\);_(* &quot;-&quot;??_);_(@_)"/>
    <numFmt numFmtId="164" formatCode="_-* #,##0.00_-;\-* #,##0.00_-;_-* &quot;-&quot;??_-;_-@_-"/>
    <numFmt numFmtId="165" formatCode="0.0000"/>
    <numFmt numFmtId="166" formatCode="00,000.0"/>
    <numFmt numFmtId="167" formatCode="0.0%"/>
    <numFmt numFmtId="168" formatCode="0.00000"/>
    <numFmt numFmtId="169" formatCode="#,##0.0000"/>
    <numFmt numFmtId="170" formatCode="_(* #,##0.0000_);_(* \(#,##0.0000\);_(* &quot;-&quot;??_);_(@_)"/>
    <numFmt numFmtId="171" formatCode="#,##0.0"/>
    <numFmt numFmtId="172" formatCode="_(* #,##0.0_);_(* \(#,##0.0\);_(* &quot;-&quot;??_);_(@_)"/>
    <numFmt numFmtId="173" formatCode="0_ ;\-0\ "/>
    <numFmt numFmtId="174" formatCode="0.0"/>
    <numFmt numFmtId="175" formatCode="_-* #,##0.0_-;\-* #,##0.0_-;_-* &quot;-&quot;??_-;_-@_-"/>
    <numFmt numFmtId="176" formatCode="0.000"/>
    <numFmt numFmtId="177" formatCode="_-* #,##0.0_-;\-* #,##0.0_-;_-* &quot;-&quot;?_-;_-@_-"/>
  </numFmts>
  <fonts count="35">
    <font>
      <sz val="11"/>
      <color theme="1"/>
      <name val="Calibri"/>
      <family val="2"/>
      <scheme val="minor"/>
    </font>
    <font>
      <sz val="11"/>
      <color theme="1"/>
      <name val="Calibri"/>
      <family val="2"/>
      <scheme val="minor"/>
    </font>
    <font>
      <sz val="10"/>
      <name val="Arial"/>
      <family val="2"/>
    </font>
    <font>
      <sz val="10"/>
      <color indexed="8"/>
      <name val="Arial"/>
      <family val="2"/>
    </font>
    <font>
      <sz val="8.25"/>
      <name val="Helv"/>
    </font>
    <font>
      <sz val="16"/>
      <name val="Arial"/>
      <family val="2"/>
    </font>
    <font>
      <b/>
      <sz val="16"/>
      <name val="Arial"/>
      <family val="2"/>
    </font>
    <font>
      <b/>
      <u/>
      <sz val="16"/>
      <name val="Arial"/>
      <family val="2"/>
    </font>
    <font>
      <sz val="14"/>
      <name val="Arial"/>
      <family val="2"/>
    </font>
    <font>
      <b/>
      <sz val="14"/>
      <name val="Arial"/>
      <family val="2"/>
    </font>
    <font>
      <sz val="10"/>
      <name val="Helv"/>
    </font>
    <font>
      <sz val="12"/>
      <name val="Arial"/>
      <family val="2"/>
    </font>
    <font>
      <sz val="15"/>
      <name val="Arial"/>
      <family val="2"/>
    </font>
    <font>
      <b/>
      <sz val="15"/>
      <name val="Arial"/>
      <family val="2"/>
    </font>
    <font>
      <b/>
      <u/>
      <sz val="15"/>
      <name val="Arial"/>
      <family val="2"/>
    </font>
    <font>
      <u/>
      <sz val="15"/>
      <name val="Arial"/>
      <family val="2"/>
    </font>
    <font>
      <b/>
      <sz val="11"/>
      <color theme="1"/>
      <name val="Calibri"/>
      <family val="2"/>
      <scheme val="minor"/>
    </font>
    <font>
      <sz val="9"/>
      <name val="Helv"/>
      <family val="2"/>
    </font>
    <font>
      <sz val="22"/>
      <name val="Arial"/>
      <family val="2"/>
    </font>
    <font>
      <b/>
      <sz val="24"/>
      <name val="Arial"/>
      <family val="2"/>
    </font>
    <font>
      <sz val="23"/>
      <name val="Arial"/>
      <family val="2"/>
    </font>
    <font>
      <sz val="24"/>
      <name val="Arial"/>
      <family val="2"/>
    </font>
    <font>
      <b/>
      <sz val="22"/>
      <name val="Arial"/>
      <family val="2"/>
    </font>
    <font>
      <sz val="20"/>
      <name val="Arial"/>
      <family val="2"/>
    </font>
    <font>
      <b/>
      <sz val="20"/>
      <name val="Arial"/>
      <family val="2"/>
    </font>
    <font>
      <sz val="18"/>
      <name val="Arial"/>
      <family val="2"/>
    </font>
    <font>
      <u/>
      <sz val="11"/>
      <color theme="1"/>
      <name val="Calibri"/>
      <family val="2"/>
      <scheme val="minor"/>
    </font>
    <font>
      <sz val="26"/>
      <name val="Arial"/>
      <family val="2"/>
    </font>
    <font>
      <sz val="11"/>
      <color theme="1"/>
      <name val="Calibri"/>
      <family val="2"/>
      <charset val="136"/>
      <scheme val="minor"/>
    </font>
    <font>
      <b/>
      <u/>
      <sz val="11"/>
      <color theme="1"/>
      <name val="Calibri"/>
      <family val="2"/>
      <scheme val="minor"/>
    </font>
    <font>
      <sz val="11"/>
      <name val="Calibri"/>
      <family val="2"/>
      <scheme val="minor"/>
    </font>
    <font>
      <b/>
      <sz val="9"/>
      <color theme="1"/>
      <name val="Helv"/>
      <family val="2"/>
    </font>
    <font>
      <sz val="9"/>
      <color theme="1"/>
      <name val="Helv"/>
      <family val="2"/>
    </font>
    <font>
      <sz val="9"/>
      <color theme="1"/>
      <name val="Helv"/>
    </font>
    <font>
      <b/>
      <sz val="9"/>
      <color theme="1"/>
      <name val="Helv"/>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6">
    <border>
      <left/>
      <right/>
      <top/>
      <bottom/>
      <diagonal/>
    </border>
    <border>
      <left/>
      <right/>
      <top/>
      <bottom style="thin">
        <color auto="1"/>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19">
    <xf numFmtId="0" fontId="0" fillId="0" borderId="0"/>
    <xf numFmtId="0" fontId="2" fillId="0" borderId="0"/>
    <xf numFmtId="0" fontId="2" fillId="0" borderId="0"/>
    <xf numFmtId="9" fontId="2" fillId="0" borderId="0" applyFont="0" applyFill="0" applyBorder="0" applyAlignment="0" applyProtection="0"/>
    <xf numFmtId="43" fontId="2" fillId="0" borderId="0" applyFont="0" applyFill="0" applyBorder="0" applyAlignment="0" applyProtection="0"/>
    <xf numFmtId="0" fontId="3" fillId="0" borderId="0" applyNumberFormat="0" applyFill="0" applyBorder="0" applyAlignment="0" applyProtection="0"/>
    <xf numFmtId="0" fontId="2" fillId="0" borderId="0"/>
    <xf numFmtId="166" fontId="2"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4" fillId="0" borderId="0"/>
    <xf numFmtId="4" fontId="10" fillId="0" borderId="0" applyFont="0" applyFill="0" applyBorder="0" applyAlignment="0" applyProtection="0"/>
    <xf numFmtId="9" fontId="2"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0" fontId="28" fillId="0" borderId="0">
      <alignment vertical="center"/>
    </xf>
  </cellStyleXfs>
  <cellXfs count="262">
    <xf numFmtId="0" fontId="0" fillId="0" borderId="0" xfId="0"/>
    <xf numFmtId="0" fontId="12" fillId="2" borderId="0" xfId="12" applyFont="1" applyFill="1" applyAlignment="1">
      <alignment horizontal="right"/>
    </xf>
    <xf numFmtId="0" fontId="12" fillId="2" borderId="0" xfId="12" applyFont="1" applyFill="1" applyAlignment="1">
      <alignment horizontal="center"/>
    </xf>
    <xf numFmtId="165" fontId="12" fillId="2" borderId="0" xfId="12" applyNumberFormat="1" applyFont="1" applyFill="1" applyAlignment="1">
      <alignment horizontal="center"/>
    </xf>
    <xf numFmtId="2" fontId="12" fillId="2" borderId="0" xfId="12" applyNumberFormat="1" applyFont="1" applyFill="1" applyAlignment="1">
      <alignment horizontal="center"/>
    </xf>
    <xf numFmtId="0" fontId="12" fillId="2" borderId="0" xfId="12" applyFont="1" applyFill="1"/>
    <xf numFmtId="164" fontId="12" fillId="2" borderId="0" xfId="15" applyFont="1" applyFill="1" applyBorder="1"/>
    <xf numFmtId="170" fontId="12" fillId="2" borderId="0" xfId="4" applyNumberFormat="1" applyFont="1" applyFill="1" applyBorder="1"/>
    <xf numFmtId="43" fontId="12" fillId="2" borderId="0" xfId="12" applyNumberFormat="1" applyFont="1" applyFill="1"/>
    <xf numFmtId="2" fontId="12" fillId="2" borderId="0" xfId="12" applyNumberFormat="1" applyFont="1" applyFill="1"/>
    <xf numFmtId="0" fontId="12" fillId="2" borderId="1" xfId="12" applyFont="1" applyFill="1" applyBorder="1"/>
    <xf numFmtId="0" fontId="13" fillId="2" borderId="0" xfId="12" applyFont="1" applyFill="1" applyAlignment="1">
      <alignment horizontal="left"/>
    </xf>
    <xf numFmtId="0" fontId="13" fillId="2" borderId="0" xfId="12" applyFont="1" applyFill="1"/>
    <xf numFmtId="0" fontId="13" fillId="2" borderId="0" xfId="12" applyFont="1" applyFill="1" applyAlignment="1">
      <alignment horizontal="center"/>
    </xf>
    <xf numFmtId="168" fontId="13" fillId="2" borderId="0" xfId="12" applyNumberFormat="1" applyFont="1" applyFill="1" applyAlignment="1">
      <alignment horizontal="center"/>
    </xf>
    <xf numFmtId="0" fontId="13" fillId="2" borderId="0" xfId="12" applyFont="1" applyFill="1" applyAlignment="1">
      <alignment horizontal="right"/>
    </xf>
    <xf numFmtId="0" fontId="12" fillId="2" borderId="0" xfId="12" applyFont="1" applyFill="1" applyAlignment="1">
      <alignment horizontal="left"/>
    </xf>
    <xf numFmtId="165" fontId="12" fillId="2" borderId="0" xfId="12" applyNumberFormat="1" applyFont="1" applyFill="1"/>
    <xf numFmtId="168" fontId="12" fillId="2" borderId="0" xfId="12" applyNumberFormat="1" applyFont="1" applyFill="1" applyAlignment="1">
      <alignment horizontal="center"/>
    </xf>
    <xf numFmtId="0" fontId="14" fillId="2" borderId="0" xfId="12" applyFont="1" applyFill="1" applyAlignment="1">
      <alignment horizontal="right"/>
    </xf>
    <xf numFmtId="0" fontId="15" fillId="2" borderId="0" xfId="12" applyFont="1" applyFill="1" applyAlignment="1">
      <alignment horizontal="right"/>
    </xf>
    <xf numFmtId="168" fontId="12" fillId="2" borderId="0" xfId="12" applyNumberFormat="1" applyFont="1" applyFill="1"/>
    <xf numFmtId="169" fontId="12" fillId="2" borderId="0" xfId="13" applyNumberFormat="1" applyFont="1" applyFill="1" applyBorder="1" applyAlignment="1">
      <alignment horizontal="center"/>
    </xf>
    <xf numFmtId="0" fontId="15" fillId="2" borderId="0" xfId="12" applyFont="1" applyFill="1" applyAlignment="1">
      <alignment horizontal="right" vertical="center"/>
    </xf>
    <xf numFmtId="0" fontId="14" fillId="2" borderId="0" xfId="12" applyFont="1" applyFill="1" applyAlignment="1">
      <alignment horizontal="right" vertical="center"/>
    </xf>
    <xf numFmtId="43" fontId="12" fillId="2" borderId="0" xfId="4" applyFont="1" applyFill="1" applyBorder="1"/>
    <xf numFmtId="0" fontId="8" fillId="2" borderId="3" xfId="12" applyFont="1" applyFill="1" applyBorder="1"/>
    <xf numFmtId="165" fontId="5" fillId="2" borderId="3" xfId="12" applyNumberFormat="1" applyFont="1" applyFill="1" applyBorder="1"/>
    <xf numFmtId="165" fontId="8" fillId="2" borderId="3" xfId="12" applyNumberFormat="1" applyFont="1" applyFill="1" applyBorder="1"/>
    <xf numFmtId="2" fontId="11" fillId="2" borderId="3" xfId="12" applyNumberFormat="1" applyFont="1" applyFill="1" applyBorder="1"/>
    <xf numFmtId="0" fontId="11" fillId="2" borderId="3" xfId="12" applyFont="1" applyFill="1" applyBorder="1"/>
    <xf numFmtId="168" fontId="11" fillId="2" borderId="3" xfId="12" applyNumberFormat="1" applyFont="1" applyFill="1" applyBorder="1" applyAlignment="1">
      <alignment horizontal="center"/>
    </xf>
    <xf numFmtId="0" fontId="11" fillId="2" borderId="0" xfId="12" applyFont="1" applyFill="1"/>
    <xf numFmtId="0" fontId="8" fillId="2" borderId="0" xfId="12" applyFont="1" applyFill="1" applyAlignment="1">
      <alignment horizontal="center"/>
    </xf>
    <xf numFmtId="0" fontId="8" fillId="2" borderId="0" xfId="12" applyFont="1" applyFill="1"/>
    <xf numFmtId="165" fontId="8" fillId="2" borderId="0" xfId="12" applyNumberFormat="1" applyFont="1" applyFill="1"/>
    <xf numFmtId="2" fontId="11" fillId="2" borderId="0" xfId="12" applyNumberFormat="1" applyFont="1" applyFill="1"/>
    <xf numFmtId="168" fontId="11" fillId="2" borderId="0" xfId="12" applyNumberFormat="1" applyFont="1" applyFill="1"/>
    <xf numFmtId="165" fontId="11" fillId="2" borderId="0" xfId="12" applyNumberFormat="1" applyFont="1" applyFill="1"/>
    <xf numFmtId="165" fontId="8" fillId="2" borderId="0" xfId="12" applyNumberFormat="1" applyFont="1" applyFill="1" applyAlignment="1">
      <alignment horizontal="center"/>
    </xf>
    <xf numFmtId="0" fontId="11" fillId="2" borderId="0" xfId="12" applyFont="1" applyFill="1" applyAlignment="1">
      <alignment horizontal="center"/>
    </xf>
    <xf numFmtId="165" fontId="11" fillId="2" borderId="0" xfId="12" applyNumberFormat="1" applyFont="1" applyFill="1" applyAlignment="1">
      <alignment horizontal="center"/>
    </xf>
    <xf numFmtId="0" fontId="9" fillId="2" borderId="0" xfId="12" applyFont="1" applyFill="1" applyAlignment="1">
      <alignment horizontal="right"/>
    </xf>
    <xf numFmtId="167" fontId="8" fillId="2" borderId="0" xfId="3" applyNumberFormat="1" applyFont="1" applyFill="1" applyBorder="1" applyAlignment="1">
      <alignment horizontal="center"/>
    </xf>
    <xf numFmtId="167" fontId="8" fillId="2" borderId="0" xfId="14" applyNumberFormat="1" applyFont="1" applyFill="1" applyBorder="1" applyAlignment="1">
      <alignment horizontal="center"/>
    </xf>
    <xf numFmtId="168" fontId="8" fillId="2" borderId="0" xfId="12" applyNumberFormat="1" applyFont="1" applyFill="1"/>
    <xf numFmtId="0" fontId="16" fillId="0" borderId="0" xfId="0" applyFont="1" applyAlignment="1">
      <alignment vertical="center"/>
    </xf>
    <xf numFmtId="0" fontId="0" fillId="0" borderId="0" xfId="0" applyAlignment="1">
      <alignment vertical="center"/>
    </xf>
    <xf numFmtId="165" fontId="17" fillId="0" borderId="0" xfId="0" applyNumberFormat="1" applyFont="1" applyAlignment="1">
      <alignment horizontal="center"/>
    </xf>
    <xf numFmtId="2" fontId="17" fillId="0" borderId="0" xfId="0" applyNumberFormat="1" applyFont="1" applyAlignment="1">
      <alignment horizontal="center"/>
    </xf>
    <xf numFmtId="171" fontId="18" fillId="2" borderId="0" xfId="1" applyNumberFormat="1" applyFont="1" applyFill="1"/>
    <xf numFmtId="171" fontId="18" fillId="2" borderId="0" xfId="1" applyNumberFormat="1" applyFont="1" applyFill="1" applyAlignment="1">
      <alignment horizontal="center"/>
    </xf>
    <xf numFmtId="172" fontId="18" fillId="2" borderId="0" xfId="4" applyNumberFormat="1" applyFont="1" applyFill="1" applyBorder="1" applyAlignment="1">
      <alignment horizontal="center"/>
    </xf>
    <xf numFmtId="0" fontId="18" fillId="2" borderId="0" xfId="1" applyFont="1" applyFill="1" applyAlignment="1">
      <alignment horizontal="center" vertical="center"/>
    </xf>
    <xf numFmtId="0" fontId="18" fillId="2" borderId="0" xfId="1" applyFont="1" applyFill="1" applyAlignment="1">
      <alignment horizontal="center"/>
    </xf>
    <xf numFmtId="0" fontId="18" fillId="2" borderId="0" xfId="1" applyFont="1" applyFill="1"/>
    <xf numFmtId="0" fontId="19" fillId="2" borderId="0" xfId="1" applyFont="1" applyFill="1" applyAlignment="1" applyProtection="1">
      <alignment horizontal="center"/>
      <protection locked="0"/>
    </xf>
    <xf numFmtId="1" fontId="20" fillId="2" borderId="7" xfId="4" applyNumberFormat="1" applyFont="1" applyFill="1" applyBorder="1" applyAlignment="1">
      <alignment vertical="center"/>
    </xf>
    <xf numFmtId="1" fontId="20" fillId="2" borderId="7" xfId="4" applyNumberFormat="1" applyFont="1" applyFill="1" applyBorder="1" applyAlignment="1">
      <alignment horizontal="center" vertical="center"/>
    </xf>
    <xf numFmtId="172" fontId="20" fillId="2" borderId="7" xfId="4" applyNumberFormat="1" applyFont="1" applyFill="1" applyBorder="1" applyAlignment="1">
      <alignment horizontal="center" vertical="center"/>
    </xf>
    <xf numFmtId="0" fontId="20" fillId="2" borderId="2" xfId="1" applyFont="1" applyFill="1" applyBorder="1" applyAlignment="1">
      <alignment horizontal="center" vertical="center"/>
    </xf>
    <xf numFmtId="0" fontId="20" fillId="2" borderId="3" xfId="1" applyFont="1" applyFill="1" applyBorder="1" applyAlignment="1">
      <alignment horizontal="center" vertical="center"/>
    </xf>
    <xf numFmtId="0" fontId="20" fillId="2" borderId="11" xfId="1" applyFont="1" applyFill="1" applyBorder="1" applyAlignment="1">
      <alignment horizontal="center" vertical="center"/>
    </xf>
    <xf numFmtId="0" fontId="18" fillId="2" borderId="0" xfId="1" applyFont="1" applyFill="1" applyAlignment="1">
      <alignment vertical="center"/>
    </xf>
    <xf numFmtId="173" fontId="20" fillId="2" borderId="12" xfId="17" applyNumberFormat="1" applyFont="1" applyFill="1" applyBorder="1" applyAlignment="1">
      <alignment horizontal="center" vertical="center" wrapText="1"/>
    </xf>
    <xf numFmtId="1" fontId="20" fillId="2" borderId="12" xfId="4" applyNumberFormat="1" applyFont="1" applyFill="1" applyBorder="1" applyAlignment="1">
      <alignment horizontal="center" vertical="center"/>
    </xf>
    <xf numFmtId="0" fontId="20" fillId="2" borderId="13" xfId="1" applyFont="1" applyFill="1" applyBorder="1" applyAlignment="1">
      <alignment horizontal="center" vertical="center"/>
    </xf>
    <xf numFmtId="0" fontId="20" fillId="2" borderId="12" xfId="1" applyFont="1" applyFill="1" applyBorder="1" applyAlignment="1">
      <alignment horizontal="center" vertical="center"/>
    </xf>
    <xf numFmtId="0" fontId="20" fillId="2" borderId="4" xfId="1" applyFont="1" applyFill="1" applyBorder="1" applyAlignment="1">
      <alignment horizontal="center" vertical="center"/>
    </xf>
    <xf numFmtId="171" fontId="20" fillId="2" borderId="7" xfId="1" applyNumberFormat="1" applyFont="1" applyFill="1" applyBorder="1" applyAlignment="1">
      <alignment horizontal="center" vertical="center"/>
    </xf>
    <xf numFmtId="0" fontId="20" fillId="2" borderId="14" xfId="1" applyFont="1" applyFill="1" applyBorder="1" applyAlignment="1">
      <alignment horizontal="center" vertical="center"/>
    </xf>
    <xf numFmtId="0" fontId="20" fillId="2" borderId="4" xfId="1" applyFont="1" applyFill="1" applyBorder="1" applyAlignment="1">
      <alignment horizontal="center" vertical="top"/>
    </xf>
    <xf numFmtId="0" fontId="20" fillId="2" borderId="7" xfId="1" applyFont="1" applyFill="1" applyBorder="1" applyAlignment="1">
      <alignment horizontal="center" vertical="center"/>
    </xf>
    <xf numFmtId="171" fontId="20" fillId="2" borderId="15" xfId="1" applyNumberFormat="1" applyFont="1" applyFill="1" applyBorder="1" applyAlignment="1">
      <alignment horizontal="center" vertical="center"/>
    </xf>
    <xf numFmtId="172" fontId="20" fillId="2" borderId="15" xfId="4" applyNumberFormat="1" applyFont="1" applyFill="1" applyBorder="1" applyAlignment="1">
      <alignment horizontal="center" vertical="center"/>
    </xf>
    <xf numFmtId="0" fontId="20" fillId="2" borderId="5" xfId="1" applyFont="1" applyFill="1" applyBorder="1" applyAlignment="1">
      <alignment horizontal="center" vertical="center" wrapText="1"/>
    </xf>
    <xf numFmtId="0" fontId="20" fillId="2" borderId="15" xfId="1" applyFont="1" applyFill="1" applyBorder="1" applyAlignment="1">
      <alignment horizontal="center" vertical="center"/>
    </xf>
    <xf numFmtId="0" fontId="20" fillId="2" borderId="1" xfId="1" applyFont="1" applyFill="1" applyBorder="1" applyAlignment="1">
      <alignment horizontal="center" vertical="center"/>
    </xf>
    <xf numFmtId="0" fontId="20" fillId="2" borderId="6" xfId="1" applyFont="1" applyFill="1" applyBorder="1" applyAlignment="1">
      <alignment horizontal="center" vertical="center"/>
    </xf>
    <xf numFmtId="171" fontId="20" fillId="2" borderId="6" xfId="1" applyNumberFormat="1" applyFont="1" applyFill="1" applyBorder="1" applyAlignment="1">
      <alignment horizontal="center" vertical="center"/>
    </xf>
    <xf numFmtId="0" fontId="20" fillId="2" borderId="6" xfId="1" applyFont="1" applyFill="1" applyBorder="1" applyAlignment="1">
      <alignment horizontal="center" vertical="top"/>
    </xf>
    <xf numFmtId="0" fontId="18" fillId="2" borderId="0" xfId="1" applyFont="1" applyFill="1" applyAlignment="1">
      <alignment horizontal="center" vertical="center" wrapText="1"/>
    </xf>
    <xf numFmtId="0" fontId="21" fillId="2" borderId="0" xfId="1" applyFont="1" applyFill="1"/>
    <xf numFmtId="174" fontId="21" fillId="2" borderId="0" xfId="1" applyNumberFormat="1" applyFont="1" applyFill="1" applyAlignment="1">
      <alignment horizontal="right"/>
    </xf>
    <xf numFmtId="171" fontId="21" fillId="2" borderId="0" xfId="1" applyNumberFormat="1" applyFont="1" applyFill="1" applyAlignment="1">
      <alignment horizontal="right"/>
    </xf>
    <xf numFmtId="171" fontId="21" fillId="2" borderId="0" xfId="1" applyNumberFormat="1" applyFont="1" applyFill="1" applyAlignment="1">
      <alignment horizontal="center" vertical="center"/>
    </xf>
    <xf numFmtId="171" fontId="21" fillId="2" borderId="0" xfId="4" applyNumberFormat="1" applyFont="1" applyFill="1" applyBorder="1" applyAlignment="1">
      <alignment horizontal="center" vertical="center"/>
    </xf>
    <xf numFmtId="174" fontId="21" fillId="2" borderId="0" xfId="1" applyNumberFormat="1" applyFont="1" applyFill="1" applyAlignment="1">
      <alignment horizontal="center"/>
    </xf>
    <xf numFmtId="171" fontId="21" fillId="2" borderId="0" xfId="4" applyNumberFormat="1" applyFont="1" applyFill="1" applyAlignment="1">
      <alignment horizontal="right"/>
    </xf>
    <xf numFmtId="175" fontId="18" fillId="2" borderId="0" xfId="15" applyNumberFormat="1" applyFont="1" applyFill="1" applyBorder="1" applyAlignment="1"/>
    <xf numFmtId="175" fontId="18" fillId="2" borderId="0" xfId="1" applyNumberFormat="1" applyFont="1" applyFill="1"/>
    <xf numFmtId="174" fontId="21" fillId="2" borderId="0" xfId="1" applyNumberFormat="1" applyFont="1" applyFill="1"/>
    <xf numFmtId="172" fontId="21" fillId="2" borderId="0" xfId="4" applyNumberFormat="1" applyFont="1" applyFill="1" applyBorder="1" applyAlignment="1">
      <alignment horizontal="right"/>
    </xf>
    <xf numFmtId="0" fontId="21" fillId="2" borderId="0" xfId="1" applyFont="1" applyFill="1" applyAlignment="1">
      <alignment horizontal="right" vertical="center"/>
    </xf>
    <xf numFmtId="0" fontId="21" fillId="2" borderId="0" xfId="1" applyFont="1" applyFill="1" applyAlignment="1">
      <alignment horizontal="center" vertical="center"/>
    </xf>
    <xf numFmtId="172" fontId="21" fillId="2" borderId="0" xfId="4" applyNumberFormat="1" applyFont="1" applyFill="1" applyBorder="1" applyAlignment="1">
      <alignment horizontal="center" vertical="center"/>
    </xf>
    <xf numFmtId="0" fontId="21" fillId="2" borderId="0" xfId="1" applyFont="1" applyFill="1" applyAlignment="1">
      <alignment horizontal="center"/>
    </xf>
    <xf numFmtId="0" fontId="21" fillId="2" borderId="0" xfId="1" applyFont="1" applyFill="1" applyAlignment="1">
      <alignment horizontal="right"/>
    </xf>
    <xf numFmtId="0" fontId="19" fillId="2" borderId="0" xfId="1" applyFont="1" applyFill="1"/>
    <xf numFmtId="171" fontId="19" fillId="2" borderId="9" xfId="17" applyNumberFormat="1" applyFont="1" applyFill="1" applyBorder="1" applyAlignment="1">
      <alignment horizontal="right"/>
    </xf>
    <xf numFmtId="171" fontId="19" fillId="2" borderId="9" xfId="17" applyNumberFormat="1" applyFont="1" applyFill="1" applyBorder="1" applyAlignment="1">
      <alignment horizontal="center"/>
    </xf>
    <xf numFmtId="171" fontId="19" fillId="2" borderId="0" xfId="4" applyNumberFormat="1" applyFont="1" applyFill="1" applyBorder="1" applyAlignment="1">
      <alignment horizontal="center"/>
    </xf>
    <xf numFmtId="0" fontId="22" fillId="2" borderId="0" xfId="1" applyFont="1" applyFill="1"/>
    <xf numFmtId="0" fontId="23" fillId="2" borderId="1" xfId="1" applyFont="1" applyFill="1" applyBorder="1"/>
    <xf numFmtId="171" fontId="23" fillId="2" borderId="1" xfId="1" applyNumberFormat="1" applyFont="1" applyFill="1" applyBorder="1"/>
    <xf numFmtId="171" fontId="23" fillId="2" borderId="1" xfId="1" applyNumberFormat="1" applyFont="1" applyFill="1" applyBorder="1" applyAlignment="1">
      <alignment horizontal="center"/>
    </xf>
    <xf numFmtId="171" fontId="24" fillId="2" borderId="1" xfId="1" applyNumberFormat="1" applyFont="1" applyFill="1" applyBorder="1" applyAlignment="1">
      <alignment horizontal="center"/>
    </xf>
    <xf numFmtId="167" fontId="24" fillId="2" borderId="1" xfId="16" applyNumberFormat="1" applyFont="1" applyFill="1" applyBorder="1" applyAlignment="1">
      <alignment horizontal="center"/>
    </xf>
    <xf numFmtId="171" fontId="24" fillId="2" borderId="9" xfId="1" applyNumberFormat="1" applyFont="1" applyFill="1" applyBorder="1" applyAlignment="1">
      <alignment horizontal="center"/>
    </xf>
    <xf numFmtId="9" fontId="24" fillId="2" borderId="10" xfId="16" applyFont="1" applyFill="1" applyBorder="1" applyAlignment="1">
      <alignment horizontal="center"/>
    </xf>
    <xf numFmtId="0" fontId="23" fillId="2" borderId="0" xfId="1" applyFont="1" applyFill="1"/>
    <xf numFmtId="171" fontId="21" fillId="2" borderId="0" xfId="1" applyNumberFormat="1" applyFont="1" applyFill="1"/>
    <xf numFmtId="171" fontId="21" fillId="2" borderId="0" xfId="1" applyNumberFormat="1" applyFont="1" applyFill="1" applyAlignment="1">
      <alignment horizontal="center"/>
    </xf>
    <xf numFmtId="172" fontId="21" fillId="2" borderId="0" xfId="4" applyNumberFormat="1" applyFont="1" applyFill="1" applyBorder="1" applyAlignment="1">
      <alignment horizontal="center"/>
    </xf>
    <xf numFmtId="171" fontId="19" fillId="2" borderId="0" xfId="1" applyNumberFormat="1" applyFont="1" applyFill="1" applyAlignment="1">
      <alignment horizontal="center" vertical="center"/>
    </xf>
    <xf numFmtId="1" fontId="21" fillId="2" borderId="0" xfId="1" applyNumberFormat="1" applyFont="1" applyFill="1"/>
    <xf numFmtId="1" fontId="21" fillId="2" borderId="0" xfId="1" applyNumberFormat="1" applyFont="1" applyFill="1" applyAlignment="1">
      <alignment horizontal="center"/>
    </xf>
    <xf numFmtId="0" fontId="21" fillId="2" borderId="3" xfId="1" applyFont="1" applyFill="1" applyBorder="1" applyAlignment="1">
      <alignment horizontal="center"/>
    </xf>
    <xf numFmtId="176" fontId="21" fillId="2" borderId="3" xfId="1" applyNumberFormat="1" applyFont="1" applyFill="1" applyBorder="1" applyAlignment="1">
      <alignment horizontal="center"/>
    </xf>
    <xf numFmtId="174" fontId="21" fillId="2" borderId="3" xfId="1" applyNumberFormat="1" applyFont="1" applyFill="1" applyBorder="1" applyAlignment="1">
      <alignment horizontal="center"/>
    </xf>
    <xf numFmtId="171" fontId="19" fillId="2" borderId="3" xfId="1" applyNumberFormat="1" applyFont="1" applyFill="1" applyBorder="1" applyAlignment="1">
      <alignment horizontal="center"/>
    </xf>
    <xf numFmtId="0" fontId="19" fillId="2" borderId="3" xfId="1" applyFont="1" applyFill="1" applyBorder="1" applyAlignment="1">
      <alignment horizontal="center"/>
    </xf>
    <xf numFmtId="0" fontId="19" fillId="2" borderId="0" xfId="1" applyFont="1" applyFill="1" applyAlignment="1">
      <alignment horizontal="center"/>
    </xf>
    <xf numFmtId="171" fontId="19" fillId="2" borderId="0" xfId="1" applyNumberFormat="1" applyFont="1" applyFill="1" applyAlignment="1">
      <alignment horizontal="center"/>
    </xf>
    <xf numFmtId="175" fontId="21" fillId="2" borderId="0" xfId="15" applyNumberFormat="1" applyFont="1" applyFill="1" applyBorder="1" applyAlignment="1"/>
    <xf numFmtId="175" fontId="21" fillId="2" borderId="0" xfId="15" applyNumberFormat="1" applyFont="1" applyFill="1" applyBorder="1" applyAlignment="1">
      <alignment horizontal="center"/>
    </xf>
    <xf numFmtId="171" fontId="25" fillId="2" borderId="0" xfId="1" applyNumberFormat="1" applyFont="1" applyFill="1"/>
    <xf numFmtId="171" fontId="25" fillId="2" borderId="0" xfId="1" applyNumberFormat="1" applyFont="1" applyFill="1" applyAlignment="1">
      <alignment horizontal="center"/>
    </xf>
    <xf numFmtId="172" fontId="25" fillId="2" borderId="0" xfId="4" applyNumberFormat="1" applyFont="1" applyFill="1" applyBorder="1" applyAlignment="1">
      <alignment horizontal="center"/>
    </xf>
    <xf numFmtId="171" fontId="25" fillId="2" borderId="0" xfId="1" applyNumberFormat="1" applyFont="1" applyFill="1" applyAlignment="1">
      <alignment horizontal="center" vertical="center"/>
    </xf>
    <xf numFmtId="0" fontId="25" fillId="2" borderId="0" xfId="1" applyFont="1" applyFill="1" applyAlignment="1">
      <alignment horizontal="center"/>
    </xf>
    <xf numFmtId="0" fontId="25" fillId="2" borderId="0" xfId="1" applyFont="1" applyFill="1"/>
    <xf numFmtId="175" fontId="21" fillId="2" borderId="0" xfId="15" applyNumberFormat="1" applyFont="1" applyFill="1" applyAlignment="1"/>
    <xf numFmtId="172" fontId="25" fillId="2" borderId="0" xfId="4" applyNumberFormat="1" applyFont="1" applyFill="1" applyAlignment="1">
      <alignment horizontal="center"/>
    </xf>
    <xf numFmtId="0" fontId="25" fillId="2" borderId="0" xfId="1" applyFont="1" applyFill="1" applyAlignment="1">
      <alignment horizontal="center" vertical="center"/>
    </xf>
    <xf numFmtId="175" fontId="18" fillId="2" borderId="0" xfId="15" applyNumberFormat="1" applyFont="1" applyFill="1" applyAlignment="1"/>
    <xf numFmtId="175" fontId="25" fillId="2" borderId="0" xfId="15" applyNumberFormat="1" applyFont="1" applyFill="1" applyAlignment="1">
      <alignment horizontal="center"/>
    </xf>
    <xf numFmtId="175" fontId="25" fillId="2" borderId="0" xfId="15" applyNumberFormat="1" applyFont="1" applyFill="1" applyAlignment="1"/>
    <xf numFmtId="172" fontId="18" fillId="2" borderId="0" xfId="4" applyNumberFormat="1" applyFont="1" applyFill="1" applyAlignment="1">
      <alignment horizontal="center"/>
    </xf>
    <xf numFmtId="173" fontId="20" fillId="2" borderId="12" xfId="17" applyNumberFormat="1" applyFont="1" applyFill="1" applyBorder="1" applyAlignment="1">
      <alignment horizontal="center" wrapText="1"/>
    </xf>
    <xf numFmtId="0" fontId="20" fillId="2" borderId="12" xfId="4" applyNumberFormat="1" applyFont="1" applyFill="1" applyBorder="1" applyAlignment="1">
      <alignment horizontal="center" vertical="center" wrapText="1"/>
    </xf>
    <xf numFmtId="0" fontId="20" fillId="2" borderId="12" xfId="1" applyFont="1" applyFill="1" applyBorder="1" applyAlignment="1">
      <alignment horizontal="center"/>
    </xf>
    <xf numFmtId="0" fontId="20" fillId="2" borderId="4" xfId="1" applyFont="1" applyFill="1" applyBorder="1" applyAlignment="1">
      <alignment horizontal="center"/>
    </xf>
    <xf numFmtId="171" fontId="20" fillId="2" borderId="7" xfId="1" applyNumberFormat="1" applyFont="1" applyFill="1" applyBorder="1" applyAlignment="1">
      <alignment horizontal="center"/>
    </xf>
    <xf numFmtId="0" fontId="20" fillId="2" borderId="6" xfId="1" applyFont="1" applyFill="1" applyBorder="1" applyAlignment="1">
      <alignment horizontal="center" vertical="center" wrapText="1"/>
    </xf>
    <xf numFmtId="0" fontId="20" fillId="2" borderId="15" xfId="1" applyFont="1" applyFill="1" applyBorder="1" applyAlignment="1">
      <alignment horizontal="center"/>
    </xf>
    <xf numFmtId="0" fontId="20" fillId="2" borderId="6" xfId="1" applyFont="1" applyFill="1" applyBorder="1" applyAlignment="1">
      <alignment horizontal="center"/>
    </xf>
    <xf numFmtId="171" fontId="20" fillId="2" borderId="15" xfId="1" applyNumberFormat="1" applyFont="1" applyFill="1" applyBorder="1" applyAlignment="1">
      <alignment horizontal="center"/>
    </xf>
    <xf numFmtId="171" fontId="20" fillId="2" borderId="6" xfId="1" applyNumberFormat="1" applyFont="1" applyFill="1" applyBorder="1" applyAlignment="1">
      <alignment horizontal="center"/>
    </xf>
    <xf numFmtId="171" fontId="20" fillId="2" borderId="6" xfId="1" quotePrefix="1" applyNumberFormat="1" applyFont="1" applyFill="1" applyBorder="1" applyAlignment="1">
      <alignment horizontal="center" vertical="center"/>
    </xf>
    <xf numFmtId="172" fontId="21" fillId="2" borderId="0" xfId="4" applyNumberFormat="1" applyFont="1" applyFill="1" applyAlignment="1">
      <alignment horizontal="right"/>
    </xf>
    <xf numFmtId="171" fontId="21" fillId="2" borderId="0" xfId="1" applyNumberFormat="1" applyFont="1" applyFill="1" applyAlignment="1">
      <alignment horizontal="right" vertical="center"/>
    </xf>
    <xf numFmtId="171" fontId="21" fillId="2" borderId="0" xfId="4" applyNumberFormat="1" applyFont="1" applyFill="1" applyBorder="1" applyAlignment="1">
      <alignment horizontal="right" vertical="center"/>
    </xf>
    <xf numFmtId="171" fontId="21" fillId="2" borderId="0" xfId="11" applyNumberFormat="1" applyFont="1" applyFill="1" applyAlignment="1">
      <alignment horizontal="right"/>
    </xf>
    <xf numFmtId="171" fontId="21" fillId="2" borderId="0" xfId="4" applyNumberFormat="1" applyFont="1" applyFill="1" applyBorder="1" applyAlignment="1">
      <alignment horizontal="right"/>
    </xf>
    <xf numFmtId="172" fontId="18" fillId="2" borderId="0" xfId="1" applyNumberFormat="1" applyFont="1" applyFill="1"/>
    <xf numFmtId="171" fontId="18" fillId="2" borderId="0" xfId="1" applyNumberFormat="1" applyFont="1" applyFill="1" applyAlignment="1">
      <alignment horizontal="right"/>
    </xf>
    <xf numFmtId="0" fontId="21" fillId="2" borderId="1" xfId="1" applyFont="1" applyFill="1" applyBorder="1"/>
    <xf numFmtId="171" fontId="21" fillId="2" borderId="1" xfId="1" applyNumberFormat="1" applyFont="1" applyFill="1" applyBorder="1"/>
    <xf numFmtId="171" fontId="21" fillId="2" borderId="1" xfId="1" applyNumberFormat="1" applyFont="1" applyFill="1" applyBorder="1" applyAlignment="1">
      <alignment horizontal="center"/>
    </xf>
    <xf numFmtId="172" fontId="21" fillId="2" borderId="1" xfId="4" applyNumberFormat="1" applyFont="1" applyFill="1" applyBorder="1" applyAlignment="1">
      <alignment horizontal="center"/>
    </xf>
    <xf numFmtId="1" fontId="21" fillId="2" borderId="9" xfId="1" applyNumberFormat="1" applyFont="1" applyFill="1" applyBorder="1" applyAlignment="1">
      <alignment horizontal="center" vertical="center"/>
    </xf>
    <xf numFmtId="175" fontId="21" fillId="2" borderId="9" xfId="15" applyNumberFormat="1" applyFont="1" applyFill="1" applyBorder="1" applyAlignment="1">
      <alignment horizontal="center" vertical="center"/>
    </xf>
    <xf numFmtId="171" fontId="21" fillId="2" borderId="9" xfId="1" applyNumberFormat="1" applyFont="1" applyFill="1" applyBorder="1" applyAlignment="1">
      <alignment horizontal="center"/>
    </xf>
    <xf numFmtId="43" fontId="19" fillId="2" borderId="9" xfId="4" applyFont="1" applyFill="1" applyBorder="1" applyAlignment="1">
      <alignment horizontal="center"/>
    </xf>
    <xf numFmtId="177" fontId="19" fillId="2" borderId="9" xfId="1" applyNumberFormat="1" applyFont="1" applyFill="1" applyBorder="1" applyAlignment="1">
      <alignment horizontal="center"/>
    </xf>
    <xf numFmtId="171" fontId="19" fillId="2" borderId="9" xfId="1" applyNumberFormat="1" applyFont="1" applyFill="1" applyBorder="1" applyAlignment="1">
      <alignment horizontal="center"/>
    </xf>
    <xf numFmtId="171" fontId="21" fillId="2" borderId="9" xfId="1" applyNumberFormat="1" applyFont="1" applyFill="1" applyBorder="1"/>
    <xf numFmtId="1" fontId="21" fillId="2" borderId="0" xfId="1" applyNumberFormat="1" applyFont="1" applyFill="1" applyAlignment="1">
      <alignment horizontal="center" vertical="center"/>
    </xf>
    <xf numFmtId="43" fontId="21" fillId="2" borderId="0" xfId="4" applyFont="1" applyFill="1" applyAlignment="1">
      <alignment horizontal="center"/>
    </xf>
    <xf numFmtId="172" fontId="21" fillId="2" borderId="0" xfId="4" applyNumberFormat="1" applyFont="1" applyFill="1" applyAlignment="1">
      <alignment horizontal="center"/>
    </xf>
    <xf numFmtId="3" fontId="21" fillId="2" borderId="0" xfId="1" applyNumberFormat="1" applyFont="1" applyFill="1" applyAlignment="1">
      <alignment horizontal="center"/>
    </xf>
    <xf numFmtId="174" fontId="21" fillId="2" borderId="0" xfId="4" applyNumberFormat="1" applyFont="1" applyFill="1" applyAlignment="1">
      <alignment horizontal="center"/>
    </xf>
    <xf numFmtId="2" fontId="12" fillId="3" borderId="0" xfId="12" applyNumberFormat="1" applyFont="1" applyFill="1"/>
    <xf numFmtId="2" fontId="12" fillId="3" borderId="0" xfId="12" applyNumberFormat="1" applyFont="1" applyFill="1" applyAlignment="1">
      <alignment horizontal="center"/>
    </xf>
    <xf numFmtId="4" fontId="12" fillId="3" borderId="0" xfId="12" applyNumberFormat="1" applyFont="1" applyFill="1" applyAlignment="1">
      <alignment horizontal="center"/>
    </xf>
    <xf numFmtId="2" fontId="8" fillId="3" borderId="0" xfId="12" applyNumberFormat="1" applyFont="1" applyFill="1"/>
    <xf numFmtId="165" fontId="8" fillId="3" borderId="0" xfId="12" applyNumberFormat="1" applyFont="1" applyFill="1" applyAlignment="1">
      <alignment horizontal="center"/>
    </xf>
    <xf numFmtId="167" fontId="8" fillId="3" borderId="0" xfId="3" applyNumberFormat="1" applyFont="1" applyFill="1" applyBorder="1" applyAlignment="1">
      <alignment horizontal="center"/>
    </xf>
    <xf numFmtId="0" fontId="21" fillId="3" borderId="0" xfId="1" applyFont="1" applyFill="1"/>
    <xf numFmtId="0" fontId="16" fillId="3" borderId="0" xfId="0" applyFont="1" applyFill="1" applyAlignment="1">
      <alignment vertical="center"/>
    </xf>
    <xf numFmtId="49" fontId="21" fillId="3" borderId="0" xfId="1" applyNumberFormat="1" applyFont="1" applyFill="1"/>
    <xf numFmtId="176" fontId="0" fillId="0" borderId="0" xfId="0" applyNumberFormat="1"/>
    <xf numFmtId="2" fontId="0" fillId="0" borderId="0" xfId="0" applyNumberFormat="1"/>
    <xf numFmtId="0" fontId="0" fillId="3" borderId="0" xfId="0" applyFill="1"/>
    <xf numFmtId="0" fontId="16" fillId="0" borderId="0" xfId="0" applyFont="1" applyAlignment="1">
      <alignment horizontal="center" vertical="center"/>
    </xf>
    <xf numFmtId="0" fontId="27" fillId="2" borderId="0" xfId="1" applyFont="1" applyFill="1" applyAlignment="1">
      <alignment horizontal="left" vertical="center"/>
    </xf>
    <xf numFmtId="167" fontId="0" fillId="0" borderId="0" xfId="16" applyNumberFormat="1" applyFont="1"/>
    <xf numFmtId="0" fontId="6" fillId="0" borderId="0" xfId="12" applyFont="1" applyAlignment="1">
      <alignment horizontal="left"/>
    </xf>
    <xf numFmtId="0" fontId="12" fillId="0" borderId="0" xfId="12" applyFont="1"/>
    <xf numFmtId="0" fontId="12" fillId="0" borderId="0" xfId="12" applyFont="1" applyAlignment="1">
      <alignment horizontal="center"/>
    </xf>
    <xf numFmtId="168" fontId="12" fillId="0" borderId="0" xfId="12" applyNumberFormat="1" applyFont="1"/>
    <xf numFmtId="2" fontId="12" fillId="0" borderId="0" xfId="12" applyNumberFormat="1" applyFont="1"/>
    <xf numFmtId="0" fontId="12" fillId="0" borderId="1" xfId="12" applyFont="1" applyBorder="1"/>
    <xf numFmtId="168" fontId="12" fillId="0" borderId="1" xfId="12" applyNumberFormat="1" applyFont="1" applyBorder="1"/>
    <xf numFmtId="2" fontId="12" fillId="0" borderId="1" xfId="12" applyNumberFormat="1" applyFont="1" applyBorder="1"/>
    <xf numFmtId="2" fontId="11" fillId="0" borderId="3" xfId="12" applyNumberFormat="1" applyFont="1" applyBorder="1"/>
    <xf numFmtId="2" fontId="11" fillId="0" borderId="0" xfId="12" applyNumberFormat="1" applyFont="1"/>
    <xf numFmtId="0" fontId="0" fillId="0" borderId="0" xfId="0" applyAlignment="1">
      <alignment horizontal="center"/>
    </xf>
    <xf numFmtId="176" fontId="0" fillId="0" borderId="0" xfId="0" applyNumberFormat="1" applyAlignment="1">
      <alignment horizontal="center"/>
    </xf>
    <xf numFmtId="2" fontId="0" fillId="0" borderId="0" xfId="0" applyNumberFormat="1" applyAlignment="1">
      <alignment horizontal="center"/>
    </xf>
    <xf numFmtId="0" fontId="16" fillId="0" borderId="0" xfId="0" applyFont="1" applyAlignment="1">
      <alignment horizontal="center"/>
    </xf>
    <xf numFmtId="0" fontId="0" fillId="0" borderId="0" xfId="0" applyAlignment="1">
      <alignment horizontal="center" vertical="center"/>
    </xf>
    <xf numFmtId="165" fontId="0" fillId="0" borderId="0" xfId="0" applyNumberFormat="1" applyAlignment="1">
      <alignment horizontal="center" vertical="center"/>
    </xf>
    <xf numFmtId="176" fontId="0" fillId="0" borderId="0" xfId="0" applyNumberFormat="1" applyAlignment="1">
      <alignment horizontal="center" vertical="center"/>
    </xf>
    <xf numFmtId="2" fontId="0" fillId="0" borderId="0" xfId="0" applyNumberFormat="1" applyAlignment="1">
      <alignment horizontal="center" vertical="center"/>
    </xf>
    <xf numFmtId="165" fontId="0" fillId="0" borderId="0" xfId="0" applyNumberFormat="1" applyAlignment="1">
      <alignment horizontal="center"/>
    </xf>
    <xf numFmtId="0" fontId="16" fillId="0" borderId="0" xfId="0" applyFont="1"/>
    <xf numFmtId="0" fontId="16" fillId="3" borderId="0" xfId="0" applyFont="1" applyFill="1" applyAlignment="1">
      <alignment horizontal="center" vertical="center"/>
    </xf>
    <xf numFmtId="176" fontId="16" fillId="0" borderId="0" xfId="0" applyNumberFormat="1" applyFont="1" applyAlignment="1">
      <alignment horizontal="center" vertical="center"/>
    </xf>
    <xf numFmtId="2" fontId="30" fillId="0" borderId="0" xfId="0" applyNumberFormat="1" applyFont="1" applyAlignment="1">
      <alignment horizontal="center" vertical="center"/>
    </xf>
    <xf numFmtId="167" fontId="0" fillId="0" borderId="0" xfId="16" applyNumberFormat="1" applyFont="1" applyAlignment="1">
      <alignment horizontal="center"/>
    </xf>
    <xf numFmtId="0" fontId="29" fillId="0" borderId="0" xfId="0" applyFont="1"/>
    <xf numFmtId="0" fontId="29" fillId="0" borderId="0" xfId="0" applyFont="1" applyAlignment="1">
      <alignment horizontal="centerContinuous"/>
    </xf>
    <xf numFmtId="15" fontId="31" fillId="0" borderId="0" xfId="0" applyNumberFormat="1" applyFont="1" applyAlignment="1">
      <alignment horizontal="center"/>
    </xf>
    <xf numFmtId="165" fontId="32" fillId="0" borderId="0" xfId="0" applyNumberFormat="1" applyFont="1" applyAlignment="1">
      <alignment horizontal="center"/>
    </xf>
    <xf numFmtId="2" fontId="32" fillId="0" borderId="0" xfId="0" applyNumberFormat="1" applyFont="1" applyAlignment="1">
      <alignment horizontal="center"/>
    </xf>
    <xf numFmtId="165" fontId="32" fillId="0" borderId="0" xfId="18" applyNumberFormat="1" applyFont="1" applyAlignment="1">
      <alignment horizontal="center"/>
    </xf>
    <xf numFmtId="2" fontId="32" fillId="0" borderId="0" xfId="18" applyNumberFormat="1" applyFont="1" applyAlignment="1">
      <alignment horizontal="center"/>
    </xf>
    <xf numFmtId="0" fontId="32" fillId="0" borderId="0" xfId="0" applyFont="1" applyAlignment="1">
      <alignment horizontal="center"/>
    </xf>
    <xf numFmtId="165" fontId="0" fillId="0" borderId="0" xfId="0" applyNumberFormat="1" applyAlignment="1">
      <alignment vertical="center"/>
    </xf>
    <xf numFmtId="165" fontId="33" fillId="0" borderId="0" xfId="0" applyNumberFormat="1" applyFont="1" applyAlignment="1">
      <alignment horizontal="center"/>
    </xf>
    <xf numFmtId="2" fontId="33" fillId="0" borderId="0" xfId="0" applyNumberFormat="1" applyFont="1" applyAlignment="1">
      <alignment horizontal="center"/>
    </xf>
    <xf numFmtId="15" fontId="34" fillId="0" borderId="0" xfId="0" applyNumberFormat="1" applyFont="1" applyAlignment="1">
      <alignment horizontal="center"/>
    </xf>
    <xf numFmtId="15" fontId="34" fillId="0" borderId="0" xfId="18" applyNumberFormat="1" applyFont="1" applyAlignment="1">
      <alignment horizontal="center"/>
    </xf>
    <xf numFmtId="165" fontId="0" fillId="0" borderId="0" xfId="0" applyNumberFormat="1"/>
    <xf numFmtId="9" fontId="0" fillId="0" borderId="0" xfId="16" applyFont="1"/>
    <xf numFmtId="0" fontId="7" fillId="0" borderId="0" xfId="12" applyFont="1" applyAlignment="1">
      <alignment horizontal="center"/>
    </xf>
    <xf numFmtId="0" fontId="5" fillId="0" borderId="0" xfId="1" applyFont="1"/>
    <xf numFmtId="0" fontId="6" fillId="0" borderId="0" xfId="12" applyFont="1" applyAlignment="1">
      <alignment horizontal="center"/>
    </xf>
    <xf numFmtId="0" fontId="13" fillId="2" borderId="4" xfId="12" applyFont="1" applyFill="1" applyBorder="1" applyAlignment="1">
      <alignment horizontal="left" vertical="center" wrapText="1"/>
    </xf>
    <xf numFmtId="0" fontId="13" fillId="2" borderId="3" xfId="12" applyFont="1" applyFill="1" applyBorder="1" applyAlignment="1">
      <alignment horizontal="left" vertical="center" wrapText="1"/>
    </xf>
    <xf numFmtId="0" fontId="13" fillId="2" borderId="6" xfId="12" applyFont="1" applyFill="1" applyBorder="1" applyAlignment="1">
      <alignment horizontal="left" vertical="center" wrapText="1"/>
    </xf>
    <xf numFmtId="0" fontId="13" fillId="2" borderId="1" xfId="12" applyFont="1" applyFill="1" applyBorder="1" applyAlignment="1">
      <alignment horizontal="left" vertical="center" wrapText="1"/>
    </xf>
    <xf numFmtId="0" fontId="13" fillId="2" borderId="3" xfId="12" applyFont="1" applyFill="1" applyBorder="1" applyAlignment="1">
      <alignment horizontal="center" vertical="center"/>
    </xf>
    <xf numFmtId="0" fontId="13" fillId="2" borderId="1" xfId="12" applyFont="1" applyFill="1" applyBorder="1" applyAlignment="1">
      <alignment horizontal="center" vertical="center"/>
    </xf>
    <xf numFmtId="0" fontId="13" fillId="2" borderId="3" xfId="12" applyFont="1" applyFill="1" applyBorder="1" applyAlignment="1">
      <alignment horizontal="center" vertical="center" wrapText="1"/>
    </xf>
    <xf numFmtId="0" fontId="13" fillId="2" borderId="1" xfId="12" applyFont="1" applyFill="1" applyBorder="1" applyAlignment="1">
      <alignment horizontal="center" vertical="center" wrapText="1"/>
    </xf>
    <xf numFmtId="168" fontId="13" fillId="2" borderId="3" xfId="12" applyNumberFormat="1" applyFont="1" applyFill="1" applyBorder="1" applyAlignment="1">
      <alignment horizontal="center" vertical="center"/>
    </xf>
    <xf numFmtId="168" fontId="13" fillId="2" borderId="1" xfId="12" applyNumberFormat="1" applyFont="1" applyFill="1" applyBorder="1" applyAlignment="1">
      <alignment horizontal="center" vertical="center"/>
    </xf>
    <xf numFmtId="2" fontId="13" fillId="3" borderId="2" xfId="12" applyNumberFormat="1" applyFont="1" applyFill="1" applyBorder="1" applyAlignment="1">
      <alignment horizontal="center" vertical="center" wrapText="1"/>
    </xf>
    <xf numFmtId="2" fontId="13" fillId="3" borderId="5" xfId="12" applyNumberFormat="1" applyFont="1" applyFill="1" applyBorder="1" applyAlignment="1">
      <alignment horizontal="center" vertical="center" wrapText="1"/>
    </xf>
    <xf numFmtId="0" fontId="20" fillId="2" borderId="8" xfId="1" applyFont="1" applyFill="1" applyBorder="1" applyAlignment="1">
      <alignment horizontal="center" vertical="center"/>
    </xf>
    <xf numFmtId="0" fontId="20" fillId="2" borderId="9" xfId="1" applyFont="1" applyFill="1" applyBorder="1" applyAlignment="1">
      <alignment horizontal="center" vertical="center"/>
    </xf>
    <xf numFmtId="0" fontId="20" fillId="2" borderId="10" xfId="1" applyFont="1" applyFill="1" applyBorder="1" applyAlignment="1">
      <alignment horizontal="center" vertical="center"/>
    </xf>
    <xf numFmtId="0" fontId="20" fillId="2" borderId="4" xfId="1" applyFont="1" applyFill="1" applyBorder="1" applyAlignment="1">
      <alignment horizontal="center" vertical="center"/>
    </xf>
    <xf numFmtId="0" fontId="20" fillId="2" borderId="2" xfId="1" applyFont="1" applyFill="1" applyBorder="1" applyAlignment="1">
      <alignment horizontal="center" vertical="center"/>
    </xf>
    <xf numFmtId="171" fontId="20" fillId="2" borderId="6" xfId="1" applyNumberFormat="1" applyFont="1" applyFill="1" applyBorder="1" applyAlignment="1">
      <alignment horizontal="center" vertical="center"/>
    </xf>
    <xf numFmtId="171" fontId="20" fillId="2" borderId="5" xfId="1" applyNumberFormat="1" applyFont="1" applyFill="1" applyBorder="1" applyAlignment="1">
      <alignment horizontal="center" vertical="center"/>
    </xf>
    <xf numFmtId="0" fontId="19" fillId="2" borderId="0" xfId="1" applyFont="1" applyFill="1" applyAlignment="1" applyProtection="1">
      <alignment horizontal="center" vertical="center"/>
      <protection locked="0"/>
    </xf>
    <xf numFmtId="0" fontId="19" fillId="2" borderId="0" xfId="1" applyFont="1" applyFill="1" applyAlignment="1" applyProtection="1">
      <alignment horizontal="center"/>
      <protection locked="0"/>
    </xf>
    <xf numFmtId="0" fontId="20" fillId="2" borderId="7"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20" fillId="2" borderId="15" xfId="1" applyFont="1" applyFill="1" applyBorder="1" applyAlignment="1">
      <alignment horizontal="center" vertical="center" wrapText="1"/>
    </xf>
    <xf numFmtId="0" fontId="19" fillId="2" borderId="0" xfId="1" applyFont="1" applyFill="1" applyAlignment="1" applyProtection="1">
      <alignment horizontal="center" vertical="top"/>
      <protection locked="0"/>
    </xf>
    <xf numFmtId="0" fontId="20" fillId="2" borderId="4" xfId="1" applyFont="1" applyFill="1" applyBorder="1" applyAlignment="1">
      <alignment horizontal="center" wrapText="1"/>
    </xf>
    <xf numFmtId="0" fontId="20" fillId="2" borderId="14" xfId="1" applyFont="1" applyFill="1" applyBorder="1" applyAlignment="1">
      <alignment horizontal="center" wrapText="1"/>
    </xf>
    <xf numFmtId="0" fontId="29" fillId="0" borderId="0" xfId="0" applyFont="1" applyAlignment="1">
      <alignment horizontal="center"/>
    </xf>
    <xf numFmtId="0" fontId="0" fillId="0" borderId="0" xfId="0" applyAlignment="1">
      <alignment horizontal="center"/>
    </xf>
    <xf numFmtId="0" fontId="29" fillId="0" borderId="1" xfId="0" applyFont="1" applyBorder="1" applyAlignment="1">
      <alignment horizontal="center" vertical="center"/>
    </xf>
    <xf numFmtId="0" fontId="26" fillId="0" borderId="1" xfId="0" applyFont="1" applyBorder="1" applyAlignment="1">
      <alignment horizontal="center" vertical="center"/>
    </xf>
    <xf numFmtId="0" fontId="29" fillId="0" borderId="0" xfId="0" applyFont="1" applyAlignment="1">
      <alignment horizontal="center" vertical="center"/>
    </xf>
  </cellXfs>
  <cellStyles count="19">
    <cellStyle name="Comma" xfId="15" builtinId="3"/>
    <cellStyle name="Comma 2" xfId="4"/>
    <cellStyle name="Comma 2 2" xfId="11"/>
    <cellStyle name="Comma 3" xfId="7"/>
    <cellStyle name="Comma 3 2" xfId="10"/>
    <cellStyle name="Comma 4" xfId="8"/>
    <cellStyle name="Comma 5" xfId="9"/>
    <cellStyle name="Comma_QEB8-13" xfId="17"/>
    <cellStyle name="Comma_QEB8-3" xfId="13"/>
    <cellStyle name="Normal" xfId="0" builtinId="0"/>
    <cellStyle name="Normal 2" xfId="5"/>
    <cellStyle name="Normal 2 2" xfId="1"/>
    <cellStyle name="Normal 3" xfId="6"/>
    <cellStyle name="Normal 4" xfId="2"/>
    <cellStyle name="Normal 5" xfId="18"/>
    <cellStyle name="Normal_QEB8-3" xfId="12"/>
    <cellStyle name="Percent" xfId="16" builtinId="5"/>
    <cellStyle name="Percent 2" xfId="3"/>
    <cellStyle name="Percent 3 2 2" xfId="14"/>
  </cellStyles>
  <dxfs count="0"/>
  <tableStyles count="0" defaultTableStyle="TableStyleMedium2" defaultPivotStyle="PivotStyleLight16"/>
  <colors>
    <mruColors>
      <color rgb="FFC72749"/>
      <color rgb="FFD10D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'1Graphs'!$C$1</c:f>
              <c:strCache>
                <c:ptCount val="1"/>
                <c:pt idx="0">
                  <c:v>USD per Kina (lhs)</c:v>
                </c:pt>
              </c:strCache>
            </c:strRef>
          </c:tx>
          <c:spPr>
            <a:ln w="28575" cap="rnd">
              <a:solidFill>
                <a:schemeClr val="accent1"/>
              </a:solidFill>
              <a:round/>
            </a:ln>
            <a:effectLst/>
          </c:spPr>
          <c:marker>
            <c:symbol val="none"/>
          </c:marker>
          <c:cat>
            <c:strRef>
              <c:f>'1Graphs'!$B$2:$B$13</c:f>
              <c:strCache>
                <c:ptCount val="12"/>
                <c:pt idx="0">
                  <c:v>Jan</c:v>
                </c:pt>
                <c:pt idx="1">
                  <c:v>Feb</c:v>
                </c:pt>
                <c:pt idx="2">
                  <c:v>Mar</c:v>
                </c:pt>
                <c:pt idx="3">
                  <c:v>Apr</c:v>
                </c:pt>
                <c:pt idx="4">
                  <c:v>May</c:v>
                </c:pt>
                <c:pt idx="5">
                  <c:v>Jun</c:v>
                </c:pt>
                <c:pt idx="6">
                  <c:v>Jul</c:v>
                </c:pt>
                <c:pt idx="7">
                  <c:v>Aug</c:v>
                </c:pt>
                <c:pt idx="8">
                  <c:v>Sep</c:v>
                </c:pt>
                <c:pt idx="9">
                  <c:v>Oct </c:v>
                </c:pt>
                <c:pt idx="10">
                  <c:v>Nov</c:v>
                </c:pt>
                <c:pt idx="11">
                  <c:v>Dec </c:v>
                </c:pt>
              </c:strCache>
            </c:strRef>
          </c:cat>
          <c:val>
            <c:numRef>
              <c:f>'1Graphs'!$C$2:$C$13</c:f>
              <c:numCache>
                <c:formatCode>0.000</c:formatCode>
                <c:ptCount val="12"/>
                <c:pt idx="0">
                  <c:v>0.28399999999999997</c:v>
                </c:pt>
                <c:pt idx="1">
                  <c:v>0.28399999999999997</c:v>
                </c:pt>
                <c:pt idx="2">
                  <c:v>0.28399999999999997</c:v>
                </c:pt>
                <c:pt idx="3">
                  <c:v>0.28399999999999997</c:v>
                </c:pt>
                <c:pt idx="4">
                  <c:v>0.28199999999999997</c:v>
                </c:pt>
                <c:pt idx="5">
                  <c:v>0.28000000000000003</c:v>
                </c:pt>
                <c:pt idx="6">
                  <c:v>0.27900000000000003</c:v>
                </c:pt>
                <c:pt idx="7">
                  <c:v>0.27700000000000002</c:v>
                </c:pt>
                <c:pt idx="8">
                  <c:v>0.27300000000000002</c:v>
                </c:pt>
                <c:pt idx="9">
                  <c:v>0.26950000000000002</c:v>
                </c:pt>
                <c:pt idx="10">
                  <c:v>0.26850000000000002</c:v>
                </c:pt>
                <c:pt idx="11">
                  <c:v>0.26829999999999998</c:v>
                </c:pt>
              </c:numCache>
            </c:numRef>
          </c:val>
          <c:smooth val="0"/>
          <c:extLst>
            <c:ext xmlns:c16="http://schemas.microsoft.com/office/drawing/2014/chart" uri="{C3380CC4-5D6E-409C-BE32-E72D297353CC}">
              <c16:uniqueId val="{00000000-D9BD-4EBA-A49E-7A78F7089F5E}"/>
            </c:ext>
          </c:extLst>
        </c:ser>
        <c:dLbls>
          <c:showLegendKey val="0"/>
          <c:showVal val="0"/>
          <c:showCatName val="0"/>
          <c:showSerName val="0"/>
          <c:showPercent val="0"/>
          <c:showBubbleSize val="0"/>
        </c:dLbls>
        <c:marker val="1"/>
        <c:smooth val="0"/>
        <c:axId val="405516184"/>
        <c:axId val="334337544"/>
      </c:lineChart>
      <c:lineChart>
        <c:grouping val="standard"/>
        <c:varyColors val="0"/>
        <c:ser>
          <c:idx val="1"/>
          <c:order val="1"/>
          <c:tx>
            <c:strRef>
              <c:f>'1Graphs'!$D$1</c:f>
              <c:strCache>
                <c:ptCount val="1"/>
                <c:pt idx="0">
                  <c:v>TWI per Kina (rhs)</c:v>
                </c:pt>
              </c:strCache>
            </c:strRef>
          </c:tx>
          <c:spPr>
            <a:ln w="28575" cap="rnd">
              <a:solidFill>
                <a:schemeClr val="accent2"/>
              </a:solidFill>
              <a:round/>
            </a:ln>
            <a:effectLst/>
          </c:spPr>
          <c:marker>
            <c:symbol val="none"/>
          </c:marker>
          <c:cat>
            <c:strRef>
              <c:f>'1Graphs'!$B$2:$B$12</c:f>
              <c:strCache>
                <c:ptCount val="11"/>
                <c:pt idx="0">
                  <c:v>Jan</c:v>
                </c:pt>
                <c:pt idx="1">
                  <c:v>Feb</c:v>
                </c:pt>
                <c:pt idx="2">
                  <c:v>Mar</c:v>
                </c:pt>
                <c:pt idx="3">
                  <c:v>Apr</c:v>
                </c:pt>
                <c:pt idx="4">
                  <c:v>May</c:v>
                </c:pt>
                <c:pt idx="5">
                  <c:v>Jun</c:v>
                </c:pt>
                <c:pt idx="6">
                  <c:v>Jul</c:v>
                </c:pt>
                <c:pt idx="7">
                  <c:v>Aug</c:v>
                </c:pt>
                <c:pt idx="8">
                  <c:v>Sep</c:v>
                </c:pt>
                <c:pt idx="9">
                  <c:v>Oct </c:v>
                </c:pt>
                <c:pt idx="10">
                  <c:v>Nov</c:v>
                </c:pt>
              </c:strCache>
            </c:strRef>
          </c:cat>
          <c:val>
            <c:numRef>
              <c:f>'1Graphs'!$D$2:$D$13</c:f>
              <c:numCache>
                <c:formatCode>0.00</c:formatCode>
                <c:ptCount val="12"/>
                <c:pt idx="0">
                  <c:v>28.83</c:v>
                </c:pt>
                <c:pt idx="1">
                  <c:v>29.93</c:v>
                </c:pt>
                <c:pt idx="2">
                  <c:v>29.61</c:v>
                </c:pt>
                <c:pt idx="3">
                  <c:v>29.9</c:v>
                </c:pt>
                <c:pt idx="4">
                  <c:v>30.3</c:v>
                </c:pt>
                <c:pt idx="5">
                  <c:v>30.34</c:v>
                </c:pt>
                <c:pt idx="6">
                  <c:v>29.814386623616844</c:v>
                </c:pt>
                <c:pt idx="7">
                  <c:v>30.23655528213158</c:v>
                </c:pt>
                <c:pt idx="8">
                  <c:v>30.108364833189484</c:v>
                </c:pt>
                <c:pt idx="9">
                  <c:v>29.925127647706752</c:v>
                </c:pt>
                <c:pt idx="10">
                  <c:v>28.94676074438382</c:v>
                </c:pt>
                <c:pt idx="11">
                  <c:v>28.382328917734426</c:v>
                </c:pt>
              </c:numCache>
            </c:numRef>
          </c:val>
          <c:smooth val="0"/>
          <c:extLst>
            <c:ext xmlns:c16="http://schemas.microsoft.com/office/drawing/2014/chart" uri="{C3380CC4-5D6E-409C-BE32-E72D297353CC}">
              <c16:uniqueId val="{00000001-D9BD-4EBA-A49E-7A78F7089F5E}"/>
            </c:ext>
          </c:extLst>
        </c:ser>
        <c:dLbls>
          <c:showLegendKey val="0"/>
          <c:showVal val="0"/>
          <c:showCatName val="0"/>
          <c:showSerName val="0"/>
          <c:showPercent val="0"/>
          <c:showBubbleSize val="0"/>
        </c:dLbls>
        <c:marker val="1"/>
        <c:smooth val="0"/>
        <c:axId val="415205136"/>
        <c:axId val="415199888"/>
      </c:lineChart>
      <c:catAx>
        <c:axId val="40551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337544"/>
        <c:crosses val="autoZero"/>
        <c:auto val="1"/>
        <c:lblAlgn val="ctr"/>
        <c:lblOffset val="100"/>
        <c:noMultiLvlLbl val="0"/>
      </c:catAx>
      <c:valAx>
        <c:axId val="334337544"/>
        <c:scaling>
          <c:orientation val="minMax"/>
          <c:max val="0.31000000000000005"/>
          <c:min val="0.26"/>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 per Kina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516184"/>
        <c:crosses val="autoZero"/>
        <c:crossBetween val="between"/>
      </c:valAx>
      <c:valAx>
        <c:axId val="415199888"/>
        <c:scaling>
          <c:orientation val="minMax"/>
          <c:max val="31"/>
          <c:min val="26"/>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TWI per Kina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205136"/>
        <c:crosses val="max"/>
        <c:crossBetween val="between"/>
        <c:majorUnit val="1"/>
      </c:valAx>
      <c:catAx>
        <c:axId val="415205136"/>
        <c:scaling>
          <c:orientation val="minMax"/>
        </c:scaling>
        <c:delete val="1"/>
        <c:axPos val="b"/>
        <c:numFmt formatCode="General" sourceLinked="1"/>
        <c:majorTickMark val="out"/>
        <c:minorTickMark val="none"/>
        <c:tickLblPos val="nextTo"/>
        <c:crossAx val="41519988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'1Graphs'!$B$16</c:f>
              <c:strCache>
                <c:ptCount val="1"/>
                <c:pt idx="0">
                  <c:v>USD per Kina (lhs)</c:v>
                </c:pt>
              </c:strCache>
            </c:strRef>
          </c:tx>
          <c:spPr>
            <a:ln w="28575" cap="rnd">
              <a:solidFill>
                <a:schemeClr val="accent1"/>
              </a:solidFill>
              <a:round/>
            </a:ln>
            <a:effectLst/>
          </c:spPr>
          <c:marker>
            <c:symbol val="none"/>
          </c:marker>
          <c:cat>
            <c:numRef>
              <c:f>'1Graphs'!$A$17:$A$28</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'1Graphs'!$B$17:$B$28</c:f>
              <c:numCache>
                <c:formatCode>0.000</c:formatCode>
                <c:ptCount val="12"/>
                <c:pt idx="0">
                  <c:v>0.48</c:v>
                </c:pt>
                <c:pt idx="1">
                  <c:v>0.44690000000000002</c:v>
                </c:pt>
                <c:pt idx="2">
                  <c:v>0.40670000000000001</c:v>
                </c:pt>
                <c:pt idx="3">
                  <c:v>0.35954166666666665</c:v>
                </c:pt>
                <c:pt idx="4">
                  <c:v>0.31919999999999998</c:v>
                </c:pt>
                <c:pt idx="5">
                  <c:v>0.31369999999999998</c:v>
                </c:pt>
                <c:pt idx="6">
                  <c:v>0.30370000000000003</c:v>
                </c:pt>
                <c:pt idx="7">
                  <c:v>0.29520000000000002</c:v>
                </c:pt>
                <c:pt idx="8">
                  <c:v>0.28899999999999998</c:v>
                </c:pt>
                <c:pt idx="9">
                  <c:v>0.28499999999999998</c:v>
                </c:pt>
                <c:pt idx="10">
                  <c:v>0.28410000000000002</c:v>
                </c:pt>
                <c:pt idx="11">
                  <c:v>0.27777499999999999</c:v>
                </c:pt>
              </c:numCache>
            </c:numRef>
          </c:val>
          <c:smooth val="0"/>
          <c:extLst>
            <c:ext xmlns:c16="http://schemas.microsoft.com/office/drawing/2014/chart" uri="{C3380CC4-5D6E-409C-BE32-E72D297353CC}">
              <c16:uniqueId val="{00000000-B621-4881-A1BA-5A3EDDDF97D6}"/>
            </c:ext>
          </c:extLst>
        </c:ser>
        <c:dLbls>
          <c:showLegendKey val="0"/>
          <c:showVal val="0"/>
          <c:showCatName val="0"/>
          <c:showSerName val="0"/>
          <c:showPercent val="0"/>
          <c:showBubbleSize val="0"/>
        </c:dLbls>
        <c:marker val="1"/>
        <c:smooth val="0"/>
        <c:axId val="415237216"/>
        <c:axId val="415237544"/>
      </c:lineChart>
      <c:lineChart>
        <c:grouping val="standard"/>
        <c:varyColors val="0"/>
        <c:ser>
          <c:idx val="1"/>
          <c:order val="1"/>
          <c:tx>
            <c:strRef>
              <c:f>'1Graphs'!$C$16</c:f>
              <c:strCache>
                <c:ptCount val="1"/>
                <c:pt idx="0">
                  <c:v>TWI per Kina (rhs)</c:v>
                </c:pt>
              </c:strCache>
            </c:strRef>
          </c:tx>
          <c:spPr>
            <a:ln w="28575" cap="rnd">
              <a:solidFill>
                <a:schemeClr val="accent2"/>
              </a:solidFill>
              <a:round/>
            </a:ln>
            <a:effectLst/>
          </c:spPr>
          <c:marker>
            <c:symbol val="none"/>
          </c:marker>
          <c:cat>
            <c:numRef>
              <c:f>'1Graphs'!$A$17:$A$28</c:f>
              <c:numCache>
                <c:formatCode>General</c:formatCode>
                <c:ptCount val="12"/>
                <c:pt idx="0">
                  <c:v>2012</c:v>
                </c:pt>
                <c:pt idx="1">
                  <c:v>2013</c:v>
                </c:pt>
                <c:pt idx="2">
                  <c:v>2014</c:v>
                </c:pt>
                <c:pt idx="3">
                  <c:v>2015</c:v>
                </c:pt>
                <c:pt idx="4">
                  <c:v>2016</c:v>
                </c:pt>
                <c:pt idx="5">
                  <c:v>2017</c:v>
                </c:pt>
                <c:pt idx="6">
                  <c:v>2018</c:v>
                </c:pt>
                <c:pt idx="7">
                  <c:v>2019</c:v>
                </c:pt>
                <c:pt idx="8">
                  <c:v>2020</c:v>
                </c:pt>
                <c:pt idx="9">
                  <c:v>2021</c:v>
                </c:pt>
                <c:pt idx="10">
                  <c:v>2022</c:v>
                </c:pt>
                <c:pt idx="11">
                  <c:v>2023</c:v>
                </c:pt>
              </c:numCache>
            </c:numRef>
          </c:cat>
          <c:val>
            <c:numRef>
              <c:f>'1Graphs'!$C$17:$C$28</c:f>
              <c:numCache>
                <c:formatCode>0.00</c:formatCode>
                <c:ptCount val="12"/>
                <c:pt idx="0">
                  <c:v>37.921700000000001</c:v>
                </c:pt>
                <c:pt idx="1">
                  <c:v>37.130000000000003</c:v>
                </c:pt>
                <c:pt idx="2">
                  <c:v>35.270000000000003</c:v>
                </c:pt>
                <c:pt idx="3">
                  <c:v>35.424999999999997</c:v>
                </c:pt>
                <c:pt idx="4">
                  <c:v>31.1</c:v>
                </c:pt>
                <c:pt idx="5">
                  <c:v>30.501100000000001</c:v>
                </c:pt>
                <c:pt idx="6">
                  <c:v>29.397099999999998</c:v>
                </c:pt>
                <c:pt idx="7">
                  <c:v>29.59</c:v>
                </c:pt>
                <c:pt idx="8">
                  <c:v>28.75</c:v>
                </c:pt>
                <c:pt idx="9">
                  <c:v>27.03</c:v>
                </c:pt>
                <c:pt idx="10">
                  <c:v>29.18</c:v>
                </c:pt>
                <c:pt idx="11">
                  <c:v>29.693627004063575</c:v>
                </c:pt>
              </c:numCache>
            </c:numRef>
          </c:val>
          <c:smooth val="0"/>
          <c:extLst>
            <c:ext xmlns:c16="http://schemas.microsoft.com/office/drawing/2014/chart" uri="{C3380CC4-5D6E-409C-BE32-E72D297353CC}">
              <c16:uniqueId val="{00000001-B621-4881-A1BA-5A3EDDDF97D6}"/>
            </c:ext>
          </c:extLst>
        </c:ser>
        <c:dLbls>
          <c:showLegendKey val="0"/>
          <c:showVal val="0"/>
          <c:showCatName val="0"/>
          <c:showSerName val="0"/>
          <c:showPercent val="0"/>
          <c:showBubbleSize val="0"/>
        </c:dLbls>
        <c:marker val="1"/>
        <c:smooth val="0"/>
        <c:axId val="486072816"/>
        <c:axId val="486071504"/>
      </c:lineChart>
      <c:catAx>
        <c:axId val="4152372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237544"/>
        <c:crosses val="autoZero"/>
        <c:auto val="1"/>
        <c:lblAlgn val="ctr"/>
        <c:lblOffset val="100"/>
        <c:noMultiLvlLbl val="0"/>
      </c:catAx>
      <c:valAx>
        <c:axId val="415237544"/>
        <c:scaling>
          <c:orientation val="minMax"/>
          <c:min val="0.2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USD per kina (lhs)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237216"/>
        <c:crosses val="autoZero"/>
        <c:crossBetween val="between"/>
      </c:valAx>
      <c:valAx>
        <c:axId val="486071504"/>
        <c:scaling>
          <c:orientation val="minMax"/>
          <c:max val="50"/>
          <c:min val="2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TWI per kina</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86072816"/>
        <c:crosses val="max"/>
        <c:crossBetween val="between"/>
      </c:valAx>
      <c:catAx>
        <c:axId val="486072816"/>
        <c:scaling>
          <c:orientation val="minMax"/>
        </c:scaling>
        <c:delete val="1"/>
        <c:axPos val="b"/>
        <c:numFmt formatCode="General" sourceLinked="1"/>
        <c:majorTickMark val="out"/>
        <c:minorTickMark val="none"/>
        <c:tickLblPos val="nextTo"/>
        <c:crossAx val="486071504"/>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2023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'2Graphs'!$C$1</c:f>
              <c:strCache>
                <c:ptCount val="1"/>
                <c:pt idx="0">
                  <c:v>USD per Kina</c:v>
                </c:pt>
              </c:strCache>
            </c:strRef>
          </c:tx>
          <c:spPr>
            <a:ln w="28575" cap="rnd">
              <a:solidFill>
                <a:schemeClr val="accent1"/>
              </a:solidFill>
              <a:round/>
            </a:ln>
            <a:effectLst/>
          </c:spPr>
          <c:marker>
            <c:symbol val="none"/>
          </c:marker>
          <c:cat>
            <c:strRef>
              <c:f>'2Graphs'!$B$3:$B$14</c:f>
              <c:strCache>
                <c:ptCount val="12"/>
                <c:pt idx="0">
                  <c:v>Jan</c:v>
                </c:pt>
                <c:pt idx="1">
                  <c:v>Feb</c:v>
                </c:pt>
                <c:pt idx="2">
                  <c:v>Mar</c:v>
                </c:pt>
                <c:pt idx="3">
                  <c:v>Apr</c:v>
                </c:pt>
                <c:pt idx="4">
                  <c:v>May</c:v>
                </c:pt>
                <c:pt idx="5">
                  <c:v>Jun</c:v>
                </c:pt>
                <c:pt idx="6">
                  <c:v>Jul</c:v>
                </c:pt>
                <c:pt idx="7">
                  <c:v>Aug</c:v>
                </c:pt>
                <c:pt idx="8">
                  <c:v>Sep</c:v>
                </c:pt>
                <c:pt idx="9">
                  <c:v>Oct </c:v>
                </c:pt>
                <c:pt idx="10">
                  <c:v>Nov</c:v>
                </c:pt>
                <c:pt idx="11">
                  <c:v>Dec</c:v>
                </c:pt>
              </c:strCache>
            </c:strRef>
          </c:cat>
          <c:val>
            <c:numRef>
              <c:f>'2Graphs'!$C$3:$C$14</c:f>
              <c:numCache>
                <c:formatCode>0.00</c:formatCode>
                <c:ptCount val="12"/>
                <c:pt idx="0">
                  <c:v>0.28399999999999997</c:v>
                </c:pt>
                <c:pt idx="1">
                  <c:v>0.28399999999999997</c:v>
                </c:pt>
                <c:pt idx="2">
                  <c:v>0.28399999999999997</c:v>
                </c:pt>
                <c:pt idx="3">
                  <c:v>0.28399999999999997</c:v>
                </c:pt>
                <c:pt idx="4">
                  <c:v>0.28199999999999997</c:v>
                </c:pt>
                <c:pt idx="5">
                  <c:v>0.28000000000000003</c:v>
                </c:pt>
                <c:pt idx="6">
                  <c:v>0.27900000000000003</c:v>
                </c:pt>
                <c:pt idx="7">
                  <c:v>0.27700000000000002</c:v>
                </c:pt>
                <c:pt idx="8">
                  <c:v>0.27300000000000002</c:v>
                </c:pt>
                <c:pt idx="9">
                  <c:v>0.26950000000000002</c:v>
                </c:pt>
                <c:pt idx="10">
                  <c:v>0.26850000000000002</c:v>
                </c:pt>
                <c:pt idx="11">
                  <c:v>0.26829999999999998</c:v>
                </c:pt>
              </c:numCache>
            </c:numRef>
          </c:val>
          <c:smooth val="0"/>
          <c:extLst>
            <c:ext xmlns:c16="http://schemas.microsoft.com/office/drawing/2014/chart" uri="{C3380CC4-5D6E-409C-BE32-E72D297353CC}">
              <c16:uniqueId val="{00000000-E3C7-47B0-9B38-160272456990}"/>
            </c:ext>
          </c:extLst>
        </c:ser>
        <c:dLbls>
          <c:showLegendKey val="0"/>
          <c:showVal val="0"/>
          <c:showCatName val="0"/>
          <c:showSerName val="0"/>
          <c:showPercent val="0"/>
          <c:showBubbleSize val="0"/>
        </c:dLbls>
        <c:marker val="1"/>
        <c:smooth val="0"/>
        <c:axId val="405516184"/>
        <c:axId val="334337544"/>
      </c:lineChart>
      <c:lineChart>
        <c:grouping val="standard"/>
        <c:varyColors val="0"/>
        <c:ser>
          <c:idx val="1"/>
          <c:order val="1"/>
          <c:tx>
            <c:strRef>
              <c:f>'2Graphs'!$D$1</c:f>
              <c:strCache>
                <c:ptCount val="1"/>
                <c:pt idx="0">
                  <c:v>TWI-M per Kina</c:v>
                </c:pt>
              </c:strCache>
            </c:strRef>
          </c:tx>
          <c:spPr>
            <a:ln w="28575" cap="rnd">
              <a:solidFill>
                <a:schemeClr val="accent2"/>
              </a:solidFill>
              <a:round/>
            </a:ln>
            <a:effectLst/>
          </c:spPr>
          <c:marker>
            <c:symbol val="none"/>
          </c:marker>
          <c:cat>
            <c:strRef>
              <c:f>'2Graphs'!$B$3:$B$14</c:f>
              <c:strCache>
                <c:ptCount val="12"/>
                <c:pt idx="0">
                  <c:v>Jan</c:v>
                </c:pt>
                <c:pt idx="1">
                  <c:v>Feb</c:v>
                </c:pt>
                <c:pt idx="2">
                  <c:v>Mar</c:v>
                </c:pt>
                <c:pt idx="3">
                  <c:v>Apr</c:v>
                </c:pt>
                <c:pt idx="4">
                  <c:v>May</c:v>
                </c:pt>
                <c:pt idx="5">
                  <c:v>Jun</c:v>
                </c:pt>
                <c:pt idx="6">
                  <c:v>Jul</c:v>
                </c:pt>
                <c:pt idx="7">
                  <c:v>Aug</c:v>
                </c:pt>
                <c:pt idx="8">
                  <c:v>Sep</c:v>
                </c:pt>
                <c:pt idx="9">
                  <c:v>Oct </c:v>
                </c:pt>
                <c:pt idx="10">
                  <c:v>Nov</c:v>
                </c:pt>
                <c:pt idx="11">
                  <c:v>Dec</c:v>
                </c:pt>
              </c:strCache>
            </c:strRef>
          </c:cat>
          <c:val>
            <c:numRef>
              <c:f>'2Graphs'!$D$3:$D$14</c:f>
              <c:numCache>
                <c:formatCode>0.00</c:formatCode>
                <c:ptCount val="12"/>
                <c:pt idx="0">
                  <c:v>28.83034720092386</c:v>
                </c:pt>
                <c:pt idx="1">
                  <c:v>29.708016632770786</c:v>
                </c:pt>
                <c:pt idx="2">
                  <c:v>29.622461204475101</c:v>
                </c:pt>
                <c:pt idx="3">
                  <c:v>29.910075604267114</c:v>
                </c:pt>
                <c:pt idx="4">
                  <c:v>30.182791351981297</c:v>
                </c:pt>
                <c:pt idx="5">
                  <c:v>29.820773671924574</c:v>
                </c:pt>
                <c:pt idx="6">
                  <c:v>29.383450799963839</c:v>
                </c:pt>
                <c:pt idx="7">
                  <c:v>29.796296744451414</c:v>
                </c:pt>
                <c:pt idx="8">
                  <c:v>29.51090349658973</c:v>
                </c:pt>
                <c:pt idx="9">
                  <c:v>29.425467043926915</c:v>
                </c:pt>
                <c:pt idx="10">
                  <c:v>28.423338352167466</c:v>
                </c:pt>
                <c:pt idx="11">
                  <c:v>27.91506590690204</c:v>
                </c:pt>
              </c:numCache>
            </c:numRef>
          </c:val>
          <c:smooth val="0"/>
          <c:extLst>
            <c:ext xmlns:c16="http://schemas.microsoft.com/office/drawing/2014/chart" uri="{C3380CC4-5D6E-409C-BE32-E72D297353CC}">
              <c16:uniqueId val="{00000001-E3C7-47B0-9B38-160272456990}"/>
            </c:ext>
          </c:extLst>
        </c:ser>
        <c:dLbls>
          <c:showLegendKey val="0"/>
          <c:showVal val="0"/>
          <c:showCatName val="0"/>
          <c:showSerName val="0"/>
          <c:showPercent val="0"/>
          <c:showBubbleSize val="0"/>
        </c:dLbls>
        <c:marker val="1"/>
        <c:smooth val="0"/>
        <c:axId val="415205136"/>
        <c:axId val="415199888"/>
      </c:lineChart>
      <c:catAx>
        <c:axId val="40551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337544"/>
        <c:crosses val="autoZero"/>
        <c:auto val="1"/>
        <c:lblAlgn val="ctr"/>
        <c:lblOffset val="100"/>
        <c:noMultiLvlLbl val="0"/>
      </c:catAx>
      <c:valAx>
        <c:axId val="3343375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516184"/>
        <c:crosses val="autoZero"/>
        <c:crossBetween val="between"/>
      </c:valAx>
      <c:valAx>
        <c:axId val="415199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205136"/>
        <c:crosses val="max"/>
        <c:crossBetween val="between"/>
      </c:valAx>
      <c:catAx>
        <c:axId val="415205136"/>
        <c:scaling>
          <c:orientation val="minMax"/>
        </c:scaling>
        <c:delete val="1"/>
        <c:axPos val="b"/>
        <c:numFmt formatCode="General" sourceLinked="1"/>
        <c:majorTickMark val="out"/>
        <c:minorTickMark val="none"/>
        <c:tickLblPos val="nextTo"/>
        <c:crossAx val="41519988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a:t>2023</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'3Graphs'!$C$1</c:f>
              <c:strCache>
                <c:ptCount val="1"/>
                <c:pt idx="0">
                  <c:v>USD per Kina</c:v>
                </c:pt>
              </c:strCache>
            </c:strRef>
          </c:tx>
          <c:spPr>
            <a:ln w="28575" cap="rnd">
              <a:solidFill>
                <a:schemeClr val="accent1"/>
              </a:solidFill>
              <a:round/>
            </a:ln>
            <a:effectLst/>
          </c:spPr>
          <c:marker>
            <c:symbol val="none"/>
          </c:marker>
          <c:cat>
            <c:strRef>
              <c:f>'3Graphs'!$B$3:$B$14</c:f>
              <c:strCache>
                <c:ptCount val="12"/>
                <c:pt idx="0">
                  <c:v>Jan</c:v>
                </c:pt>
                <c:pt idx="1">
                  <c:v>Feb</c:v>
                </c:pt>
                <c:pt idx="2">
                  <c:v>Mar</c:v>
                </c:pt>
                <c:pt idx="3">
                  <c:v>Apr</c:v>
                </c:pt>
                <c:pt idx="4">
                  <c:v>May</c:v>
                </c:pt>
                <c:pt idx="5">
                  <c:v>Jun</c:v>
                </c:pt>
                <c:pt idx="6">
                  <c:v>Jul</c:v>
                </c:pt>
                <c:pt idx="7">
                  <c:v>Aug</c:v>
                </c:pt>
                <c:pt idx="8">
                  <c:v>Sep</c:v>
                </c:pt>
                <c:pt idx="9">
                  <c:v>Oct </c:v>
                </c:pt>
                <c:pt idx="10">
                  <c:v>Nov</c:v>
                </c:pt>
                <c:pt idx="11">
                  <c:v>Dec</c:v>
                </c:pt>
              </c:strCache>
            </c:strRef>
          </c:cat>
          <c:val>
            <c:numRef>
              <c:f>'3Graphs'!$C$3:$C$14</c:f>
              <c:numCache>
                <c:formatCode>0.00</c:formatCode>
                <c:ptCount val="12"/>
                <c:pt idx="0">
                  <c:v>0.28399999999999997</c:v>
                </c:pt>
                <c:pt idx="1">
                  <c:v>0.28399999999999997</c:v>
                </c:pt>
                <c:pt idx="2">
                  <c:v>0.28399999999999997</c:v>
                </c:pt>
                <c:pt idx="3">
                  <c:v>0.28399999999999997</c:v>
                </c:pt>
                <c:pt idx="4">
                  <c:v>0.28199999999999997</c:v>
                </c:pt>
                <c:pt idx="5" formatCode="General">
                  <c:v>0.28000000000000003</c:v>
                </c:pt>
                <c:pt idx="6">
                  <c:v>0.27900000000000003</c:v>
                </c:pt>
                <c:pt idx="7">
                  <c:v>0.27700000000000002</c:v>
                </c:pt>
                <c:pt idx="8">
                  <c:v>0.27300000000000002</c:v>
                </c:pt>
                <c:pt idx="9">
                  <c:v>0.26950000000000002</c:v>
                </c:pt>
                <c:pt idx="10">
                  <c:v>0.26850000000000002</c:v>
                </c:pt>
                <c:pt idx="11">
                  <c:v>0.26829999999999998</c:v>
                </c:pt>
              </c:numCache>
            </c:numRef>
          </c:val>
          <c:smooth val="0"/>
          <c:extLst>
            <c:ext xmlns:c16="http://schemas.microsoft.com/office/drawing/2014/chart" uri="{C3380CC4-5D6E-409C-BE32-E72D297353CC}">
              <c16:uniqueId val="{00000000-5A4D-455C-89FB-A2CE42E7ECD4}"/>
            </c:ext>
          </c:extLst>
        </c:ser>
        <c:dLbls>
          <c:showLegendKey val="0"/>
          <c:showVal val="0"/>
          <c:showCatName val="0"/>
          <c:showSerName val="0"/>
          <c:showPercent val="0"/>
          <c:showBubbleSize val="0"/>
        </c:dLbls>
        <c:marker val="1"/>
        <c:smooth val="0"/>
        <c:axId val="405516184"/>
        <c:axId val="334337544"/>
      </c:lineChart>
      <c:lineChart>
        <c:grouping val="standard"/>
        <c:varyColors val="0"/>
        <c:ser>
          <c:idx val="1"/>
          <c:order val="1"/>
          <c:tx>
            <c:strRef>
              <c:f>'3Graphs'!$D$1</c:f>
              <c:strCache>
                <c:ptCount val="1"/>
                <c:pt idx="0">
                  <c:v>TWI -X per Kina</c:v>
                </c:pt>
              </c:strCache>
            </c:strRef>
          </c:tx>
          <c:spPr>
            <a:ln w="28575" cap="rnd">
              <a:solidFill>
                <a:schemeClr val="accent2"/>
              </a:solidFill>
              <a:round/>
            </a:ln>
            <a:effectLst/>
          </c:spPr>
          <c:marker>
            <c:symbol val="none"/>
          </c:marker>
          <c:cat>
            <c:strRef>
              <c:f>'3Graphs'!$B$3:$B$14</c:f>
              <c:strCache>
                <c:ptCount val="12"/>
                <c:pt idx="0">
                  <c:v>Jan</c:v>
                </c:pt>
                <c:pt idx="1">
                  <c:v>Feb</c:v>
                </c:pt>
                <c:pt idx="2">
                  <c:v>Mar</c:v>
                </c:pt>
                <c:pt idx="3">
                  <c:v>Apr</c:v>
                </c:pt>
                <c:pt idx="4">
                  <c:v>May</c:v>
                </c:pt>
                <c:pt idx="5">
                  <c:v>Jun</c:v>
                </c:pt>
                <c:pt idx="6">
                  <c:v>Jul</c:v>
                </c:pt>
                <c:pt idx="7">
                  <c:v>Aug</c:v>
                </c:pt>
                <c:pt idx="8">
                  <c:v>Sep</c:v>
                </c:pt>
                <c:pt idx="9">
                  <c:v>Oct </c:v>
                </c:pt>
                <c:pt idx="10">
                  <c:v>Nov</c:v>
                </c:pt>
                <c:pt idx="11">
                  <c:v>Dec</c:v>
                </c:pt>
              </c:strCache>
            </c:strRef>
          </c:cat>
          <c:val>
            <c:numRef>
              <c:f>'3Graphs'!$D$3:$D$14</c:f>
              <c:numCache>
                <c:formatCode>0.00</c:formatCode>
                <c:ptCount val="12"/>
                <c:pt idx="0">
                  <c:v>28.893237399124452</c:v>
                </c:pt>
                <c:pt idx="1">
                  <c:v>29.872481224888809</c:v>
                </c:pt>
                <c:pt idx="2">
                  <c:v>29.446021154710955</c:v>
                </c:pt>
                <c:pt idx="3">
                  <c:v>29.719382897651194</c:v>
                </c:pt>
                <c:pt idx="4">
                  <c:v>30.153017053963069</c:v>
                </c:pt>
                <c:pt idx="5">
                  <c:v>30.283863660938749</c:v>
                </c:pt>
                <c:pt idx="6">
                  <c:v>29.736840579028705</c:v>
                </c:pt>
                <c:pt idx="7">
                  <c:v>30.158818776657672</c:v>
                </c:pt>
                <c:pt idx="8">
                  <c:v>30.075940387209258</c:v>
                </c:pt>
                <c:pt idx="9">
                  <c:v>29.866235157347536</c:v>
                </c:pt>
                <c:pt idx="10">
                  <c:v>28.901135424462225</c:v>
                </c:pt>
                <c:pt idx="11">
                  <c:v>28.324724745948295</c:v>
                </c:pt>
              </c:numCache>
            </c:numRef>
          </c:val>
          <c:smooth val="0"/>
          <c:extLst>
            <c:ext xmlns:c16="http://schemas.microsoft.com/office/drawing/2014/chart" uri="{C3380CC4-5D6E-409C-BE32-E72D297353CC}">
              <c16:uniqueId val="{00000001-5A4D-455C-89FB-A2CE42E7ECD4}"/>
            </c:ext>
          </c:extLst>
        </c:ser>
        <c:dLbls>
          <c:showLegendKey val="0"/>
          <c:showVal val="0"/>
          <c:showCatName val="0"/>
          <c:showSerName val="0"/>
          <c:showPercent val="0"/>
          <c:showBubbleSize val="0"/>
        </c:dLbls>
        <c:marker val="1"/>
        <c:smooth val="0"/>
        <c:axId val="415205136"/>
        <c:axId val="415199888"/>
      </c:lineChart>
      <c:catAx>
        <c:axId val="4055161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34337544"/>
        <c:crosses val="autoZero"/>
        <c:auto val="1"/>
        <c:lblAlgn val="ctr"/>
        <c:lblOffset val="100"/>
        <c:noMultiLvlLbl val="0"/>
      </c:catAx>
      <c:valAx>
        <c:axId val="334337544"/>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5516184"/>
        <c:crosses val="autoZero"/>
        <c:crossBetween val="between"/>
      </c:valAx>
      <c:valAx>
        <c:axId val="415199888"/>
        <c:scaling>
          <c:orientation val="minMax"/>
        </c:scaling>
        <c:delete val="0"/>
        <c:axPos val="r"/>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5205136"/>
        <c:crosses val="max"/>
        <c:crossBetween val="between"/>
      </c:valAx>
      <c:catAx>
        <c:axId val="415205136"/>
        <c:scaling>
          <c:orientation val="minMax"/>
        </c:scaling>
        <c:delete val="1"/>
        <c:axPos val="b"/>
        <c:numFmt formatCode="General" sourceLinked="1"/>
        <c:majorTickMark val="out"/>
        <c:minorTickMark val="none"/>
        <c:tickLblPos val="nextTo"/>
        <c:crossAx val="415199888"/>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2023</a:t>
            </a:r>
          </a:p>
          <a:p>
            <a:pPr>
              <a:defRPr/>
            </a:pPr>
            <a:endParaRPr lang="en-US"/>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'4Graph'!$D$3</c:f>
              <c:strCache>
                <c:ptCount val="1"/>
                <c:pt idx="0">
                  <c:v>TWI per Kina</c:v>
                </c:pt>
              </c:strCache>
            </c:strRef>
          </c:tx>
          <c:spPr>
            <a:ln w="28575" cap="rnd">
              <a:solidFill>
                <a:schemeClr val="accent1"/>
              </a:solidFill>
              <a:round/>
            </a:ln>
            <a:effectLst/>
          </c:spPr>
          <c:marker>
            <c:symbol val="none"/>
          </c:marker>
          <c:cat>
            <c:strRef>
              <c:f>'4Graph'!$B$4:$B$15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 </c:v>
                </c:pt>
              </c:strCache>
            </c:strRef>
          </c:cat>
          <c:val>
            <c:numRef>
              <c:f>'4Graph'!$D$4:$D$15</c:f>
              <c:numCache>
                <c:formatCode>0.00</c:formatCode>
                <c:ptCount val="12"/>
                <c:pt idx="1">
                  <c:v>29.836585190833762</c:v>
                </c:pt>
                <c:pt idx="2">
                  <c:v>29.484358203599982</c:v>
                </c:pt>
                <c:pt idx="3">
                  <c:v>29.76080993235545</c:v>
                </c:pt>
                <c:pt idx="4">
                  <c:v>30.159499079356692</c:v>
                </c:pt>
                <c:pt idx="5">
                  <c:v>30.182398820808427</c:v>
                </c:pt>
              </c:numCache>
            </c:numRef>
          </c:val>
          <c:smooth val="0"/>
          <c:extLst>
            <c:ext xmlns:c16="http://schemas.microsoft.com/office/drawing/2014/chart" uri="{C3380CC4-5D6E-409C-BE32-E72D297353CC}">
              <c16:uniqueId val="{00000000-37D7-4223-8A4C-59A44CBAC8F3}"/>
            </c:ext>
          </c:extLst>
        </c:ser>
        <c:ser>
          <c:idx val="1"/>
          <c:order val="1"/>
          <c:tx>
            <c:strRef>
              <c:f>'4Graph'!$E$3</c:f>
              <c:strCache>
                <c:ptCount val="1"/>
                <c:pt idx="0">
                  <c:v>TWI-M per Kina</c:v>
                </c:pt>
              </c:strCache>
            </c:strRef>
          </c:tx>
          <c:spPr>
            <a:ln w="28575" cap="rnd">
              <a:solidFill>
                <a:schemeClr val="accent2"/>
              </a:solidFill>
              <a:round/>
            </a:ln>
            <a:effectLst/>
          </c:spPr>
          <c:marker>
            <c:symbol val="none"/>
          </c:marker>
          <c:cat>
            <c:strRef>
              <c:f>'4Graph'!$B$4:$B$15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 </c:v>
                </c:pt>
              </c:strCache>
            </c:strRef>
          </c:cat>
          <c:val>
            <c:numRef>
              <c:f>'4Graph'!$E$4:$E$15</c:f>
              <c:numCache>
                <c:formatCode>0.00</c:formatCode>
                <c:ptCount val="12"/>
                <c:pt idx="1">
                  <c:v>29.708016632770786</c:v>
                </c:pt>
                <c:pt idx="2">
                  <c:v>29.622461204475101</c:v>
                </c:pt>
                <c:pt idx="3">
                  <c:v>29.910075604267114</c:v>
                </c:pt>
                <c:pt idx="4">
                  <c:v>30.182791351981297</c:v>
                </c:pt>
                <c:pt idx="5">
                  <c:v>29.820773671924574</c:v>
                </c:pt>
                <c:pt idx="6">
                  <c:v>29.383450799963839</c:v>
                </c:pt>
                <c:pt idx="7">
                  <c:v>29.796296744451414</c:v>
                </c:pt>
                <c:pt idx="8">
                  <c:v>29.51090349658973</c:v>
                </c:pt>
                <c:pt idx="9">
                  <c:v>29.425467043926915</c:v>
                </c:pt>
                <c:pt idx="10">
                  <c:v>28.423338352167466</c:v>
                </c:pt>
                <c:pt idx="11">
                  <c:v>27.91506590690204</c:v>
                </c:pt>
              </c:numCache>
            </c:numRef>
          </c:val>
          <c:smooth val="0"/>
          <c:extLst>
            <c:ext xmlns:c16="http://schemas.microsoft.com/office/drawing/2014/chart" uri="{C3380CC4-5D6E-409C-BE32-E72D297353CC}">
              <c16:uniqueId val="{00000001-37D7-4223-8A4C-59A44CBAC8F3}"/>
            </c:ext>
          </c:extLst>
        </c:ser>
        <c:ser>
          <c:idx val="2"/>
          <c:order val="2"/>
          <c:tx>
            <c:strRef>
              <c:f>'4Graph'!$F$3</c:f>
              <c:strCache>
                <c:ptCount val="1"/>
                <c:pt idx="0">
                  <c:v>TWI-X per Kina</c:v>
                </c:pt>
              </c:strCache>
            </c:strRef>
          </c:tx>
          <c:spPr>
            <a:ln w="28575" cap="rnd">
              <a:solidFill>
                <a:schemeClr val="accent3"/>
              </a:solidFill>
              <a:round/>
            </a:ln>
            <a:effectLst/>
          </c:spPr>
          <c:marker>
            <c:symbol val="none"/>
          </c:marker>
          <c:cat>
            <c:strRef>
              <c:f>'4Graph'!$B$4:$B$15</c:f>
              <c:strCache>
                <c:ptCount val="12"/>
                <c:pt idx="0">
                  <c:v>Jan</c:v>
                </c:pt>
                <c:pt idx="1">
                  <c:v>Feb</c:v>
                </c:pt>
                <c:pt idx="2">
                  <c:v>Mar</c:v>
                </c:pt>
                <c:pt idx="3">
                  <c:v>Apr</c:v>
                </c:pt>
                <c:pt idx="4">
                  <c:v>May</c:v>
                </c:pt>
                <c:pt idx="5">
                  <c:v>Jun</c:v>
                </c:pt>
                <c:pt idx="6">
                  <c:v>Jul</c:v>
                </c:pt>
                <c:pt idx="7">
                  <c:v>Aug</c:v>
                </c:pt>
                <c:pt idx="8">
                  <c:v>Sep</c:v>
                </c:pt>
                <c:pt idx="9">
                  <c:v>Oct</c:v>
                </c:pt>
                <c:pt idx="10">
                  <c:v>Nov</c:v>
                </c:pt>
                <c:pt idx="11">
                  <c:v>Dec </c:v>
                </c:pt>
              </c:strCache>
            </c:strRef>
          </c:cat>
          <c:val>
            <c:numRef>
              <c:f>'4Graph'!$F$4:$F$15</c:f>
              <c:numCache>
                <c:formatCode>0.00</c:formatCode>
                <c:ptCount val="12"/>
                <c:pt idx="1">
                  <c:v>29.872481224888809</c:v>
                </c:pt>
                <c:pt idx="2">
                  <c:v>29.446021154710955</c:v>
                </c:pt>
                <c:pt idx="3">
                  <c:v>29.719382897651194</c:v>
                </c:pt>
                <c:pt idx="4">
                  <c:v>30.153017053963069</c:v>
                </c:pt>
                <c:pt idx="5">
                  <c:v>30.283863660938749</c:v>
                </c:pt>
              </c:numCache>
            </c:numRef>
          </c:val>
          <c:smooth val="0"/>
          <c:extLst>
            <c:ext xmlns:c16="http://schemas.microsoft.com/office/drawing/2014/chart" uri="{C3380CC4-5D6E-409C-BE32-E72D297353CC}">
              <c16:uniqueId val="{00000002-37D7-4223-8A4C-59A44CBAC8F3}"/>
            </c:ext>
          </c:extLst>
        </c:ser>
        <c:dLbls>
          <c:showLegendKey val="0"/>
          <c:showVal val="0"/>
          <c:showCatName val="0"/>
          <c:showSerName val="0"/>
          <c:showPercent val="0"/>
          <c:showBubbleSize val="0"/>
        </c:dLbls>
        <c:smooth val="0"/>
        <c:axId val="694842336"/>
        <c:axId val="694861056"/>
      </c:lineChart>
      <c:catAx>
        <c:axId val="6948423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861056"/>
        <c:crosses val="autoZero"/>
        <c:auto val="1"/>
        <c:lblAlgn val="ctr"/>
        <c:lblOffset val="100"/>
        <c:noMultiLvlLbl val="0"/>
      </c:catAx>
      <c:valAx>
        <c:axId val="694861056"/>
        <c:scaling>
          <c:orientation val="minMax"/>
          <c:max val="30.5"/>
          <c:min val="27"/>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94842336"/>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'4Graph'!$C$3</c:f>
              <c:strCache>
                <c:ptCount val="1"/>
                <c:pt idx="0">
                  <c:v>Actual</c:v>
                </c:pt>
              </c:strCache>
            </c:strRef>
          </c:tx>
          <c:spPr>
            <a:ln w="28575" cap="rnd">
              <a:solidFill>
                <a:schemeClr val="accent1"/>
              </a:solidFill>
              <a:round/>
            </a:ln>
            <a:effectLst/>
          </c:spPr>
          <c:marker>
            <c:symbol val="none"/>
          </c:marker>
          <c:cat>
            <c:strRef>
              <c:f>'4Graph'!$B$4:$B$9</c:f>
              <c:strCache>
                <c:ptCount val="6"/>
                <c:pt idx="0">
                  <c:v>Jan</c:v>
                </c:pt>
                <c:pt idx="1">
                  <c:v>Feb</c:v>
                </c:pt>
                <c:pt idx="2">
                  <c:v>Mar</c:v>
                </c:pt>
                <c:pt idx="3">
                  <c:v>Apr</c:v>
                </c:pt>
                <c:pt idx="4">
                  <c:v>May</c:v>
                </c:pt>
                <c:pt idx="5">
                  <c:v>Jun</c:v>
                </c:pt>
              </c:strCache>
            </c:strRef>
          </c:cat>
          <c:val>
            <c:numRef>
              <c:f>'4Graph'!$C$4:$C$9</c:f>
              <c:numCache>
                <c:formatCode>0.00</c:formatCode>
                <c:ptCount val="6"/>
                <c:pt idx="0">
                  <c:v>28.83</c:v>
                </c:pt>
                <c:pt idx="1">
                  <c:v>29.93</c:v>
                </c:pt>
                <c:pt idx="2">
                  <c:v>29.61</c:v>
                </c:pt>
                <c:pt idx="3">
                  <c:v>29.9</c:v>
                </c:pt>
                <c:pt idx="4">
                  <c:v>30.3</c:v>
                </c:pt>
                <c:pt idx="5">
                  <c:v>30.34</c:v>
                </c:pt>
              </c:numCache>
            </c:numRef>
          </c:val>
          <c:smooth val="0"/>
          <c:extLst>
            <c:ext xmlns:c16="http://schemas.microsoft.com/office/drawing/2014/chart" uri="{C3380CC4-5D6E-409C-BE32-E72D297353CC}">
              <c16:uniqueId val="{00000000-DFE1-441E-9C8E-EECA5122CE99}"/>
            </c:ext>
          </c:extLst>
        </c:ser>
        <c:ser>
          <c:idx val="1"/>
          <c:order val="1"/>
          <c:tx>
            <c:strRef>
              <c:f>'4Graph'!$D$3</c:f>
              <c:strCache>
                <c:ptCount val="1"/>
                <c:pt idx="0">
                  <c:v>TWI per Kina</c:v>
                </c:pt>
              </c:strCache>
            </c:strRef>
          </c:tx>
          <c:spPr>
            <a:ln w="28575" cap="rnd">
              <a:solidFill>
                <a:schemeClr val="accent2"/>
              </a:solidFill>
              <a:round/>
            </a:ln>
            <a:effectLst/>
          </c:spPr>
          <c:marker>
            <c:symbol val="none"/>
          </c:marker>
          <c:cat>
            <c:strRef>
              <c:f>'4Graph'!$B$4:$B$9</c:f>
              <c:strCache>
                <c:ptCount val="6"/>
                <c:pt idx="0">
                  <c:v>Jan</c:v>
                </c:pt>
                <c:pt idx="1">
                  <c:v>Feb</c:v>
                </c:pt>
                <c:pt idx="2">
                  <c:v>Mar</c:v>
                </c:pt>
                <c:pt idx="3">
                  <c:v>Apr</c:v>
                </c:pt>
                <c:pt idx="4">
                  <c:v>May</c:v>
                </c:pt>
                <c:pt idx="5">
                  <c:v>Jun</c:v>
                </c:pt>
              </c:strCache>
            </c:strRef>
          </c:cat>
          <c:val>
            <c:numRef>
              <c:f>'4Graph'!$D$4:$D$9</c:f>
              <c:numCache>
                <c:formatCode>0.00</c:formatCode>
                <c:ptCount val="6"/>
                <c:pt idx="1">
                  <c:v>29.836585190833762</c:v>
                </c:pt>
                <c:pt idx="2">
                  <c:v>29.484358203599982</c:v>
                </c:pt>
                <c:pt idx="3">
                  <c:v>29.76080993235545</c:v>
                </c:pt>
                <c:pt idx="4">
                  <c:v>30.159499079356692</c:v>
                </c:pt>
                <c:pt idx="5">
                  <c:v>30.182398820808427</c:v>
                </c:pt>
              </c:numCache>
            </c:numRef>
          </c:val>
          <c:smooth val="0"/>
          <c:extLst>
            <c:ext xmlns:c16="http://schemas.microsoft.com/office/drawing/2014/chart" uri="{C3380CC4-5D6E-409C-BE32-E72D297353CC}">
              <c16:uniqueId val="{00000001-DFE1-441E-9C8E-EECA5122CE99}"/>
            </c:ext>
          </c:extLst>
        </c:ser>
        <c:dLbls>
          <c:showLegendKey val="0"/>
          <c:showVal val="0"/>
          <c:showCatName val="0"/>
          <c:showSerName val="0"/>
          <c:showPercent val="0"/>
          <c:showBubbleSize val="0"/>
        </c:dLbls>
        <c:smooth val="0"/>
        <c:axId val="569901072"/>
        <c:axId val="1352126175"/>
      </c:lineChart>
      <c:catAx>
        <c:axId val="56990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352126175"/>
        <c:crosses val="autoZero"/>
        <c:auto val="1"/>
        <c:lblAlgn val="ctr"/>
        <c:lblOffset val="100"/>
        <c:noMultiLvlLbl val="0"/>
      </c:catAx>
      <c:valAx>
        <c:axId val="1352126175"/>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6990107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1</xdr:col>
      <xdr:colOff>66454</xdr:colOff>
      <xdr:row>0</xdr:row>
      <xdr:rowOff>0</xdr:rowOff>
    </xdr:from>
    <xdr:to>
      <xdr:col>16</xdr:col>
      <xdr:colOff>398721</xdr:colOff>
      <xdr:row>42</xdr:row>
      <xdr:rowOff>110756</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5611" y="0"/>
          <a:ext cx="9469622" cy="80187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0" u="none" strike="noStrike">
              <a:solidFill>
                <a:schemeClr val="dk1"/>
              </a:solidFill>
              <a:effectLst/>
              <a:latin typeface="+mn-lt"/>
              <a:ea typeface="+mn-ea"/>
              <a:cs typeface="+mn-cs"/>
            </a:rPr>
            <a:t>Sheet Description</a:t>
          </a:r>
          <a:r>
            <a:rPr lang="en-US" sz="1100" b="1" i="0" u="none" strike="noStrike" baseline="0">
              <a:solidFill>
                <a:schemeClr val="dk1"/>
              </a:solidFill>
              <a:effectLst/>
              <a:latin typeface="+mn-lt"/>
              <a:ea typeface="+mn-ea"/>
              <a:cs typeface="+mn-cs"/>
            </a:rPr>
            <a:t> </a:t>
          </a:r>
          <a:endParaRPr lang="en-US" sz="1100" b="1" i="0" u="none" strike="noStrike">
            <a:solidFill>
              <a:schemeClr val="dk1"/>
            </a:solidFill>
            <a:effectLst/>
            <a:latin typeface="+mn-lt"/>
            <a:ea typeface="+mn-ea"/>
            <a:cs typeface="+mn-cs"/>
          </a:endParaRPr>
        </a:p>
        <a:p>
          <a:r>
            <a:rPr lang="en-US" sz="1100" b="0" i="0" u="none" strike="noStrike">
              <a:solidFill>
                <a:schemeClr val="dk1"/>
              </a:solidFill>
              <a:effectLst/>
              <a:latin typeface="+mn-lt"/>
              <a:ea typeface="+mn-ea"/>
              <a:cs typeface="+mn-cs"/>
            </a:rPr>
            <a:t>1 - Trade Weighted Index (TWI) calculation using Trade Shares.</a:t>
          </a:r>
          <a:endParaRPr lang="en-US"/>
        </a:p>
        <a:p>
          <a:r>
            <a:rPr lang="en-US"/>
            <a:t>2 </a:t>
          </a:r>
          <a:r>
            <a:rPr lang="en-US" baseline="0"/>
            <a:t>- </a:t>
          </a:r>
          <a:r>
            <a:rPr lang="en-US" sz="1100" b="0" i="0" u="none" strike="noStrike">
              <a:solidFill>
                <a:schemeClr val="dk1"/>
              </a:solidFill>
              <a:effectLst/>
              <a:latin typeface="+mn-lt"/>
              <a:ea typeface="+mn-ea"/>
              <a:cs typeface="+mn-cs"/>
            </a:rPr>
            <a:t>Trade Weighted Index-Imports (TWI-M) calculation</a:t>
          </a:r>
          <a:r>
            <a:rPr lang="en-US" sz="1100" b="0" i="0" u="none" strike="noStrike" baseline="0">
              <a:solidFill>
                <a:schemeClr val="dk1"/>
              </a:solidFill>
              <a:effectLst/>
              <a:latin typeface="+mn-lt"/>
              <a:ea typeface="+mn-ea"/>
              <a:cs typeface="+mn-cs"/>
            </a:rPr>
            <a:t> </a:t>
          </a:r>
          <a:r>
            <a:rPr lang="en-US" sz="1100" b="0" i="0" u="none" strike="noStrike">
              <a:solidFill>
                <a:schemeClr val="dk1"/>
              </a:solidFill>
              <a:effectLst/>
              <a:latin typeface="+mn-lt"/>
              <a:ea typeface="+mn-ea"/>
              <a:cs typeface="+mn-cs"/>
            </a:rPr>
            <a:t>using  Import Shares.</a:t>
          </a:r>
          <a:endParaRPr lang="en-US"/>
        </a:p>
        <a:p>
          <a:r>
            <a:rPr lang="en-US" sz="1100" b="0" i="0" u="none" strike="noStrike">
              <a:solidFill>
                <a:schemeClr val="dk1"/>
              </a:solidFill>
              <a:effectLst/>
              <a:latin typeface="+mn-lt"/>
              <a:ea typeface="+mn-ea"/>
              <a:cs typeface="+mn-cs"/>
            </a:rPr>
            <a:t>3 - Trade Weighted Index-Exports (TWI-X) calculation using Export Shares.</a:t>
          </a:r>
          <a:r>
            <a:rPr lang="en-US"/>
            <a:t> </a:t>
          </a:r>
        </a:p>
        <a:p>
          <a:r>
            <a:rPr lang="en-US"/>
            <a:t>4 - Trade</a:t>
          </a:r>
          <a:r>
            <a:rPr lang="en-US" baseline="0"/>
            <a:t> Weighted Index, Trade Weighted Index - Imports, Trade Weighted Index - Exports , for 2023. </a:t>
          </a:r>
          <a:endParaRPr lang="en-US"/>
        </a:p>
        <a:p>
          <a:endParaRPr lang="en-US" b="1"/>
        </a:p>
        <a:p>
          <a:r>
            <a:rPr lang="en-US" b="1"/>
            <a:t>Abbreviations </a:t>
          </a:r>
        </a:p>
        <a:p>
          <a:r>
            <a:rPr lang="en-US"/>
            <a:t>XRs - Exchange</a:t>
          </a:r>
          <a:r>
            <a:rPr lang="en-US" baseline="0"/>
            <a:t> Rates</a:t>
          </a:r>
        </a:p>
        <a:p>
          <a:r>
            <a:rPr lang="en-US" baseline="0"/>
            <a:t>TWI - Trade Weighted Index</a:t>
          </a:r>
        </a:p>
        <a:p>
          <a:r>
            <a:rPr lang="en-US" baseline="0"/>
            <a:t>TWI-M - Trade Weighted Index - Imports</a:t>
          </a:r>
        </a:p>
        <a:p>
          <a:r>
            <a:rPr lang="en-US" baseline="0"/>
            <a:t>TWI-X - Trade Weighted Index - Exports</a:t>
          </a:r>
        </a:p>
        <a:p>
          <a:endParaRPr lang="en-US" baseline="0"/>
        </a:p>
        <a:p>
          <a:r>
            <a:rPr lang="en-US" b="1" baseline="0"/>
            <a:t>Currencies (19 currencies in basket of currencies).</a:t>
          </a:r>
        </a:p>
        <a:p>
          <a:r>
            <a:rPr lang="en-US" baseline="0"/>
            <a:t>USD - US Dollar</a:t>
          </a:r>
        </a:p>
        <a:p>
          <a:r>
            <a:rPr lang="en-US" baseline="0"/>
            <a:t>AUD - Australian Dollar</a:t>
          </a:r>
        </a:p>
        <a:p>
          <a:r>
            <a:rPr lang="en-US" baseline="0"/>
            <a:t>CAD - Canadian Dollar</a:t>
          </a:r>
        </a:p>
        <a:p>
          <a:r>
            <a:rPr lang="en-US" baseline="0"/>
            <a:t>CHF - Swiss Franc</a:t>
          </a:r>
        </a:p>
        <a:p>
          <a:r>
            <a:rPr lang="en-US" baseline="0"/>
            <a:t>CNY - Chinese Yuan</a:t>
          </a:r>
        </a:p>
        <a:p>
          <a:r>
            <a:rPr lang="en-US" baseline="0"/>
            <a:t>FJD - FIjian Dollar</a:t>
          </a:r>
        </a:p>
        <a:p>
          <a:r>
            <a:rPr lang="en-US" baseline="0"/>
            <a:t>GBP - Great Britain Pound</a:t>
          </a:r>
        </a:p>
        <a:p>
          <a:r>
            <a:rPr lang="en-US" baseline="0"/>
            <a:t>HKD - Hong Kong Dollar</a:t>
          </a:r>
        </a:p>
        <a:p>
          <a:r>
            <a:rPr lang="en-US" baseline="0"/>
            <a:t>IDR - Indonesian Rupiah</a:t>
          </a:r>
        </a:p>
        <a:p>
          <a:r>
            <a:rPr lang="en-US" baseline="0"/>
            <a:t>JPY - Japanese Yen</a:t>
          </a:r>
        </a:p>
        <a:p>
          <a:r>
            <a:rPr lang="en-US" baseline="0"/>
            <a:t>KRW - Korean Won</a:t>
          </a:r>
        </a:p>
        <a:p>
          <a:r>
            <a:rPr lang="en-US" baseline="0"/>
            <a:t>KWD - Kuwaiti Dinar (No trade data available. Omitted from basket of currencies).</a:t>
          </a:r>
        </a:p>
        <a:p>
          <a:r>
            <a:rPr lang="en-US" baseline="0"/>
            <a:t>MYR - Malaysian Ringgit</a:t>
          </a:r>
        </a:p>
        <a:p>
          <a:r>
            <a:rPr lang="en-US" baseline="0"/>
            <a:t>NZD - New Zealand Dollar</a:t>
          </a:r>
        </a:p>
        <a:p>
          <a:r>
            <a:rPr lang="en-US" baseline="0"/>
            <a:t>PHP - Phillipine Peso</a:t>
          </a:r>
        </a:p>
        <a:p>
          <a:r>
            <a:rPr lang="en-US" baseline="0"/>
            <a:t>RUB - Russian Ruble</a:t>
          </a:r>
        </a:p>
        <a:p>
          <a:r>
            <a:rPr lang="en-US" baseline="0"/>
            <a:t>SBD - Solomon Island Dollar</a:t>
          </a:r>
        </a:p>
        <a:p>
          <a:r>
            <a:rPr lang="en-US" baseline="0"/>
            <a:t>SGD - Singapore Dollar</a:t>
          </a:r>
        </a:p>
        <a:p>
          <a:r>
            <a:rPr lang="en-US" baseline="0"/>
            <a:t>EUR - Euro ( Belguim, Finland, France, Germany, Italy, Netherlands, Portugal, Spain).</a:t>
          </a:r>
        </a:p>
        <a:p>
          <a:r>
            <a:rPr lang="en-US" baseline="0"/>
            <a:t>TWD - Taiwan Dollar</a:t>
          </a:r>
        </a:p>
        <a:p>
          <a:endParaRPr lang="en-US" baseline="0"/>
        </a:p>
        <a:p>
          <a:r>
            <a:rPr lang="en-US" b="1" baseline="0"/>
            <a:t>Data source</a:t>
          </a:r>
          <a:r>
            <a:rPr lang="en-US" baseline="0"/>
            <a:t>: Bank of Papua New Guinea, Reserve Bank of Australia (links below). </a:t>
          </a:r>
        </a:p>
        <a:p>
          <a:r>
            <a:rPr lang="en-US" baseline="0"/>
            <a:t>https://www.rba.gov.au/statistics/frequency/weights-twi.html</a:t>
          </a:r>
        </a:p>
        <a:p>
          <a:r>
            <a:rPr lang="en-US" baseline="0"/>
            <a:t>https://www.bankpng.gov.pg/wp-content/uploads/2014/06/qeb_sep05.pdf</a:t>
          </a:r>
        </a:p>
        <a:p>
          <a:r>
            <a:rPr lang="en-US" baseline="0"/>
            <a:t>https://www.bankpng.gov.pg/historical-exchange-rates/</a:t>
          </a:r>
        </a:p>
        <a:p>
          <a:r>
            <a:rPr lang="en-US" baseline="0"/>
            <a:t>https://www.bankpng.gov.pg/statistics/quarterly-economic-bulletin-statistical-tables/</a:t>
          </a:r>
        </a:p>
        <a:p>
          <a:endParaRPr lang="en-US" b="1" baseline="0"/>
        </a:p>
        <a:p>
          <a:r>
            <a:rPr lang="en-US" b="1" baseline="0"/>
            <a:t>Notes</a:t>
          </a:r>
        </a:p>
        <a:p>
          <a:r>
            <a:rPr lang="en-US" baseline="0"/>
            <a:t>*Trade Weighted Index (TWI) calculated for trade shares, import shares, and export shares are located on page 4 on respective 'Recent XRs' sheets.</a:t>
          </a:r>
        </a:p>
        <a:p>
          <a:r>
            <a:rPr lang="en-US" baseline="0"/>
            <a:t>*Trade Weighted Index (TWI) for 'end of the month' are used for analysis and graphs. </a:t>
          </a:r>
        </a:p>
        <a:p>
          <a:r>
            <a:rPr lang="en-US" baseline="0"/>
            <a:t>*Currencies with available exchange rate data, import data, and export data are highlighted in yellow.</a:t>
          </a:r>
        </a:p>
        <a:p>
          <a:r>
            <a:rPr lang="en-US" baseline="0"/>
            <a:t>* Sheet QEB Table_9.11, Imports, and Exports are extracted directly from data sources (no changes made).  </a:t>
          </a:r>
        </a:p>
        <a:p>
          <a:endParaRPr lang="en-US" baseline="0"/>
        </a:p>
        <a:p>
          <a:endParaRPr lang="en-US" baseline="0"/>
        </a:p>
        <a:p>
          <a:endParaRPr 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123825</xdr:colOff>
      <xdr:row>0</xdr:row>
      <xdr:rowOff>180975</xdr:rowOff>
    </xdr:from>
    <xdr:to>
      <xdr:col>15</xdr:col>
      <xdr:colOff>428625</xdr:colOff>
      <xdr:row>16</xdr:row>
      <xdr:rowOff>66675</xdr:rowOff>
    </xdr:to>
    <xdr:graphicFrame macro="">
      <xdr:nvGraphicFramePr>
        <xdr:cNvPr id="2" name="Chart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23131</xdr:colOff>
      <xdr:row>16</xdr:row>
      <xdr:rowOff>121103</xdr:rowOff>
    </xdr:from>
    <xdr:to>
      <xdr:col>15</xdr:col>
      <xdr:colOff>330653</xdr:colOff>
      <xdr:row>31</xdr:row>
      <xdr:rowOff>6803</xdr:rowOff>
    </xdr:to>
    <xdr:graphicFrame macro="">
      <xdr:nvGraphicFramePr>
        <xdr:cNvPr id="3" name="Chart 2">
          <a:extLst>
            <a:ext uri="{FF2B5EF4-FFF2-40B4-BE49-F238E27FC236}">
              <a16:creationId xmlns:a16="http://schemas.microsoft.com/office/drawing/2014/main" id="{00000000-0008-0000-06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8</xdr:col>
      <xdr:colOff>257175</xdr:colOff>
      <xdr:row>2</xdr:row>
      <xdr:rowOff>152400</xdr:rowOff>
    </xdr:from>
    <xdr:to>
      <xdr:col>15</xdr:col>
      <xdr:colOff>561975</xdr:colOff>
      <xdr:row>18</xdr:row>
      <xdr:rowOff>38100</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7</xdr:col>
      <xdr:colOff>600075</xdr:colOff>
      <xdr:row>0</xdr:row>
      <xdr:rowOff>180975</xdr:rowOff>
    </xdr:from>
    <xdr:to>
      <xdr:col>15</xdr:col>
      <xdr:colOff>295275</xdr:colOff>
      <xdr:row>17</xdr:row>
      <xdr:rowOff>66675</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11</xdr:col>
      <xdr:colOff>571500</xdr:colOff>
      <xdr:row>2</xdr:row>
      <xdr:rowOff>19050</xdr:rowOff>
    </xdr:from>
    <xdr:to>
      <xdr:col>20</xdr:col>
      <xdr:colOff>152400</xdr:colOff>
      <xdr:row>19</xdr:row>
      <xdr:rowOff>19050</xdr:rowOff>
    </xdr:to>
    <xdr:graphicFrame macro="">
      <xdr:nvGraphicFramePr>
        <xdr:cNvPr id="3" name="Chart 2">
          <a:extLst>
            <a:ext uri="{FF2B5EF4-FFF2-40B4-BE49-F238E27FC236}">
              <a16:creationId xmlns:a16="http://schemas.microsoft.com/office/drawing/2014/main" id="{00000000-0008-0000-0D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314325</xdr:colOff>
      <xdr:row>11</xdr:row>
      <xdr:rowOff>23812</xdr:rowOff>
    </xdr:from>
    <xdr:to>
      <xdr:col>9</xdr:col>
      <xdr:colOff>790575</xdr:colOff>
      <xdr:row>25</xdr:row>
      <xdr:rowOff>100012</xdr:rowOff>
    </xdr:to>
    <xdr:graphicFrame macro="">
      <xdr:nvGraphicFramePr>
        <xdr:cNvPr id="2" name="Chart 1">
          <a:extLst>
            <a:ext uri="{FF2B5EF4-FFF2-40B4-BE49-F238E27FC236}">
              <a16:creationId xmlns:a16="http://schemas.microsoft.com/office/drawing/2014/main" id="{A60B36E6-B6A4-1132-05B5-B0578BBB208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ebswn01s\ICS$\576\576FSI_2008Q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CDIS%20Report%20Form%20ITT%20(Pilo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intranet.imf.org/Documents%20and%20Settings/tgaleza/Local%20Settings/Temporary%20Internet%20Files/OLK10B/Copy%20of%201931PI_200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lient\C$\rsd%20doc\RMAHOME%202(CREATED%20ON%2010TH%20JAN2008)\New%20Server-RMAHOME\RSD\RSDdoc--new\BackUp\RmaI\Annual%20Report\AR%202008\Statistics\BOP.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J:\423\423S11_2014_01_14_07_01_1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intranet.imf.org/departments/STA/collaboration/STASIDP/Documents/ITT%20for%20CDI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intranet.imf.org/departments/STA/about_sta/divisions/stasi/STASIIMS/STASIDP/Documents/FA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F:\Foreign%20Reserve%20Unit\FX%20Desk%202014\Exchange%20Rates\NEER,%20TWI%20&amp;%20ERPI\NEER%20TWI%20&amp;%20ERPI%20Calculation\FINANC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CoverPage"/>
      <sheetName val="CoverPage_TS"/>
      <sheetName val="PeriodicityInfo"/>
      <sheetName val="Table A"/>
      <sheetName val="Table A_TS"/>
      <sheetName val="Annex Tables A.1-A.3"/>
      <sheetName val="Annex Tables A.1-A.3_TS"/>
      <sheetName val="Annex Tables A.4-A.5"/>
      <sheetName val="Annex Tables A.4-A.5_TS"/>
      <sheetName val="Table B"/>
      <sheetName val="Table B(Suppl.)"/>
      <sheetName val="Guide References"/>
      <sheetName val="Master"/>
      <sheetName val="Deviations"/>
      <sheetName val="DevRanges"/>
      <sheetName val="InterAdjustments"/>
      <sheetName val="InterAdjustRanges"/>
      <sheetName val="SI1–Reg. Cap."/>
      <sheetName val="SI2–RWA"/>
      <sheetName val="SI3–NPL"/>
      <sheetName val="SI4–Res. Real Estate P"/>
      <sheetName val="SI5–Comm. Real Estate P"/>
      <sheetName val="Fin. Structure"/>
      <sheetName val="Table F1"/>
      <sheetName val="Table F2"/>
      <sheetName val="Table F3"/>
      <sheetName val="Table F4"/>
      <sheetName val="Table F5"/>
      <sheetName val="Table F6"/>
      <sheetName val="Table F7"/>
      <sheetName val="AdditionalInfo"/>
      <sheetName val="Validation Summary"/>
      <sheetName val="Report Form"/>
      <sheetName val="Contro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1">
          <cell r="C1" t="str">
            <v>Singapore</v>
          </cell>
        </row>
        <row r="5">
          <cell r="C5">
            <v>127</v>
          </cell>
        </row>
        <row r="8">
          <cell r="C8" t="str">
            <v>Q:4:2008</v>
          </cell>
        </row>
        <row r="17">
          <cell r="H17" t="str">
            <v>Lead Agency</v>
          </cell>
        </row>
        <row r="18">
          <cell r="H18" t="str">
            <v>Co-Lead Agency</v>
          </cell>
        </row>
        <row r="19">
          <cell r="H19" t="str">
            <v>Other Responsible Agency</v>
          </cell>
        </row>
        <row r="20">
          <cell r="J20" t="str">
            <v>Coordinator Name</v>
          </cell>
        </row>
        <row r="21">
          <cell r="J21" t="str">
            <v>Contact Person Name</v>
          </cell>
        </row>
        <row r="42">
          <cell r="V42" t="str">
            <v>Thousands</v>
          </cell>
        </row>
        <row r="43">
          <cell r="V43" t="str">
            <v>Millions</v>
          </cell>
        </row>
        <row r="44">
          <cell r="V44" t="str">
            <v>Billions</v>
          </cell>
        </row>
        <row r="45">
          <cell r="V45" t="str">
            <v>Trillions</v>
          </cell>
        </row>
        <row r="330">
          <cell r="BA330" t="str">
            <v xml:space="preserve"> </v>
          </cell>
        </row>
        <row r="331">
          <cell r="BA331" t="str">
            <v>AFGHANIS</v>
          </cell>
        </row>
        <row r="332">
          <cell r="BA332" t="str">
            <v>ALGERIAN DINARS</v>
          </cell>
        </row>
        <row r="333">
          <cell r="BA333" t="str">
            <v>ARGENTINE PESOS</v>
          </cell>
        </row>
        <row r="334">
          <cell r="BA334" t="str">
            <v>ARUBAN FLORINS</v>
          </cell>
        </row>
        <row r="335">
          <cell r="BA335" t="str">
            <v>AUSTRALIAN DOLLARS</v>
          </cell>
        </row>
        <row r="336">
          <cell r="BA336" t="str">
            <v>BAHAMIAN DOLLARS</v>
          </cell>
        </row>
        <row r="337">
          <cell r="BA337" t="str">
            <v>BAHRAIN DINARS</v>
          </cell>
        </row>
        <row r="338">
          <cell r="BA338" t="str">
            <v>BAHT</v>
          </cell>
        </row>
        <row r="339">
          <cell r="BA339" t="str">
            <v>BALBOAS</v>
          </cell>
        </row>
        <row r="340">
          <cell r="BA340" t="str">
            <v>BARBADOS DOLLARS</v>
          </cell>
        </row>
        <row r="341">
          <cell r="BA341" t="str">
            <v>BELARUSIAN RUBELS</v>
          </cell>
        </row>
        <row r="342">
          <cell r="BA342" t="str">
            <v>BELIZE DOLLARS</v>
          </cell>
        </row>
        <row r="343">
          <cell r="BA343" t="str">
            <v>BERMUDA DOLLARS</v>
          </cell>
        </row>
        <row r="344">
          <cell r="BA344" t="str">
            <v>BIRR</v>
          </cell>
        </row>
        <row r="345">
          <cell r="BA345" t="str">
            <v>BOLIVARES</v>
          </cell>
        </row>
        <row r="346">
          <cell r="BA346" t="str">
            <v>BOLIVIANOS</v>
          </cell>
        </row>
        <row r="347">
          <cell r="BA347" t="str">
            <v>BRUNEI DOLLARS</v>
          </cell>
        </row>
        <row r="348">
          <cell r="BA348" t="str">
            <v>BURUNDI FRANCS</v>
          </cell>
        </row>
        <row r="349">
          <cell r="BA349" t="str">
            <v>CANADIAN DOLLARS</v>
          </cell>
        </row>
        <row r="350">
          <cell r="BA350" t="str">
            <v>CAYMAN IS. DOLLARS</v>
          </cell>
        </row>
        <row r="351">
          <cell r="BA351" t="str">
            <v>CEDIS</v>
          </cell>
        </row>
        <row r="352">
          <cell r="BA352" t="str">
            <v>CFA FRANCS</v>
          </cell>
        </row>
        <row r="353">
          <cell r="BA353" t="str">
            <v>CFP FRANCS</v>
          </cell>
        </row>
        <row r="354">
          <cell r="BA354" t="str">
            <v>CHILEAN PESOS</v>
          </cell>
        </row>
        <row r="355">
          <cell r="BA355" t="str">
            <v>COLOMBIAN PESOS</v>
          </cell>
        </row>
        <row r="356">
          <cell r="BA356" t="str">
            <v>COLONES</v>
          </cell>
        </row>
        <row r="357">
          <cell r="BA357" t="str">
            <v>COMORIAN FRANCS</v>
          </cell>
        </row>
        <row r="358">
          <cell r="BA358" t="str">
            <v>CONGO FRANCS</v>
          </cell>
        </row>
        <row r="359">
          <cell r="BA359" t="str">
            <v>CONVERTIBLE MARKA</v>
          </cell>
        </row>
        <row r="360">
          <cell r="BA360" t="str">
            <v>CORDOBAS</v>
          </cell>
        </row>
        <row r="361">
          <cell r="BA361" t="str">
            <v>CUBAN PESOS</v>
          </cell>
        </row>
        <row r="362">
          <cell r="BA362" t="str">
            <v>CYPRUS POUNDS</v>
          </cell>
        </row>
        <row r="363">
          <cell r="BA363" t="str">
            <v>DALASIS</v>
          </cell>
        </row>
        <row r="364">
          <cell r="BA364" t="str">
            <v>DANISH KRONER</v>
          </cell>
        </row>
        <row r="365">
          <cell r="BA365" t="str">
            <v>DENARS</v>
          </cell>
        </row>
        <row r="366">
          <cell r="BA366" t="str">
            <v>DINARS</v>
          </cell>
        </row>
        <row r="367">
          <cell r="BA367" t="str">
            <v>DIRHAMS</v>
          </cell>
        </row>
        <row r="368">
          <cell r="BA368" t="str">
            <v>DJIBOUTI FRANCS</v>
          </cell>
        </row>
        <row r="369">
          <cell r="BA369" t="str">
            <v>DOBRAS</v>
          </cell>
        </row>
        <row r="370">
          <cell r="BA370" t="str">
            <v>DOMINICAN PESOS</v>
          </cell>
        </row>
        <row r="371">
          <cell r="BA371" t="str">
            <v>DONG</v>
          </cell>
        </row>
        <row r="372">
          <cell r="BA372" t="str">
            <v>DRAMS</v>
          </cell>
        </row>
        <row r="373">
          <cell r="BA373" t="str">
            <v>E.CARIBBEAN DOLLARS</v>
          </cell>
        </row>
        <row r="374">
          <cell r="BA374" t="str">
            <v>EGYPTIAN POUNDS</v>
          </cell>
        </row>
        <row r="375">
          <cell r="BA375" t="str">
            <v>EMALANGENI</v>
          </cell>
        </row>
        <row r="376">
          <cell r="BA376" t="str">
            <v>ESCUDOS</v>
          </cell>
        </row>
        <row r="377">
          <cell r="BA377" t="str">
            <v>EUROS</v>
          </cell>
        </row>
        <row r="378">
          <cell r="BA378" t="str">
            <v>FALKLAND IS. POUNDS</v>
          </cell>
        </row>
        <row r="379">
          <cell r="BA379" t="str">
            <v>FIJI DOLLARS</v>
          </cell>
        </row>
        <row r="380">
          <cell r="BA380" t="str">
            <v>FORINT</v>
          </cell>
        </row>
        <row r="381">
          <cell r="BA381" t="str">
            <v>FR. FRANCS/SP. PESETAS</v>
          </cell>
        </row>
        <row r="382">
          <cell r="BA382" t="str">
            <v>FRENCH FRANCS</v>
          </cell>
        </row>
        <row r="383">
          <cell r="BA383" t="str">
            <v>GIBRALTAR POUNDS</v>
          </cell>
        </row>
        <row r="384">
          <cell r="BA384" t="str">
            <v>GOURDES</v>
          </cell>
        </row>
        <row r="385">
          <cell r="BA385" t="str">
            <v>GUARANIES</v>
          </cell>
        </row>
        <row r="386">
          <cell r="BA386" t="str">
            <v>GUILDERS</v>
          </cell>
        </row>
        <row r="387">
          <cell r="BA387" t="str">
            <v>GUINEAN FRANCS</v>
          </cell>
        </row>
        <row r="388">
          <cell r="BA388" t="str">
            <v>GUYANA DOLLARS</v>
          </cell>
        </row>
        <row r="389">
          <cell r="BA389" t="str">
            <v>HONG KONG DOLLARS</v>
          </cell>
        </row>
        <row r="390">
          <cell r="BA390" t="str">
            <v>HRYVNIAS</v>
          </cell>
        </row>
        <row r="391">
          <cell r="BA391" t="str">
            <v>INDIAN RUPEES</v>
          </cell>
        </row>
        <row r="392">
          <cell r="BA392" t="str">
            <v>JAMAICA DOLLARS</v>
          </cell>
        </row>
        <row r="393">
          <cell r="BA393" t="str">
            <v>JORDANIAN DINARS</v>
          </cell>
        </row>
        <row r="394">
          <cell r="BA394" t="str">
            <v>KENYA SHILLINGS</v>
          </cell>
        </row>
        <row r="395">
          <cell r="BA395" t="str">
            <v>KINA</v>
          </cell>
        </row>
        <row r="396">
          <cell r="BA396" t="str">
            <v>KIP</v>
          </cell>
        </row>
        <row r="397">
          <cell r="BA397" t="str">
            <v>KORUNY</v>
          </cell>
        </row>
        <row r="398">
          <cell r="BA398" t="str">
            <v>KRONER</v>
          </cell>
        </row>
        <row r="399">
          <cell r="BA399" t="str">
            <v>KRONUR</v>
          </cell>
        </row>
        <row r="400">
          <cell r="BA400" t="str">
            <v>KROONI</v>
          </cell>
        </row>
        <row r="401">
          <cell r="BA401" t="str">
            <v>KUNAS</v>
          </cell>
        </row>
        <row r="402">
          <cell r="BA402" t="str">
            <v>KUWAITI DINARS</v>
          </cell>
        </row>
        <row r="403">
          <cell r="BA403" t="str">
            <v>KWACHA</v>
          </cell>
        </row>
        <row r="404">
          <cell r="BA404" t="str">
            <v>KWANZAS</v>
          </cell>
        </row>
        <row r="405">
          <cell r="BA405" t="str">
            <v>KYATS</v>
          </cell>
        </row>
        <row r="406">
          <cell r="BA406" t="str">
            <v>LARI</v>
          </cell>
        </row>
        <row r="407">
          <cell r="BA407" t="str">
            <v>LATS</v>
          </cell>
        </row>
        <row r="408">
          <cell r="BA408" t="str">
            <v>LEBANESE POUNDS</v>
          </cell>
        </row>
        <row r="409">
          <cell r="BA409" t="str">
            <v>LEI</v>
          </cell>
        </row>
        <row r="410">
          <cell r="BA410" t="str">
            <v>LEKS</v>
          </cell>
        </row>
        <row r="411">
          <cell r="BA411" t="str">
            <v>LEMPIRAS</v>
          </cell>
        </row>
        <row r="412">
          <cell r="BA412" t="str">
            <v>LEONES</v>
          </cell>
        </row>
        <row r="413">
          <cell r="BA413" t="str">
            <v>LEVA</v>
          </cell>
        </row>
        <row r="414">
          <cell r="BA414" t="str">
            <v>LIBERIAN DOLLARS</v>
          </cell>
        </row>
        <row r="415">
          <cell r="BA415" t="str">
            <v>LIBYAN DINARS</v>
          </cell>
        </row>
        <row r="416">
          <cell r="BA416" t="str">
            <v>LITAI</v>
          </cell>
        </row>
        <row r="417">
          <cell r="BA417" t="str">
            <v>MALAGASY ARIARY</v>
          </cell>
        </row>
        <row r="418">
          <cell r="BA418" t="str">
            <v>MALOTI</v>
          </cell>
        </row>
        <row r="419">
          <cell r="BA419" t="str">
            <v>MALTESE LIRI</v>
          </cell>
        </row>
        <row r="420">
          <cell r="BA420" t="str">
            <v>MANAT</v>
          </cell>
        </row>
        <row r="421">
          <cell r="BA421" t="str">
            <v>MAURITIAN RUPEES</v>
          </cell>
        </row>
        <row r="422">
          <cell r="BA422" t="str">
            <v>METICAIS</v>
          </cell>
        </row>
        <row r="423">
          <cell r="BA423" t="str">
            <v>MEXICAN PESOS</v>
          </cell>
        </row>
        <row r="424">
          <cell r="BA424" t="str">
            <v>NAIRA</v>
          </cell>
        </row>
        <row r="425">
          <cell r="BA425" t="str">
            <v>NAKFA</v>
          </cell>
        </row>
        <row r="426">
          <cell r="BA426" t="str">
            <v>NAMIBIA DOLLARS</v>
          </cell>
        </row>
        <row r="427">
          <cell r="BA427" t="str">
            <v>NEPALESE RUPEES</v>
          </cell>
        </row>
        <row r="428">
          <cell r="BA428" t="str">
            <v>NEW LIRAS</v>
          </cell>
        </row>
        <row r="429">
          <cell r="BA429" t="str">
            <v>NEW SHEQALIM</v>
          </cell>
        </row>
        <row r="430">
          <cell r="BA430" t="str">
            <v>NEW TAIWAN DOLLARS</v>
          </cell>
        </row>
        <row r="431">
          <cell r="BA431" t="str">
            <v>NEW ZEALAND DOLLARS</v>
          </cell>
        </row>
        <row r="432">
          <cell r="BA432" t="str">
            <v>NGULTRUM</v>
          </cell>
        </row>
        <row r="433">
          <cell r="BA433" t="str">
            <v>NORWEGIAN KRONER</v>
          </cell>
        </row>
        <row r="434">
          <cell r="BA434" t="str">
            <v>NUEVOS SOLES</v>
          </cell>
        </row>
        <row r="435">
          <cell r="BA435" t="str">
            <v>OUGUIYAS</v>
          </cell>
        </row>
        <row r="436">
          <cell r="BA436" t="str">
            <v>PA'ANGA</v>
          </cell>
        </row>
        <row r="437">
          <cell r="BA437" t="str">
            <v>PAKISTAN RUPEES</v>
          </cell>
        </row>
        <row r="438">
          <cell r="BA438" t="str">
            <v>PATACAS</v>
          </cell>
        </row>
        <row r="439">
          <cell r="BA439" t="str">
            <v>PHILIPPINE PESOS</v>
          </cell>
        </row>
        <row r="440">
          <cell r="BA440" t="str">
            <v>POUNDS STERLING</v>
          </cell>
        </row>
        <row r="441">
          <cell r="BA441" t="str">
            <v>PULA</v>
          </cell>
        </row>
        <row r="442">
          <cell r="BA442" t="str">
            <v>QATAR RIYALS</v>
          </cell>
        </row>
        <row r="443">
          <cell r="BA443" t="str">
            <v>QUETZALES</v>
          </cell>
        </row>
        <row r="444">
          <cell r="BA444" t="str">
            <v>RAND</v>
          </cell>
        </row>
        <row r="445">
          <cell r="BA445" t="str">
            <v>REAIS</v>
          </cell>
        </row>
        <row r="446">
          <cell r="BA446" t="str">
            <v>RIALS</v>
          </cell>
        </row>
        <row r="447">
          <cell r="BA447" t="str">
            <v>RIALS OMANI</v>
          </cell>
        </row>
        <row r="448">
          <cell r="BA448" t="str">
            <v>RIEL</v>
          </cell>
        </row>
        <row r="449">
          <cell r="BA449" t="str">
            <v>RINGGIT</v>
          </cell>
        </row>
        <row r="450">
          <cell r="BA450" t="str">
            <v>RUFIYAA</v>
          </cell>
        </row>
        <row r="451">
          <cell r="BA451" t="str">
            <v>RUPIAH</v>
          </cell>
        </row>
        <row r="452">
          <cell r="BA452" t="str">
            <v>RUSSIAN RUBLES</v>
          </cell>
        </row>
        <row r="453">
          <cell r="BA453" t="str">
            <v>RWANDA FRANCS</v>
          </cell>
        </row>
        <row r="454">
          <cell r="BA454" t="str">
            <v>SAUDI ARABIAN RIYALS</v>
          </cell>
        </row>
        <row r="455">
          <cell r="BA455" t="str">
            <v>SERBIAN DINARS</v>
          </cell>
        </row>
        <row r="456">
          <cell r="BA456" t="str">
            <v>SEYCHELLES RUPEES</v>
          </cell>
        </row>
        <row r="457">
          <cell r="BA457" t="str">
            <v>SINGAPORE DOLLARS</v>
          </cell>
        </row>
        <row r="458">
          <cell r="BA458" t="str">
            <v>SOLOMON ISL DOLLARS</v>
          </cell>
        </row>
        <row r="459">
          <cell r="BA459" t="str">
            <v>SOMALI SHILLINGS</v>
          </cell>
        </row>
        <row r="460">
          <cell r="BA460" t="str">
            <v>SOMS</v>
          </cell>
        </row>
        <row r="461">
          <cell r="BA461" t="str">
            <v>SRI LANKA RUPEES</v>
          </cell>
        </row>
        <row r="462">
          <cell r="BA462" t="str">
            <v>SUDANESE DINARS</v>
          </cell>
        </row>
        <row r="463">
          <cell r="BA463" t="str">
            <v>SUM</v>
          </cell>
        </row>
        <row r="464">
          <cell r="BA464" t="str">
            <v>SURINAME DOLLAR</v>
          </cell>
        </row>
        <row r="465">
          <cell r="BA465" t="str">
            <v>SWEDISH KRONOR</v>
          </cell>
        </row>
        <row r="466">
          <cell r="BA466" t="str">
            <v>SWISS FRANCS</v>
          </cell>
        </row>
        <row r="467">
          <cell r="BA467" t="str">
            <v>SYRIAN POUNDS</v>
          </cell>
        </row>
        <row r="468">
          <cell r="BA468" t="str">
            <v>TAJIK SOMONI</v>
          </cell>
        </row>
        <row r="469">
          <cell r="BA469" t="str">
            <v>TAKA</v>
          </cell>
        </row>
        <row r="470">
          <cell r="BA470" t="str">
            <v>TALA</v>
          </cell>
        </row>
        <row r="471">
          <cell r="BA471" t="str">
            <v>TANZANIA SHILLINGS</v>
          </cell>
        </row>
        <row r="472">
          <cell r="BA472" t="str">
            <v>TENGE</v>
          </cell>
        </row>
        <row r="473">
          <cell r="BA473" t="str">
            <v>TOGROGS</v>
          </cell>
        </row>
        <row r="474">
          <cell r="BA474" t="str">
            <v>TOLARS</v>
          </cell>
        </row>
        <row r="475">
          <cell r="BA475" t="str">
            <v>TT DOLLARS</v>
          </cell>
        </row>
        <row r="476">
          <cell r="BA476" t="str">
            <v>TUNISIAN DINARS</v>
          </cell>
        </row>
        <row r="477">
          <cell r="BA477" t="str">
            <v>U.S. DOLLARS</v>
          </cell>
        </row>
        <row r="478">
          <cell r="BA478" t="str">
            <v>UGANDA SHILLINGS</v>
          </cell>
        </row>
        <row r="479">
          <cell r="BA479" t="str">
            <v>URUGUAYAN PESOS</v>
          </cell>
        </row>
        <row r="480">
          <cell r="BA480" t="str">
            <v>VATU</v>
          </cell>
        </row>
        <row r="481">
          <cell r="BA481" t="str">
            <v>WON</v>
          </cell>
        </row>
        <row r="482">
          <cell r="BA482" t="str">
            <v>YEMENI RIAL</v>
          </cell>
        </row>
        <row r="483">
          <cell r="BA483" t="str">
            <v>YEN</v>
          </cell>
        </row>
        <row r="484">
          <cell r="BA484" t="str">
            <v>YUAN</v>
          </cell>
        </row>
        <row r="485">
          <cell r="BA485" t="str">
            <v>ZAMBIAN KWACHA</v>
          </cell>
        </row>
        <row r="486">
          <cell r="BA486" t="str">
            <v>ZIMBABWE DOLLARS</v>
          </cell>
        </row>
        <row r="487">
          <cell r="BA487" t="str">
            <v>ZLOTYS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BUControlSheet"/>
      <sheetName val="Control"/>
      <sheetName val="Coverpage"/>
      <sheetName val="Inward-DL"/>
      <sheetName val="Inward"/>
      <sheetName val="Inward_TS"/>
      <sheetName val="Outward-DL"/>
      <sheetName val="Outward"/>
      <sheetName val="Outward_TS"/>
      <sheetName val="ValidationSheet"/>
    </sheetNames>
    <sheetDataSet>
      <sheetData sheetId="0"/>
      <sheetData sheetId="1"/>
      <sheetData sheetId="2">
        <row r="16">
          <cell r="A16" t="str">
            <v>Yes</v>
          </cell>
        </row>
        <row r="17">
          <cell r="A17" t="str">
            <v>No</v>
          </cell>
        </row>
        <row r="19">
          <cell r="A19" t="str">
            <v>Yes</v>
          </cell>
        </row>
        <row r="20">
          <cell r="A20" t="str">
            <v>No</v>
          </cell>
        </row>
        <row r="21">
          <cell r="A21" t="str">
            <v>Yes</v>
          </cell>
        </row>
        <row r="22">
          <cell r="A22" t="str">
            <v>No</v>
          </cell>
        </row>
        <row r="35">
          <cell r="J35" t="str">
            <v>Yes</v>
          </cell>
        </row>
        <row r="36">
          <cell r="J36" t="str">
            <v>No</v>
          </cell>
        </row>
      </sheetData>
      <sheetData sheetId="3"/>
      <sheetData sheetId="4"/>
      <sheetData sheetId="5"/>
      <sheetData sheetId="6"/>
      <sheetData sheetId="7"/>
      <sheetData sheetId="8"/>
      <sheetData sheetId="9"/>
      <sheetData sheetId="1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structions"/>
      <sheetName val="Index Page"/>
      <sheetName val="IndexSS"/>
      <sheetName val="Assets Mandated"/>
      <sheetName val="Assets MandatedSS"/>
      <sheetName val="Breakdown by Currency (Assets)"/>
      <sheetName val="CurrencySS"/>
      <sheetName val="Breakdown by Sector (Assets)"/>
      <sheetName val="AssetsSS"/>
      <sheetName val="Breakdown by Sector (Equity)"/>
      <sheetName val="EquitySS"/>
      <sheetName val="Breakdown by Sector (Debt Sec.)"/>
      <sheetName val="Debt SecSS"/>
      <sheetName val="Breakdown by Sector (L-T Debt)"/>
      <sheetName val="L-T DebtSS"/>
      <sheetName val="Breakdown by Sector (S-T Debt)"/>
      <sheetName val="S-T DebtSS"/>
      <sheetName val="Liabilities Breakdown"/>
      <sheetName val="Liabilities BreakdownSS"/>
      <sheetName val="Report Form"/>
      <sheetName val="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1">
          <cell r="C1" t="str">
            <v>Australia</v>
          </cell>
        </row>
        <row r="3">
          <cell r="C3">
            <v>2008</v>
          </cell>
        </row>
        <row r="17">
          <cell r="F17" t="str">
            <v>National currency</v>
          </cell>
        </row>
        <row r="18">
          <cell r="F18" t="str">
            <v>Units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iginal"/>
      <sheetName val="India$"/>
      <sheetName val="India"/>
      <sheetName val="WksheetI"/>
      <sheetName val="WsheetCOTI"/>
      <sheetName val="WORKSHEET"/>
      <sheetName val="New BOPI"/>
      <sheetName val="NewBOPCOTI"/>
      <sheetName val="Extra Calcs"/>
      <sheetName val="Changes &amp; Issues"/>
      <sheetName val="BoPI Revised"/>
      <sheetName val="BoPCOTI Revised"/>
      <sheetName val="for AR writeup"/>
      <sheetName val="Indianew"/>
      <sheetName val="COTInew"/>
      <sheetName val="Finalnew"/>
      <sheetName val="GraphT"/>
      <sheetName val="GraphF"/>
      <sheetName val="Indianew$"/>
      <sheetName val="GraphI"/>
      <sheetName val="COTInew$"/>
      <sheetName val="Finalnew$"/>
      <sheetName val="ThirdC$"/>
      <sheetName val="ThirdC"/>
      <sheetName val="graphforinvisible"/>
      <sheetName val="Final$"/>
      <sheetName val="Final"/>
      <sheetName val="Ext.Sector Indicators"/>
      <sheetName val="boptableforar"/>
      <sheetName val="Final$new"/>
      <sheetName val="BOPAnalytic"/>
      <sheetName val="BOPStandard"/>
      <sheetName val="DACL pay."/>
      <sheetName val="Keyind for Annual Report"/>
      <sheetName val="GDP Projection work"/>
      <sheetName val="GDPreal"/>
      <sheetName val="GDPnom"/>
      <sheetName val="GDP New classification"/>
      <sheetName val="GDPGraph"/>
      <sheetName val="sect.dist.toGDP"/>
      <sheetName val="budGraph"/>
      <sheetName val="Budget"/>
      <sheetName val="DebtRe"/>
      <sheetName val="Debt$"/>
      <sheetName val="ExRate"/>
      <sheetName val="Reserves"/>
      <sheetName val="Ddis"/>
      <sheetName val="Dexp"/>
      <sheetName val="ESCAP"/>
      <sheetName val="Money2"/>
      <sheetName val="Money"/>
      <sheetName val="Money3"/>
      <sheetName val="TourGraph"/>
      <sheetName val="tourism ratios"/>
      <sheetName val="tourismDR"/>
      <sheetName val="Tourist "/>
      <sheetName val="CPIGraph"/>
      <sheetName val="AR CPIgraph"/>
      <sheetName val="Sheet2"/>
      <sheetName val="New CPI"/>
      <sheetName val="CPI"/>
      <sheetName val="Assumptions"/>
      <sheetName val="BOPI"/>
      <sheetName val="BOP COTI"/>
      <sheetName val="Inflow Outflow"/>
      <sheetName val="Revised assumptions"/>
      <sheetName val="Revised reserves"/>
      <sheetName val="Reserves Projection"/>
      <sheetName val="Yearly Count"/>
      <sheetName val="final outpt"/>
      <sheetName val="Monthly Comp"/>
      <sheetName val="Velocity"/>
      <sheetName val="Yearly Comp"/>
      <sheetName val="Monthly Count"/>
      <sheetName val="Charts"/>
      <sheetName val="Sheet1"/>
      <sheetName val="Annaul Report"/>
      <sheetName val="Contribution to M2"/>
      <sheetName val="Monetary1"/>
      <sheetName val="Monetary2"/>
      <sheetName val="MSA"/>
      <sheetName val="MSL"/>
      <sheetName val="DMBA"/>
      <sheetName val="DMBL"/>
      <sheetName val="Credit"/>
      <sheetName val="NBFIs"/>
      <sheetName val="M0"/>
      <sheetName val="Sheet3"/>
      <sheetName val="Deposits"/>
      <sheetName val="ReservesReport"/>
      <sheetName val="BOPOverall"/>
      <sheetName val="BOPIndia"/>
      <sheetName val="BOPCOTI"/>
      <sheetName val="Power consolidated"/>
      <sheetName val="Power Rs flows for BOP"/>
      <sheetName val="CHPCL"/>
      <sheetName val="powerprojects"/>
      <sheetName val="Tourist"/>
      <sheetName val="NRB REMIT"/>
      <sheetName val="old CPI"/>
      <sheetName val="NewCPI"/>
      <sheetName val="Interest India"/>
      <sheetName val="Int Bht"/>
      <sheetName val="Interest"/>
      <sheetName val="Majore Indust"/>
      <sheetName val="Key Ind"/>
      <sheetName val="ext ind"/>
      <sheetName val="Rat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Report Form"/>
      <sheetName val="Control"/>
      <sheetName val="Downloaded_Form"/>
      <sheetName val="Legend"/>
    </sheetNames>
    <sheetDataSet>
      <sheetData sheetId="0"/>
      <sheetData sheetId="1"/>
      <sheetData sheetId="2">
        <row r="3">
          <cell r="C3" t="str">
            <v>2013Q3-2013Q3</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ing  Data Report Forms"/>
      <sheetName val="BUControlSheet"/>
      <sheetName val="Control"/>
      <sheetName val="ValidationSheet"/>
      <sheetName val="Coverpage"/>
      <sheetName val="Inward"/>
      <sheetName val="Temp 1A"/>
      <sheetName val="Temp 1B"/>
      <sheetName val="Temp 1C"/>
      <sheetName val="Temp 1D"/>
      <sheetName val="Inward_TS"/>
      <sheetName val="Outward"/>
      <sheetName val="Temp1  (Inward) ver 2"/>
      <sheetName val="Temp 2 (Outward) ver 2"/>
      <sheetName val="Outward_TS"/>
      <sheetName val="Temp 3 (Metadata)"/>
      <sheetName val="Temp 4"/>
      <sheetName val="Sheet2"/>
      <sheetName val="Sheet4"/>
      <sheetName val="Sheet1"/>
    </sheetNames>
    <sheetDataSet>
      <sheetData sheetId="0"/>
      <sheetData sheetId="1"/>
      <sheetData sheetId="2">
        <row r="19">
          <cell r="A19" t="str">
            <v>Yes</v>
          </cell>
        </row>
        <row r="20">
          <cell r="A20" t="str">
            <v>No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verPage"/>
      <sheetName val="FASurvey"/>
      <sheetName val="Instructions"/>
      <sheetName val="FASurvey-DL"/>
      <sheetName val="NOTES"/>
      <sheetName val="BUControlSheet"/>
      <sheetName val="Control"/>
      <sheetName val="Report Form"/>
      <sheetName val="ValidationSheet"/>
      <sheetName val="Finalnew"/>
    </sheetNames>
    <sheetDataSet>
      <sheetData sheetId="0"/>
      <sheetData sheetId="1"/>
      <sheetData sheetId="2"/>
      <sheetData sheetId="3"/>
      <sheetData sheetId="4"/>
      <sheetData sheetId="5"/>
      <sheetData sheetId="6"/>
      <sheetData sheetId="7">
        <row r="13">
          <cell r="B13" t="str">
            <v>Country Name</v>
          </cell>
        </row>
      </sheetData>
      <sheetData sheetId="8"/>
      <sheetData sheetId="9"/>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s>
    <sheetDataSet>
      <sheetData sheetId="0" refreshError="1">
        <row r="7">
          <cell r="F7">
            <v>0.27300000000000002</v>
          </cell>
        </row>
        <row r="9">
          <cell r="F9">
            <v>0.42249999999999999</v>
          </cell>
        </row>
        <row r="10">
          <cell r="F10">
            <v>0.36785000000000001</v>
          </cell>
        </row>
        <row r="11">
          <cell r="F11">
            <v>0.24940000000000001</v>
          </cell>
        </row>
        <row r="12">
          <cell r="F12">
            <v>1.9923500000000001</v>
          </cell>
        </row>
        <row r="14">
          <cell r="F14">
            <v>0.25805</v>
          </cell>
        </row>
        <row r="15">
          <cell r="F15">
            <v>0.62654999999999994</v>
          </cell>
        </row>
        <row r="16">
          <cell r="F16">
            <v>0.2233</v>
          </cell>
        </row>
        <row r="17">
          <cell r="F17">
            <v>2.1368</v>
          </cell>
        </row>
        <row r="18">
          <cell r="F18">
            <v>4230.6909999999998</v>
          </cell>
        </row>
        <row r="19">
          <cell r="F19">
            <v>40.72</v>
          </cell>
        </row>
        <row r="20">
          <cell r="F20">
            <v>368.59559999999999</v>
          </cell>
        </row>
        <row r="21">
          <cell r="F21">
            <v>8.4350000000000008E-2</v>
          </cell>
        </row>
        <row r="22">
          <cell r="F22">
            <v>1.2801</v>
          </cell>
        </row>
        <row r="24">
          <cell r="F24">
            <v>0.45455000000000001</v>
          </cell>
        </row>
        <row r="25">
          <cell r="F25">
            <v>15.4572</v>
          </cell>
        </row>
        <row r="26">
          <cell r="F26">
            <v>26.4544</v>
          </cell>
        </row>
        <row r="27">
          <cell r="F27">
            <v>2.2591999999999999</v>
          </cell>
        </row>
        <row r="29">
          <cell r="F29">
            <v>0.37245</v>
          </cell>
        </row>
        <row r="30">
          <cell r="F30">
            <v>8.8021999999999991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view="pageBreakPreview" topLeftCell="A31" zoomScaleNormal="100" zoomScaleSheetLayoutView="100" workbookViewId="0"/>
  </sheetViews>
  <sheetFormatPr defaultRowHeight="15"/>
  <sheetData/>
  <pageMargins left="0.7" right="0.7" top="0.75" bottom="0.75" header="0.3" footer="0.3"/>
  <pageSetup scale="61"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D3" sqref="D3:D8"/>
    </sheetView>
  </sheetViews>
  <sheetFormatPr defaultRowHeight="15"/>
  <cols>
    <col min="3" max="3" width="14.42578125" customWidth="1"/>
    <col min="4" max="4" width="16.42578125" customWidth="1"/>
  </cols>
  <sheetData>
    <row r="1" spans="1:7">
      <c r="B1" s="198"/>
      <c r="C1" s="201" t="s">
        <v>170</v>
      </c>
      <c r="D1" s="201" t="s">
        <v>177</v>
      </c>
    </row>
    <row r="2" spans="1:7">
      <c r="B2" s="198"/>
      <c r="C2" s="201"/>
      <c r="D2" s="201"/>
    </row>
    <row r="3" spans="1:7">
      <c r="A3">
        <v>2023</v>
      </c>
      <c r="B3" s="198" t="str">
        <f>'QEB Table_9.11'!A357</f>
        <v>Jan</v>
      </c>
      <c r="C3" s="200">
        <f>'QEB Table_9.11'!D357</f>
        <v>0.28399999999999997</v>
      </c>
      <c r="D3" s="200">
        <f>'2Recent XRs'!BN33</f>
        <v>28.83034720092386</v>
      </c>
    </row>
    <row r="4" spans="1:7">
      <c r="B4" s="198" t="str">
        <f>'QEB Table_9.11'!A358</f>
        <v>Feb</v>
      </c>
      <c r="C4" s="200">
        <f>'QEB Table_9.11'!D358</f>
        <v>0.28399999999999997</v>
      </c>
      <c r="D4" s="200">
        <f>'2Recent XRs'!BN61</f>
        <v>29.708016632770786</v>
      </c>
    </row>
    <row r="5" spans="1:7">
      <c r="B5" s="198" t="str">
        <f>'QEB Table_9.11'!A359</f>
        <v>Mar</v>
      </c>
      <c r="C5" s="200">
        <f>'QEB Table_9.11'!D359</f>
        <v>0.28399999999999997</v>
      </c>
      <c r="D5" s="200">
        <f>'2Recent XRs'!BN92</f>
        <v>29.622461204475101</v>
      </c>
    </row>
    <row r="6" spans="1:7">
      <c r="B6" s="198" t="str">
        <f>'QEB Table_9.11'!A360</f>
        <v>Apr</v>
      </c>
      <c r="C6" s="200">
        <f>'QEB Table_9.11'!D360</f>
        <v>0.28399999999999997</v>
      </c>
      <c r="D6" s="200">
        <f>'2Recent XRs'!BN122</f>
        <v>29.910075604267114</v>
      </c>
    </row>
    <row r="7" spans="1:7">
      <c r="B7" s="198" t="str">
        <f>'QEB Table_9.11'!A361</f>
        <v>May</v>
      </c>
      <c r="C7" s="200">
        <f>'QEB Table_9.11'!D361</f>
        <v>0.28199999999999997</v>
      </c>
      <c r="D7" s="200">
        <f>'2Recent XRs'!BN153</f>
        <v>30.182791351981297</v>
      </c>
    </row>
    <row r="8" spans="1:7">
      <c r="B8" s="198" t="str">
        <f>'QEB Table_9.11'!A362</f>
        <v>Jun</v>
      </c>
      <c r="C8" s="200">
        <f>'QEB Table_9.11'!D362</f>
        <v>0.28000000000000003</v>
      </c>
      <c r="D8" s="200">
        <f>'2Recent XRs'!BN183</f>
        <v>29.820773671924574</v>
      </c>
    </row>
    <row r="9" spans="1:7">
      <c r="B9" s="198" t="s">
        <v>31</v>
      </c>
      <c r="C9" s="200">
        <f>'1Recent XRs'!B214</f>
        <v>0.27900000000000003</v>
      </c>
      <c r="D9" s="200">
        <f>'2Recent XRs'!BN214</f>
        <v>29.383450799963839</v>
      </c>
    </row>
    <row r="10" spans="1:7">
      <c r="B10" s="198" t="s">
        <v>32</v>
      </c>
      <c r="C10" s="200">
        <f>'1Recent XRs'!B245</f>
        <v>0.27700000000000002</v>
      </c>
      <c r="D10" s="200">
        <f>'2Recent XRs'!BN245</f>
        <v>29.796296744451414</v>
      </c>
    </row>
    <row r="11" spans="1:7">
      <c r="B11" s="198" t="s">
        <v>5</v>
      </c>
      <c r="C11" s="200">
        <f>'1Recent XRs'!B275</f>
        <v>0.27300000000000002</v>
      </c>
      <c r="D11" s="200">
        <f>'2Recent XRs'!BN275</f>
        <v>29.51090349658973</v>
      </c>
    </row>
    <row r="12" spans="1:7">
      <c r="B12" s="198" t="s">
        <v>47</v>
      </c>
      <c r="C12" s="200">
        <f>'1Recent XRs'!B306</f>
        <v>0.26950000000000002</v>
      </c>
      <c r="D12" s="200">
        <f>'2Recent XRs'!BN306</f>
        <v>29.425467043926915</v>
      </c>
    </row>
    <row r="13" spans="1:7">
      <c r="B13" s="198" t="s">
        <v>25</v>
      </c>
      <c r="C13" s="200">
        <f>'1Recent XRs'!B336</f>
        <v>0.26850000000000002</v>
      </c>
      <c r="D13" s="200">
        <f>'2Recent XRs'!BN336</f>
        <v>28.423338352167466</v>
      </c>
      <c r="F13" s="187">
        <f>C13/C3-1</f>
        <v>-5.4577464788732266E-2</v>
      </c>
      <c r="G13" s="187">
        <f>D13/D3-1</f>
        <v>-1.4117375899772466E-2</v>
      </c>
    </row>
    <row r="14" spans="1:7">
      <c r="B14" s="198" t="s">
        <v>6</v>
      </c>
      <c r="C14" s="200">
        <f>'1Recent XRs'!B367</f>
        <v>0.26829999999999998</v>
      </c>
      <c r="D14" s="200">
        <f>'2Recent XRs'!BN367</f>
        <v>27.91506590690204</v>
      </c>
      <c r="F14" s="187">
        <f>C14/C3-1</f>
        <v>-5.5281690140845052E-2</v>
      </c>
      <c r="G14" s="187">
        <f>D14/D3-1</f>
        <v>-3.1747147810710086E-2</v>
      </c>
    </row>
    <row r="15" spans="1:7">
      <c r="B15" s="198" t="s">
        <v>169</v>
      </c>
      <c r="C15" s="200">
        <f>AVERAGE(C3:C13)</f>
        <v>0.27863636363636363</v>
      </c>
      <c r="D15" s="200">
        <f>AVERAGE(D3:D13)</f>
        <v>29.510356554858376</v>
      </c>
    </row>
    <row r="18" spans="3:3">
      <c r="C18" s="183"/>
    </row>
    <row r="19" spans="3:3">
      <c r="C19" s="183"/>
    </row>
    <row r="20" spans="3:3">
      <c r="C20" s="183"/>
    </row>
    <row r="21" spans="3:3">
      <c r="C21" s="183"/>
    </row>
    <row r="22" spans="3:3">
      <c r="C22" s="183"/>
    </row>
    <row r="23" spans="3:3">
      <c r="C23" s="183"/>
    </row>
    <row r="24" spans="3:3">
      <c r="C24" s="183"/>
    </row>
    <row r="25" spans="3:3">
      <c r="C25" s="183"/>
    </row>
    <row r="26" spans="3:3">
      <c r="C26" s="183"/>
    </row>
    <row r="27" spans="3:3">
      <c r="C27" s="183"/>
    </row>
    <row r="28" spans="3:3">
      <c r="C28" s="183"/>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BreakPreview" zoomScale="60" zoomScaleNormal="89" workbookViewId="0">
      <pane xSplit="1" topLeftCell="B1" activePane="topRight" state="frozen"/>
      <selection pane="topRight" activeCell="R26" sqref="R26"/>
    </sheetView>
  </sheetViews>
  <sheetFormatPr defaultRowHeight="15"/>
  <cols>
    <col min="1" max="2" width="19.28515625" customWidth="1"/>
    <col min="3" max="3" width="11.42578125" customWidth="1"/>
    <col min="21" max="27" width="10.5703125" bestFit="1" customWidth="1"/>
  </cols>
  <sheetData>
    <row r="1" spans="1:28">
      <c r="B1" s="213" t="s">
        <v>172</v>
      </c>
      <c r="C1" s="213"/>
      <c r="D1" s="213"/>
      <c r="E1" s="213"/>
      <c r="F1" s="213"/>
      <c r="G1" s="213"/>
      <c r="H1" s="213"/>
      <c r="I1" s="213"/>
      <c r="J1" s="213"/>
      <c r="L1" s="257" t="s">
        <v>175</v>
      </c>
      <c r="M1" s="257"/>
      <c r="N1" s="257"/>
      <c r="O1" s="257"/>
      <c r="P1" s="257"/>
      <c r="Q1" s="257"/>
      <c r="R1" s="257"/>
      <c r="S1" s="257"/>
      <c r="U1" s="257" t="s">
        <v>173</v>
      </c>
      <c r="V1" s="257"/>
      <c r="W1" s="257"/>
      <c r="X1" s="257"/>
      <c r="Y1" s="257"/>
      <c r="Z1" s="257"/>
      <c r="AA1" s="257"/>
      <c r="AB1" s="257"/>
    </row>
    <row r="2" spans="1:28">
      <c r="B2" s="198" t="s">
        <v>160</v>
      </c>
      <c r="C2" s="198">
        <v>2015</v>
      </c>
      <c r="D2" s="198">
        <v>2016</v>
      </c>
      <c r="E2" s="198">
        <v>2017</v>
      </c>
      <c r="F2" s="198">
        <v>2018</v>
      </c>
      <c r="G2" s="198">
        <v>2019</v>
      </c>
      <c r="H2" s="198">
        <v>2020</v>
      </c>
      <c r="I2" s="198">
        <v>2021</v>
      </c>
      <c r="J2" s="198">
        <v>2022</v>
      </c>
      <c r="K2" s="198"/>
      <c r="L2" s="198">
        <v>2015</v>
      </c>
      <c r="M2" s="198">
        <v>2016</v>
      </c>
      <c r="N2" s="198">
        <v>2017</v>
      </c>
      <c r="O2" s="198">
        <v>2018</v>
      </c>
      <c r="P2" s="198">
        <v>2019</v>
      </c>
      <c r="Q2" s="198">
        <v>2020</v>
      </c>
      <c r="R2" s="198">
        <v>2021</v>
      </c>
      <c r="S2" s="198">
        <v>2022</v>
      </c>
      <c r="T2" s="198"/>
      <c r="U2" s="198">
        <v>2015</v>
      </c>
      <c r="V2" s="198">
        <v>2016</v>
      </c>
      <c r="W2" s="198">
        <v>2017</v>
      </c>
      <c r="X2" s="198">
        <v>2018</v>
      </c>
      <c r="Y2" s="198">
        <v>2019</v>
      </c>
      <c r="Z2" s="198">
        <v>2020</v>
      </c>
      <c r="AA2" s="198">
        <v>2021</v>
      </c>
      <c r="AB2" s="198">
        <v>2022</v>
      </c>
    </row>
    <row r="3" spans="1:28">
      <c r="A3" s="184" t="s">
        <v>91</v>
      </c>
      <c r="B3" s="198">
        <v>1</v>
      </c>
      <c r="C3" s="199">
        <f>(Exports!C9)/(Exports!C$40)</f>
        <v>0.30431707807954589</v>
      </c>
      <c r="D3" s="199">
        <f>(Exports!D9)/(Exports!D$40)</f>
        <v>0.25099469671217289</v>
      </c>
      <c r="E3" s="199">
        <f>(Exports!E9)/(Exports!E$40)</f>
        <v>0.18615039215486354</v>
      </c>
      <c r="F3" s="199">
        <f>(Exports!F9)/(Exports!F$40)</f>
        <v>0.19160350748991004</v>
      </c>
      <c r="G3" s="199">
        <f>(Exports!G9)/(Exports!G$40)</f>
        <v>0.19717787475811674</v>
      </c>
      <c r="H3" s="199">
        <f>(Exports!H9)/(Exports!H$40)</f>
        <v>0.21848903056039834</v>
      </c>
      <c r="I3" s="199">
        <f>(Exports!I9)/(Exports!I$40)</f>
        <v>0.2175787266027302</v>
      </c>
      <c r="J3" s="199">
        <f>(Exports!J9)/(Exports!J$40)</f>
        <v>0.13500859006943949</v>
      </c>
      <c r="K3" s="198"/>
      <c r="L3" s="198">
        <f>1/C33</f>
        <v>1.0179956480884047</v>
      </c>
      <c r="M3" s="198">
        <f t="shared" ref="M3:S3" si="0">1/D33</f>
        <v>1.0150942620349588</v>
      </c>
      <c r="N3" s="198">
        <f t="shared" si="0"/>
        <v>1.0223952214461938</v>
      </c>
      <c r="O3" s="198">
        <f t="shared" si="0"/>
        <v>1.0192440014509627</v>
      </c>
      <c r="P3" s="198">
        <f t="shared" si="0"/>
        <v>1.0241962389425421</v>
      </c>
      <c r="Q3" s="198">
        <f t="shared" si="0"/>
        <v>1.0374253318126569</v>
      </c>
      <c r="R3" s="198">
        <f t="shared" si="0"/>
        <v>1.044256612838194</v>
      </c>
      <c r="S3" s="198">
        <f t="shared" si="0"/>
        <v>1.0354271587366195</v>
      </c>
      <c r="T3" s="198"/>
      <c r="U3" s="200">
        <f t="shared" ref="U3:AB28" si="1">L$3*C3</f>
        <v>0.30979346112395695</v>
      </c>
      <c r="V3" s="200">
        <f t="shared" si="1"/>
        <v>0.25478327643373144</v>
      </c>
      <c r="W3" s="200">
        <f t="shared" si="1"/>
        <v>0.19031927140946753</v>
      </c>
      <c r="X3" s="200">
        <f t="shared" si="1"/>
        <v>0.1952907256660554</v>
      </c>
      <c r="Y3" s="200">
        <f t="shared" si="1"/>
        <v>0.20194883772994676</v>
      </c>
      <c r="Z3" s="200">
        <f t="shared" si="1"/>
        <v>0.22666605502654699</v>
      </c>
      <c r="AA3" s="200">
        <f t="shared" si="1"/>
        <v>0.22720802406781451</v>
      </c>
      <c r="AB3" s="200">
        <f>S$3*J3</f>
        <v>0.13979156082063671</v>
      </c>
    </row>
    <row r="4" spans="1:28">
      <c r="A4" s="184" t="s">
        <v>92</v>
      </c>
      <c r="B4" s="198">
        <v>1</v>
      </c>
      <c r="C4" s="199">
        <f>(Exports!C10)/(Exports!C$40)</f>
        <v>1.9731339658404937E-3</v>
      </c>
      <c r="D4" s="199">
        <f>(Exports!D10)/(Exports!D$40)</f>
        <v>4.6894732114393196E-3</v>
      </c>
      <c r="E4" s="199">
        <f>(Exports!E10)/(Exports!E$40)</f>
        <v>3.6243816810949143E-3</v>
      </c>
      <c r="F4" s="199">
        <f>(Exports!F10)/(Exports!F$40)</f>
        <v>1.8322406460048034E-3</v>
      </c>
      <c r="G4" s="199">
        <f>(Exports!G10)/(Exports!G$40)</f>
        <v>2.1512064763069003E-3</v>
      </c>
      <c r="H4" s="199">
        <f>(Exports!H10)/(Exports!H$40)</f>
        <v>2.2197452293018587E-3</v>
      </c>
      <c r="I4" s="199">
        <f>(Exports!I10)/(Exports!I$40)</f>
        <v>1.0226643957700935E-3</v>
      </c>
      <c r="J4" s="199">
        <f>(Exports!J10)/(Exports!J$40)</f>
        <v>1.1215471785358353E-3</v>
      </c>
      <c r="K4" s="198"/>
      <c r="L4" s="198"/>
      <c r="M4" s="198"/>
      <c r="N4" s="198"/>
      <c r="O4" s="198"/>
      <c r="P4" s="198"/>
      <c r="Q4" s="198"/>
      <c r="R4" s="198"/>
      <c r="S4" s="198"/>
      <c r="T4" s="198"/>
      <c r="U4" s="200">
        <f t="shared" si="1"/>
        <v>2.0086417903210376E-3</v>
      </c>
      <c r="V4" s="200">
        <f t="shared" si="1"/>
        <v>4.7602573488987046E-3</v>
      </c>
      <c r="W4" s="200">
        <f t="shared" si="1"/>
        <v>3.7055505114485629E-3</v>
      </c>
      <c r="X4" s="200">
        <f t="shared" si="1"/>
        <v>1.8675002876550328E-3</v>
      </c>
      <c r="Y4" s="200">
        <f t="shared" si="1"/>
        <v>2.2032575822223659E-3</v>
      </c>
      <c r="Z4" s="200">
        <f t="shared" si="1"/>
        <v>2.3028199310480431E-3</v>
      </c>
      <c r="AA4" s="200">
        <f t="shared" si="1"/>
        <v>1.0679240579970961E-3</v>
      </c>
      <c r="AB4" s="200">
        <f t="shared" si="1"/>
        <v>1.1612804084604321E-3</v>
      </c>
    </row>
    <row r="5" spans="1:28">
      <c r="A5" s="184" t="s">
        <v>93</v>
      </c>
      <c r="B5" s="198">
        <v>1</v>
      </c>
      <c r="C5" s="199">
        <f>(Exports!C11)/(Exports!C$40)</f>
        <v>6.9089727816511407E-5</v>
      </c>
      <c r="D5" s="199">
        <f>(Exports!D11)/(Exports!D$40)</f>
        <v>6.1645657239577917E-5</v>
      </c>
      <c r="E5" s="199">
        <f>(Exports!E11)/(Exports!E$40)</f>
        <v>4.7438596896738683E-5</v>
      </c>
      <c r="F5" s="199">
        <f>(Exports!F11)/(Exports!F$40)</f>
        <v>1.0692437493308041E-4</v>
      </c>
      <c r="G5" s="199">
        <f>(Exports!G11)/(Exports!G$40)</f>
        <v>7.1111318406876986E-5</v>
      </c>
      <c r="H5" s="199">
        <f>(Exports!H11)/(Exports!H$40)</f>
        <v>7.6736167132667899E-5</v>
      </c>
      <c r="I5" s="199">
        <f>(Exports!I11)/(Exports!I$40)</f>
        <v>5.0703971765686046E-5</v>
      </c>
      <c r="J5" s="199">
        <f>(Exports!J11)/(Exports!J$40)</f>
        <v>2.4993143201020035E-5</v>
      </c>
      <c r="K5" s="198"/>
      <c r="L5" s="198"/>
      <c r="M5" s="198"/>
      <c r="N5" s="198"/>
      <c r="O5" s="198"/>
      <c r="P5" s="198"/>
      <c r="Q5" s="198"/>
      <c r="R5" s="198"/>
      <c r="S5" s="198"/>
      <c r="T5" s="198"/>
      <c r="U5" s="200">
        <f t="shared" si="1"/>
        <v>7.033304224482101E-5</v>
      </c>
      <c r="V5" s="200">
        <f t="shared" si="1"/>
        <v>6.2576152943269356E-5</v>
      </c>
      <c r="W5" s="200">
        <f t="shared" si="1"/>
        <v>4.8500994779337863E-5</v>
      </c>
      <c r="X5" s="200">
        <f t="shared" si="1"/>
        <v>1.089820277594359E-4</v>
      </c>
      <c r="Y5" s="200">
        <f t="shared" si="1"/>
        <v>7.283194485856897E-5</v>
      </c>
      <c r="Z5" s="200">
        <f t="shared" si="1"/>
        <v>7.96080436496395E-5</v>
      </c>
      <c r="AA5" s="200">
        <f t="shared" si="1"/>
        <v>5.2947957813478738E-5</v>
      </c>
      <c r="AB5" s="200">
        <f t="shared" si="1"/>
        <v>2.5878579252529635E-5</v>
      </c>
    </row>
    <row r="6" spans="1:28">
      <c r="A6" s="184" t="s">
        <v>94</v>
      </c>
      <c r="B6" s="198">
        <v>1</v>
      </c>
      <c r="C6" s="199">
        <f>(Exports!C12)/(Exports!C$40)</f>
        <v>0.1011666723168618</v>
      </c>
      <c r="D6" s="199">
        <f>(Exports!D12)/(Exports!D$40)</f>
        <v>0.14053888872254344</v>
      </c>
      <c r="E6" s="199">
        <f>(Exports!E12)/(Exports!E$40)</f>
        <v>0.18524008626726315</v>
      </c>
      <c r="F6" s="199">
        <f>(Exports!F12)/(Exports!F$40)</f>
        <v>0.19622180703748948</v>
      </c>
      <c r="G6" s="199">
        <f>(Exports!G12)/(Exports!G$40)</f>
        <v>0.241773377991788</v>
      </c>
      <c r="H6" s="199">
        <f>(Exports!H12)/(Exports!H$40)</f>
        <v>0.20168435184106764</v>
      </c>
      <c r="I6" s="199">
        <f>(Exports!I12)/(Exports!I$40)</f>
        <v>0.20580926075812919</v>
      </c>
      <c r="J6" s="199">
        <f>(Exports!J12)/(Exports!J$40)</f>
        <v>0.21577987554981698</v>
      </c>
      <c r="K6" s="198"/>
      <c r="L6" s="198"/>
      <c r="M6" s="198"/>
      <c r="N6" s="198"/>
      <c r="O6" s="198"/>
      <c r="P6" s="198"/>
      <c r="Q6" s="198"/>
      <c r="R6" s="198"/>
      <c r="S6" s="198"/>
      <c r="T6" s="198"/>
      <c r="U6" s="200">
        <f t="shared" si="1"/>
        <v>0.102987232150151</v>
      </c>
      <c r="V6" s="200">
        <f t="shared" si="1"/>
        <v>0.14266021953502342</v>
      </c>
      <c r="W6" s="200">
        <f t="shared" si="1"/>
        <v>0.18938857901993056</v>
      </c>
      <c r="X6" s="200">
        <f t="shared" si="1"/>
        <v>0.19999789977682947</v>
      </c>
      <c r="Y6" s="200">
        <f t="shared" si="1"/>
        <v>0.24762338441562284</v>
      </c>
      <c r="Z6" s="200">
        <f t="shared" si="1"/>
        <v>0.20923245563014026</v>
      </c>
      <c r="AA6" s="200">
        <f t="shared" si="1"/>
        <v>0.21491768153001664</v>
      </c>
      <c r="AB6" s="200">
        <f t="shared" si="1"/>
        <v>0.22342434345308834</v>
      </c>
    </row>
    <row r="7" spans="1:28">
      <c r="A7" s="184" t="s">
        <v>95</v>
      </c>
      <c r="B7" s="198">
        <v>1</v>
      </c>
      <c r="C7" s="199">
        <f>(Exports!C13)/(Exports!C$40)</f>
        <v>3.1369311201161399E-4</v>
      </c>
      <c r="D7" s="199">
        <f>(Exports!D13)/(Exports!D$40)</f>
        <v>2.9061524127229585E-4</v>
      </c>
      <c r="E7" s="199">
        <f>(Exports!E13)/(Exports!E$40)</f>
        <v>5.399861865804321E-4</v>
      </c>
      <c r="F7" s="199">
        <f>(Exports!F13)/(Exports!F$40)</f>
        <v>6.6088835345620071E-4</v>
      </c>
      <c r="G7" s="199">
        <f>(Exports!G13)/(Exports!G$40)</f>
        <v>3.8289365315971515E-4</v>
      </c>
      <c r="H7" s="199">
        <f>(Exports!H13)/(Exports!H$40)</f>
        <v>4.500895859375071E-4</v>
      </c>
      <c r="I7" s="199">
        <f>(Exports!I13)/(Exports!I$40)</f>
        <v>8.8226785934027608E-5</v>
      </c>
      <c r="J7" s="199">
        <f>(Exports!J13)/(Exports!J$40)</f>
        <v>7.4320354472029975E-7</v>
      </c>
      <c r="K7" s="198"/>
      <c r="L7" s="198"/>
      <c r="M7" s="198"/>
      <c r="N7" s="198"/>
      <c r="O7" s="198"/>
      <c r="P7" s="198"/>
      <c r="Q7" s="198"/>
      <c r="R7" s="198"/>
      <c r="S7" s="198"/>
      <c r="T7" s="198"/>
      <c r="U7" s="200">
        <f t="shared" si="1"/>
        <v>3.193382228631315E-4</v>
      </c>
      <c r="V7" s="200">
        <f t="shared" si="1"/>
        <v>2.9500186387541264E-4</v>
      </c>
      <c r="W7" s="200">
        <f t="shared" si="1"/>
        <v>5.5207929680678653E-4</v>
      </c>
      <c r="X7" s="200">
        <f t="shared" si="1"/>
        <v>6.7360648988903623E-4</v>
      </c>
      <c r="Y7" s="200">
        <f t="shared" si="1"/>
        <v>3.9215823948115044E-4</v>
      </c>
      <c r="Z7" s="200">
        <f t="shared" si="1"/>
        <v>4.6693433803663965E-4</v>
      </c>
      <c r="AA7" s="200">
        <f t="shared" si="1"/>
        <v>9.2131404641068092E-5</v>
      </c>
      <c r="AB7" s="200">
        <f t="shared" si="1"/>
        <v>7.6953313467272407E-7</v>
      </c>
    </row>
    <row r="8" spans="1:28">
      <c r="A8" s="184" t="s">
        <v>96</v>
      </c>
      <c r="B8" s="198">
        <v>1</v>
      </c>
      <c r="C8" s="199">
        <f>(Exports!C14)/(Exports!C$40)</f>
        <v>7.9817946421559786E-5</v>
      </c>
      <c r="D8" s="199">
        <f>(Exports!D14)/(Exports!D$40)</f>
        <v>5.7242396008179494E-5</v>
      </c>
      <c r="E8" s="199">
        <f>(Exports!E14)/(Exports!E$40)</f>
        <v>6.7801124194346535E-5</v>
      </c>
      <c r="F8" s="199">
        <f>(Exports!F14)/(Exports!F$40)</f>
        <v>0</v>
      </c>
      <c r="G8" s="199">
        <f>(Exports!G14)/(Exports!G$40)</f>
        <v>0</v>
      </c>
      <c r="H8" s="199">
        <f>(Exports!H14)/(Exports!H$40)</f>
        <v>1.4188460713619866E-5</v>
      </c>
      <c r="I8" s="199">
        <f>(Exports!I14)/(Exports!I$40)</f>
        <v>9.2921444188868856E-7</v>
      </c>
      <c r="J8" s="199">
        <f>(Exports!J14)/(Exports!J$40)</f>
        <v>4.9316829640899396E-3</v>
      </c>
      <c r="K8" s="198"/>
      <c r="L8" s="198"/>
      <c r="M8" s="198"/>
      <c r="N8" s="198"/>
      <c r="O8" s="198"/>
      <c r="P8" s="198"/>
      <c r="Q8" s="198"/>
      <c r="R8" s="198"/>
      <c r="S8" s="198"/>
      <c r="T8" s="198"/>
      <c r="U8" s="200">
        <f t="shared" si="1"/>
        <v>8.1254322096501318E-5</v>
      </c>
      <c r="V8" s="200">
        <f t="shared" si="1"/>
        <v>5.8106427733035835E-5</v>
      </c>
      <c r="W8" s="200">
        <f t="shared" si="1"/>
        <v>6.9319545384979818E-5</v>
      </c>
      <c r="X8" s="200">
        <f t="shared" si="1"/>
        <v>0</v>
      </c>
      <c r="Y8" s="200">
        <f t="shared" si="1"/>
        <v>0</v>
      </c>
      <c r="Z8" s="200">
        <f t="shared" si="1"/>
        <v>1.4719468563737937E-5</v>
      </c>
      <c r="AA8" s="200">
        <f t="shared" si="1"/>
        <v>9.7033832568701472E-7</v>
      </c>
      <c r="AB8" s="200">
        <f t="shared" si="1"/>
        <v>5.1063984792974358E-3</v>
      </c>
    </row>
    <row r="9" spans="1:28">
      <c r="A9" s="184" t="s">
        <v>97</v>
      </c>
      <c r="B9" s="198">
        <v>1</v>
      </c>
      <c r="C9" s="199">
        <f>(Exports!C15)/(Exports!C$40)</f>
        <v>1.1629388967872418E-4</v>
      </c>
      <c r="D9" s="199">
        <f>(Exports!D15)/(Exports!D$40)</f>
        <v>3.12631547429288E-4</v>
      </c>
      <c r="E9" s="199">
        <f>(Exports!E15)/(Exports!E$40)</f>
        <v>7.4219859224735403E-4</v>
      </c>
      <c r="F9" s="199">
        <f>(Exports!F15)/(Exports!F$40)</f>
        <v>2.5239536935505786E-4</v>
      </c>
      <c r="G9" s="199">
        <f>(Exports!G15)/(Exports!G$40)</f>
        <v>1.1031107752819329E-3</v>
      </c>
      <c r="H9" s="199">
        <f>(Exports!H15)/(Exports!H$40)</f>
        <v>1.8973661422429464E-4</v>
      </c>
      <c r="I9" s="199">
        <f>(Exports!I15)/(Exports!I$40)</f>
        <v>7.2517354937356342E-4</v>
      </c>
      <c r="J9" s="199">
        <f>(Exports!J15)/(Exports!J$40)</f>
        <v>5.2817199496427831E-4</v>
      </c>
      <c r="K9" s="198"/>
      <c r="L9" s="198"/>
      <c r="M9" s="198"/>
      <c r="N9" s="198"/>
      <c r="O9" s="198"/>
      <c r="P9" s="198"/>
      <c r="Q9" s="198"/>
      <c r="R9" s="198"/>
      <c r="S9" s="198"/>
      <c r="T9" s="198"/>
      <c r="U9" s="200">
        <f t="shared" si="1"/>
        <v>1.1838667359221426E-4</v>
      </c>
      <c r="V9" s="200">
        <f t="shared" si="1"/>
        <v>3.1735048992658031E-4</v>
      </c>
      <c r="W9" s="200">
        <f t="shared" si="1"/>
        <v>7.5882029407778676E-4</v>
      </c>
      <c r="X9" s="200">
        <f t="shared" si="1"/>
        <v>2.5725246620914287E-4</v>
      </c>
      <c r="Y9" s="200">
        <f t="shared" si="1"/>
        <v>1.1298019071807473E-3</v>
      </c>
      <c r="Z9" s="200">
        <f t="shared" si="1"/>
        <v>1.9683756996864894E-4</v>
      </c>
      <c r="AA9" s="200">
        <f t="shared" si="1"/>
        <v>7.5726727438868826E-4</v>
      </c>
      <c r="AB9" s="200">
        <f t="shared" si="1"/>
        <v>5.4688362807011476E-4</v>
      </c>
    </row>
    <row r="10" spans="1:28">
      <c r="A10" s="184" t="s">
        <v>98</v>
      </c>
      <c r="B10" s="198">
        <v>1</v>
      </c>
      <c r="C10" s="199">
        <f>(Exports!C16)/(Exports!C$40)</f>
        <v>2.295752955731508E-2</v>
      </c>
      <c r="D10" s="199">
        <f>(Exports!D16)/(Exports!D$40)</f>
        <v>1.9937966855772055E-2</v>
      </c>
      <c r="E10" s="199">
        <f>(Exports!E16)/(Exports!E$40)</f>
        <v>2.5079098602410272E-2</v>
      </c>
      <c r="F10" s="199">
        <f>(Exports!F16)/(Exports!F$40)</f>
        <v>2.1693804045888138E-2</v>
      </c>
      <c r="G10" s="199">
        <f>(Exports!G16)/(Exports!G$40)</f>
        <v>1.6645785336692209E-2</v>
      </c>
      <c r="H10" s="199">
        <f>(Exports!H16)/(Exports!H$40)</f>
        <v>2.6787781595929861E-2</v>
      </c>
      <c r="I10" s="199">
        <f>(Exports!I16)/(Exports!I$40)</f>
        <v>1.5750483898730214E-2</v>
      </c>
      <c r="J10" s="199">
        <f>(Exports!J16)/(Exports!J$40)</f>
        <v>1.153872772071517E-2</v>
      </c>
      <c r="K10" s="198"/>
      <c r="L10" s="198"/>
      <c r="M10" s="198"/>
      <c r="N10" s="198"/>
      <c r="O10" s="198"/>
      <c r="P10" s="198"/>
      <c r="Q10" s="198"/>
      <c r="R10" s="198"/>
      <c r="S10" s="198"/>
      <c r="T10" s="198"/>
      <c r="U10" s="200">
        <f t="shared" si="1"/>
        <v>2.3370665180207671E-2</v>
      </c>
      <c r="V10" s="200">
        <f t="shared" si="1"/>
        <v>2.0238915751937401E-2</v>
      </c>
      <c r="W10" s="200">
        <f t="shared" si="1"/>
        <v>2.5640750569282177E-2</v>
      </c>
      <c r="X10" s="200">
        <f t="shared" si="1"/>
        <v>2.2111279642424111E-2</v>
      </c>
      <c r="Y10" s="200">
        <f t="shared" si="1"/>
        <v>1.7048550736085077E-2</v>
      </c>
      <c r="Z10" s="200">
        <f t="shared" si="1"/>
        <v>2.7790323210682522E-2</v>
      </c>
      <c r="AA10" s="200">
        <f t="shared" si="1"/>
        <v>1.6447546966650527E-2</v>
      </c>
      <c r="AB10" s="200">
        <f t="shared" si="1"/>
        <v>1.1947512059295578E-2</v>
      </c>
    </row>
    <row r="11" spans="1:28">
      <c r="A11" s="184" t="s">
        <v>99</v>
      </c>
      <c r="B11" s="198">
        <v>1</v>
      </c>
      <c r="C11" s="199">
        <f>(Exports!C17)/(Exports!C$40)</f>
        <v>1.0519232906622015E-2</v>
      </c>
      <c r="D11" s="199">
        <f>(Exports!D17)/(Exports!D$40)</f>
        <v>1.697457204704092E-2</v>
      </c>
      <c r="E11" s="199">
        <f>(Exports!E17)/(Exports!E$40)</f>
        <v>1.9595462942297685E-2</v>
      </c>
      <c r="F11" s="199">
        <f>(Exports!F17)/(Exports!F$40)</f>
        <v>2.299306731904055E-2</v>
      </c>
      <c r="G11" s="199">
        <f>(Exports!G17)/(Exports!G$40)</f>
        <v>7.9354242510161141E-3</v>
      </c>
      <c r="H11" s="199">
        <f>(Exports!H17)/(Exports!H$40)</f>
        <v>9.1239313836005247E-3</v>
      </c>
      <c r="I11" s="199">
        <f>(Exports!I17)/(Exports!I$40)</f>
        <v>3.8673218183173539E-3</v>
      </c>
      <c r="J11" s="199">
        <f>(Exports!J17)/(Exports!J$40)</f>
        <v>2.5455576803355175E-3</v>
      </c>
      <c r="K11" s="198"/>
      <c r="L11" s="198"/>
      <c r="M11" s="198"/>
      <c r="N11" s="198"/>
      <c r="O11" s="198"/>
      <c r="P11" s="198"/>
      <c r="Q11" s="198"/>
      <c r="R11" s="198"/>
      <c r="S11" s="198"/>
      <c r="T11" s="198"/>
      <c r="U11" s="200">
        <f t="shared" si="1"/>
        <v>1.0708533320169552E-2</v>
      </c>
      <c r="V11" s="200">
        <f t="shared" si="1"/>
        <v>1.7230790685450241E-2</v>
      </c>
      <c r="W11" s="200">
        <f t="shared" si="1"/>
        <v>2.0034307674231127E-2</v>
      </c>
      <c r="X11" s="200">
        <f t="shared" si="1"/>
        <v>2.3435545939890251E-2</v>
      </c>
      <c r="Y11" s="200">
        <f t="shared" si="1"/>
        <v>8.1274316723041438E-3</v>
      </c>
      <c r="Z11" s="200">
        <f t="shared" si="1"/>
        <v>9.4653975430676884E-3</v>
      </c>
      <c r="AA11" s="200">
        <f t="shared" si="1"/>
        <v>4.0384763827513255E-3</v>
      </c>
      <c r="AB11" s="200">
        <f t="shared" si="1"/>
        <v>2.635739556349985E-3</v>
      </c>
    </row>
    <row r="12" spans="1:28">
      <c r="A12" s="184" t="s">
        <v>100</v>
      </c>
      <c r="B12" s="198">
        <v>1</v>
      </c>
      <c r="C12" s="199">
        <f>(Exports!C18)/(Exports!C$40)</f>
        <v>1.2487646456276288E-4</v>
      </c>
      <c r="D12" s="199">
        <f>(Exports!D18)/(Exports!D$40)</f>
        <v>3.6106742097467061E-4</v>
      </c>
      <c r="E12" s="199">
        <f>(Exports!E18)/(Exports!E$40)</f>
        <v>1.7818756304228312E-3</v>
      </c>
      <c r="F12" s="199">
        <f>(Exports!F18)/(Exports!F$40)</f>
        <v>3.4155720969729366E-3</v>
      </c>
      <c r="G12" s="199">
        <f>(Exports!G18)/(Exports!G$40)</f>
        <v>2.2737146247880759E-3</v>
      </c>
      <c r="H12" s="199">
        <f>(Exports!H18)/(Exports!H$40)</f>
        <v>1.6136957927998577E-3</v>
      </c>
      <c r="I12" s="199">
        <f>(Exports!I18)/(Exports!I$40)</f>
        <v>2.5676157996878334E-3</v>
      </c>
      <c r="J12" s="199">
        <f>(Exports!J18)/(Exports!J$40)</f>
        <v>1.0345381370084252E-3</v>
      </c>
      <c r="K12" s="198"/>
      <c r="L12" s="198"/>
      <c r="M12" s="198"/>
      <c r="N12" s="198"/>
      <c r="O12" s="198"/>
      <c r="P12" s="198"/>
      <c r="Q12" s="198"/>
      <c r="R12" s="198"/>
      <c r="S12" s="198"/>
      <c r="T12" s="198"/>
      <c r="U12" s="200">
        <f t="shared" si="1"/>
        <v>1.2712369747355849E-4</v>
      </c>
      <c r="V12" s="200">
        <f t="shared" si="1"/>
        <v>3.6651746723914908E-4</v>
      </c>
      <c r="W12" s="200">
        <f t="shared" si="1"/>
        <v>1.8217811297557265E-3</v>
      </c>
      <c r="X12" s="200">
        <f t="shared" si="1"/>
        <v>3.4813013713629517E-3</v>
      </c>
      <c r="Y12" s="200">
        <f t="shared" si="1"/>
        <v>2.3287299671366007E-3</v>
      </c>
      <c r="Z12" s="200">
        <f t="shared" si="1"/>
        <v>1.674088893290081E-3</v>
      </c>
      <c r="AA12" s="200">
        <f t="shared" si="1"/>
        <v>2.6812497780518479E-3</v>
      </c>
      <c r="AB12" s="200">
        <f t="shared" si="1"/>
        <v>1.0711888838073093E-3</v>
      </c>
    </row>
    <row r="13" spans="1:28">
      <c r="A13" s="184" t="s">
        <v>101</v>
      </c>
      <c r="B13" s="198">
        <v>1</v>
      </c>
      <c r="C13" s="199">
        <f>(Exports!C19)/(Exports!C$40)</f>
        <v>9.4837452468627466E-4</v>
      </c>
      <c r="D13" s="199">
        <f>(Exports!D19)/(Exports!D$40)</f>
        <v>2.4966491182029055E-3</v>
      </c>
      <c r="E13" s="199">
        <f>(Exports!E19)/(Exports!E$40)</f>
        <v>1.5397191589502253E-3</v>
      </c>
      <c r="F13" s="199">
        <f>(Exports!F19)/(Exports!F$40)</f>
        <v>2.3042714622382209E-3</v>
      </c>
      <c r="G13" s="199">
        <f>(Exports!G19)/(Exports!G$40)</f>
        <v>1.7524849082596744E-3</v>
      </c>
      <c r="H13" s="199">
        <f>(Exports!H19)/(Exports!H$40)</f>
        <v>2.8319184494984989E-3</v>
      </c>
      <c r="I13" s="199">
        <f>(Exports!I19)/(Exports!I$40)</f>
        <v>2.852316153499828E-3</v>
      </c>
      <c r="J13" s="199">
        <f>(Exports!J19)/(Exports!J$40)</f>
        <v>2.2940332985845369E-3</v>
      </c>
      <c r="K13" s="198"/>
      <c r="L13" s="198"/>
      <c r="M13" s="198"/>
      <c r="N13" s="198"/>
      <c r="O13" s="198"/>
      <c r="P13" s="198"/>
      <c r="Q13" s="198"/>
      <c r="R13" s="198"/>
      <c r="S13" s="198"/>
      <c r="T13" s="198"/>
      <c r="U13" s="200">
        <f t="shared" si="1"/>
        <v>9.6544113888853689E-4</v>
      </c>
      <c r="V13" s="200">
        <f t="shared" si="1"/>
        <v>2.534334194202409E-3</v>
      </c>
      <c r="W13" s="200">
        <f t="shared" si="1"/>
        <v>1.5742015104798629E-3</v>
      </c>
      <c r="X13" s="200">
        <f t="shared" si="1"/>
        <v>2.3486148656009453E-3</v>
      </c>
      <c r="Y13" s="200">
        <f t="shared" si="1"/>
        <v>1.7948884518431245E-3</v>
      </c>
      <c r="Z13" s="200">
        <f t="shared" si="1"/>
        <v>2.9379039371373651E-3</v>
      </c>
      <c r="AA13" s="200">
        <f t="shared" si="1"/>
        <v>2.9785500051973967E-3</v>
      </c>
      <c r="AB13" s="200">
        <f t="shared" si="1"/>
        <v>2.3753043804005821E-3</v>
      </c>
    </row>
    <row r="14" spans="1:28">
      <c r="A14" s="184" t="s">
        <v>102</v>
      </c>
      <c r="B14" s="198">
        <v>1</v>
      </c>
      <c r="C14" s="199">
        <f>(Exports!C20)/(Exports!C$40)</f>
        <v>1.2343459198224436E-2</v>
      </c>
      <c r="D14" s="199">
        <f>(Exports!D20)/(Exports!D$40)</f>
        <v>9.5832577440155258E-3</v>
      </c>
      <c r="E14" s="199">
        <f>(Exports!E20)/(Exports!E$40)</f>
        <v>8.9249464910770605E-3</v>
      </c>
      <c r="F14" s="199">
        <f>(Exports!F20)/(Exports!F$40)</f>
        <v>8.7956042981652809E-3</v>
      </c>
      <c r="G14" s="199">
        <f>(Exports!G20)/(Exports!G$40)</f>
        <v>8.1457170033577882E-3</v>
      </c>
      <c r="H14" s="199">
        <f>(Exports!H20)/(Exports!H$40)</f>
        <v>1.2140721939146252E-2</v>
      </c>
      <c r="I14" s="199">
        <f>(Exports!I20)/(Exports!I$40)</f>
        <v>1.2485379234036196E-2</v>
      </c>
      <c r="J14" s="199">
        <f>(Exports!J20)/(Exports!J$40)</f>
        <v>7.8958990818138383E-3</v>
      </c>
      <c r="K14" s="198"/>
      <c r="L14" s="198"/>
      <c r="M14" s="198"/>
      <c r="N14" s="198"/>
      <c r="O14" s="198"/>
      <c r="P14" s="198"/>
      <c r="Q14" s="198"/>
      <c r="R14" s="198"/>
      <c r="S14" s="198"/>
      <c r="T14" s="198"/>
      <c r="U14" s="200">
        <f t="shared" si="1"/>
        <v>1.2565587746149265E-2</v>
      </c>
      <c r="V14" s="200">
        <f t="shared" si="1"/>
        <v>9.7279099475522449E-3</v>
      </c>
      <c r="W14" s="200">
        <f t="shared" si="1"/>
        <v>9.1248226441401608E-3</v>
      </c>
      <c r="X14" s="200">
        <f t="shared" si="1"/>
        <v>8.9648669200412673E-3</v>
      </c>
      <c r="Y14" s="200">
        <f t="shared" si="1"/>
        <v>8.3428127183293611E-3</v>
      </c>
      <c r="Z14" s="200">
        <f t="shared" si="1"/>
        <v>1.2595092486164005E-2</v>
      </c>
      <c r="AA14" s="200">
        <f t="shared" si="1"/>
        <v>1.3037939828934964E-2</v>
      </c>
      <c r="AB14" s="200">
        <f t="shared" si="1"/>
        <v>8.1756283519535851E-3</v>
      </c>
    </row>
    <row r="15" spans="1:28">
      <c r="A15" s="184" t="s">
        <v>103</v>
      </c>
      <c r="B15" s="198">
        <v>1</v>
      </c>
      <c r="C15" s="199">
        <f>(Exports!C21)/(Exports!C$40)</f>
        <v>0.2457461540409123</v>
      </c>
      <c r="D15" s="199">
        <f>(Exports!D21)/(Exports!D$40)</f>
        <v>0.21334240992248499</v>
      </c>
      <c r="E15" s="199">
        <f>(Exports!E21)/(Exports!E$40)</f>
        <v>0.22072222661504753</v>
      </c>
      <c r="F15" s="199">
        <f>(Exports!F21)/(Exports!F$40)</f>
        <v>0.23261886946981328</v>
      </c>
      <c r="G15" s="199">
        <f>(Exports!G21)/(Exports!G$40)</f>
        <v>0.20263918618401541</v>
      </c>
      <c r="H15" s="199">
        <f>(Exports!H21)/(Exports!H$40)</f>
        <v>0.1767149245429904</v>
      </c>
      <c r="I15" s="199">
        <f>(Exports!I21)/(Exports!I$40)</f>
        <v>0.18255523160181922</v>
      </c>
      <c r="J15" s="199">
        <f>(Exports!J21)/(Exports!J$40)</f>
        <v>0.2401640225647742</v>
      </c>
      <c r="K15" s="198"/>
      <c r="L15" s="198"/>
      <c r="M15" s="198"/>
      <c r="N15" s="198"/>
      <c r="O15" s="198"/>
      <c r="P15" s="198"/>
      <c r="Q15" s="198"/>
      <c r="R15" s="198"/>
      <c r="S15" s="198"/>
      <c r="T15" s="198"/>
      <c r="U15" s="200">
        <f t="shared" si="1"/>
        <v>0.25016851534811146</v>
      </c>
      <c r="V15" s="200">
        <f t="shared" si="1"/>
        <v>0.21656265616102457</v>
      </c>
      <c r="W15" s="200">
        <f t="shared" si="1"/>
        <v>0.2256653497581885</v>
      </c>
      <c r="X15" s="200">
        <f t="shared" si="1"/>
        <v>0.23709538733141167</v>
      </c>
      <c r="Y15" s="200">
        <f t="shared" si="1"/>
        <v>0.20754229235204613</v>
      </c>
      <c r="Z15" s="200">
        <f t="shared" si="1"/>
        <v>0.18332853923026046</v>
      </c>
      <c r="AA15" s="200">
        <f t="shared" si="1"/>
        <v>0.19063450780840777</v>
      </c>
      <c r="AB15" s="200">
        <f t="shared" si="1"/>
        <v>0.24867235151500153</v>
      </c>
    </row>
    <row r="16" spans="1:28">
      <c r="A16" s="184" t="s">
        <v>104</v>
      </c>
      <c r="B16" s="198">
        <v>1</v>
      </c>
      <c r="C16" s="199">
        <f>(Exports!C22)/(Exports!C$40)</f>
        <v>7.3080625137589414E-3</v>
      </c>
      <c r="D16" s="199">
        <f>(Exports!D22)/(Exports!D$40)</f>
        <v>1.406841963431796E-2</v>
      </c>
      <c r="E16" s="199">
        <f>(Exports!E22)/(Exports!E$40)</f>
        <v>6.670284829518096E-3</v>
      </c>
      <c r="F16" s="199">
        <f>(Exports!F22)/(Exports!F$40)</f>
        <v>6.9155000099704912E-3</v>
      </c>
      <c r="G16" s="199">
        <f>(Exports!G22)/(Exports!G$40)</f>
        <v>4.2900317106340279E-3</v>
      </c>
      <c r="H16" s="199">
        <f>(Exports!H22)/(Exports!H$40)</f>
        <v>1.2244166060265779E-2</v>
      </c>
      <c r="I16" s="199">
        <f>(Exports!I22)/(Exports!I$40)</f>
        <v>1.4525612390879414E-2</v>
      </c>
      <c r="J16" s="199">
        <f>(Exports!J22)/(Exports!J$40)</f>
        <v>1.3786408332444886E-2</v>
      </c>
      <c r="K16" s="198"/>
      <c r="L16" s="198"/>
      <c r="M16" s="198"/>
      <c r="N16" s="198"/>
      <c r="O16" s="198"/>
      <c r="P16" s="198"/>
      <c r="Q16" s="198"/>
      <c r="R16" s="198"/>
      <c r="S16" s="198"/>
      <c r="T16" s="198"/>
      <c r="U16" s="200">
        <f t="shared" si="1"/>
        <v>7.4395758349646091E-3</v>
      </c>
      <c r="V16" s="200">
        <f t="shared" si="1"/>
        <v>1.4280772046696115E-2</v>
      </c>
      <c r="W16" s="200">
        <f t="shared" si="1"/>
        <v>6.8196673353843407E-3</v>
      </c>
      <c r="X16" s="200">
        <f t="shared" si="1"/>
        <v>7.0485819021964963E-3</v>
      </c>
      <c r="Y16" s="200">
        <f t="shared" si="1"/>
        <v>4.3938343429756116E-3</v>
      </c>
      <c r="Z16" s="200">
        <f t="shared" si="1"/>
        <v>1.2702408037840498E-2</v>
      </c>
      <c r="AA16" s="200">
        <f t="shared" si="1"/>
        <v>1.5168466794700238E-2</v>
      </c>
      <c r="AB16" s="200">
        <f t="shared" si="1"/>
        <v>1.4274821608846265E-2</v>
      </c>
    </row>
    <row r="17" spans="1:28">
      <c r="A17" s="184" t="s">
        <v>105</v>
      </c>
      <c r="B17" s="198">
        <v>1</v>
      </c>
      <c r="C17" s="199">
        <f>(Exports!C23)/(Exports!C$40)</f>
        <v>2.1445279862747465E-2</v>
      </c>
      <c r="D17" s="199">
        <f>(Exports!D23)/(Exports!D$40)</f>
        <v>3.5393413777980519E-2</v>
      </c>
      <c r="E17" s="199">
        <f>(Exports!E23)/(Exports!E$40)</f>
        <v>3.9863578004751266E-2</v>
      </c>
      <c r="F17" s="199">
        <f>(Exports!F23)/(Exports!F$40)</f>
        <v>3.0838238120956978E-2</v>
      </c>
      <c r="G17" s="199">
        <f>(Exports!G23)/(Exports!G$40)</f>
        <v>2.5496970592800903E-2</v>
      </c>
      <c r="H17" s="199">
        <f>(Exports!H23)/(Exports!H$40)</f>
        <v>3.4161736932949889E-2</v>
      </c>
      <c r="I17" s="199">
        <f>(Exports!I23)/(Exports!I$40)</f>
        <v>3.8037664089487402E-2</v>
      </c>
      <c r="J17" s="199">
        <f>(Exports!J23)/(Exports!J$40)</f>
        <v>3.6867906309542488E-2</v>
      </c>
      <c r="K17" s="198"/>
      <c r="L17" s="198"/>
      <c r="M17" s="198"/>
      <c r="N17" s="198"/>
      <c r="O17" s="198"/>
      <c r="P17" s="198"/>
      <c r="Q17" s="198"/>
      <c r="R17" s="198"/>
      <c r="S17" s="198"/>
      <c r="T17" s="198"/>
      <c r="U17" s="200">
        <f t="shared" si="1"/>
        <v>2.1831201572314819E-2</v>
      </c>
      <c r="V17" s="200">
        <f t="shared" si="1"/>
        <v>3.5927651239857077E-2</v>
      </c>
      <c r="W17" s="200">
        <f t="shared" si="1"/>
        <v>4.0756331661805291E-2</v>
      </c>
      <c r="X17" s="200">
        <f t="shared" si="1"/>
        <v>3.1431689220101811E-2</v>
      </c>
      <c r="Y17" s="200">
        <f t="shared" si="1"/>
        <v>2.6113901385575282E-2</v>
      </c>
      <c r="Z17" s="200">
        <f t="shared" si="1"/>
        <v>3.5440251272962235E-2</v>
      </c>
      <c r="AA17" s="200">
        <f t="shared" si="1"/>
        <v>3.9721082262365121E-2</v>
      </c>
      <c r="AB17" s="200">
        <f t="shared" si="1"/>
        <v>3.8174031478657465E-2</v>
      </c>
    </row>
    <row r="18" spans="1:28">
      <c r="A18" s="184" t="s">
        <v>106</v>
      </c>
      <c r="B18" s="198">
        <v>1</v>
      </c>
      <c r="C18" s="199">
        <f>(Exports!C24)/(Exports!C$40)</f>
        <v>5.3383615778720625E-4</v>
      </c>
      <c r="D18" s="199">
        <f>(Exports!D24)/(Exports!D$40)</f>
        <v>6.0324678870158385E-4</v>
      </c>
      <c r="E18" s="199">
        <f>(Exports!E24)/(Exports!E$40)</f>
        <v>4.5950436917463824E-4</v>
      </c>
      <c r="F18" s="199">
        <f>(Exports!F24)/(Exports!F$40)</f>
        <v>6.4015658274137785E-4</v>
      </c>
      <c r="G18" s="199">
        <f>(Exports!G24)/(Exports!G$40)</f>
        <v>6.1248028485351804E-4</v>
      </c>
      <c r="H18" s="199">
        <f>(Exports!H24)/(Exports!H$40)</f>
        <v>7.3180915614673545E-4</v>
      </c>
      <c r="I18" s="199">
        <f>(Exports!I24)/(Exports!I$40)</f>
        <v>6.4804237458565149E-4</v>
      </c>
      <c r="J18" s="199">
        <f>(Exports!J24)/(Exports!J$40)</f>
        <v>5.8389391928933784E-4</v>
      </c>
      <c r="K18" s="198"/>
      <c r="L18" s="198"/>
      <c r="M18" s="198"/>
      <c r="N18" s="198"/>
      <c r="O18" s="198"/>
      <c r="P18" s="198"/>
      <c r="Q18" s="198"/>
      <c r="R18" s="198"/>
      <c r="S18" s="198"/>
      <c r="T18" s="198"/>
      <c r="U18" s="200">
        <f t="shared" si="1"/>
        <v>5.4344288541961089E-4</v>
      </c>
      <c r="V18" s="200">
        <f t="shared" si="1"/>
        <v>6.1235235380199295E-4</v>
      </c>
      <c r="W18" s="200">
        <f t="shared" si="1"/>
        <v>4.6979507127779786E-4</v>
      </c>
      <c r="X18" s="200">
        <f t="shared" si="1"/>
        <v>6.524757569484963E-4</v>
      </c>
      <c r="Y18" s="200">
        <f t="shared" si="1"/>
        <v>6.2730000417342995E-4</v>
      </c>
      <c r="Z18" s="200">
        <f t="shared" si="1"/>
        <v>7.5919735663906754E-4</v>
      </c>
      <c r="AA18" s="200">
        <f t="shared" si="1"/>
        <v>6.7672253506043264E-4</v>
      </c>
      <c r="AB18" s="200">
        <f t="shared" si="1"/>
        <v>6.0457962185334806E-4</v>
      </c>
    </row>
    <row r="19" spans="1:28">
      <c r="A19" s="184" t="s">
        <v>107</v>
      </c>
      <c r="B19" s="198">
        <v>1</v>
      </c>
      <c r="C19" s="199">
        <f>(Exports!C25)/(Exports!C$40)</f>
        <v>1.6814551584064391E-2</v>
      </c>
      <c r="D19" s="199">
        <f>(Exports!D25)/(Exports!D$40)</f>
        <v>3.3315074476760458E-2</v>
      </c>
      <c r="E19" s="199">
        <f>(Exports!E25)/(Exports!E$40)</f>
        <v>3.5919819335329457E-2</v>
      </c>
      <c r="F19" s="199">
        <f>(Exports!F25)/(Exports!F$40)</f>
        <v>2.385931913994465E-2</v>
      </c>
      <c r="G19" s="199">
        <f>(Exports!G25)/(Exports!G$40)</f>
        <v>2.8256269670110183E-2</v>
      </c>
      <c r="H19" s="199">
        <f>(Exports!H25)/(Exports!H$40)</f>
        <v>4.1095354326062712E-2</v>
      </c>
      <c r="I19" s="199">
        <f>(Exports!I25)/(Exports!I$40)</f>
        <v>1.2939509343113878E-2</v>
      </c>
      <c r="J19" s="199">
        <f>(Exports!J25)/(Exports!J$40)</f>
        <v>1.1641457854379722E-2</v>
      </c>
      <c r="K19" s="198"/>
      <c r="L19" s="198"/>
      <c r="M19" s="198"/>
      <c r="N19" s="198"/>
      <c r="O19" s="198"/>
      <c r="P19" s="198"/>
      <c r="Q19" s="198"/>
      <c r="R19" s="198"/>
      <c r="S19" s="198"/>
      <c r="T19" s="198"/>
      <c r="U19" s="200">
        <f t="shared" si="1"/>
        <v>1.7117140337135541E-2</v>
      </c>
      <c r="V19" s="200">
        <f t="shared" si="1"/>
        <v>3.3817940940626845E-2</v>
      </c>
      <c r="W19" s="200">
        <f t="shared" si="1"/>
        <v>3.672425164365143E-2</v>
      </c>
      <c r="X19" s="200">
        <f t="shared" si="1"/>
        <v>2.4318467912092728E-2</v>
      </c>
      <c r="Y19" s="200">
        <f t="shared" si="1"/>
        <v>2.8939965122673075E-2</v>
      </c>
      <c r="Z19" s="200">
        <f t="shared" si="1"/>
        <v>4.2633361597674314E-2</v>
      </c>
      <c r="AA19" s="200">
        <f t="shared" si="1"/>
        <v>1.3512168198428263E-2</v>
      </c>
      <c r="AB19" s="200">
        <f t="shared" si="1"/>
        <v>1.2053881629712498E-2</v>
      </c>
    </row>
    <row r="20" spans="1:28">
      <c r="A20" s="184" t="s">
        <v>108</v>
      </c>
      <c r="B20" s="198">
        <v>1</v>
      </c>
      <c r="C20" s="199">
        <f>(Exports!C26)/(Exports!C$40)</f>
        <v>0</v>
      </c>
      <c r="D20" s="199">
        <f>(Exports!D26)/(Exports!D$40)</f>
        <v>2.2016306156992113E-5</v>
      </c>
      <c r="E20" s="199">
        <f>(Exports!E26)/(Exports!E$40)</f>
        <v>8.5417139403677945E-6</v>
      </c>
      <c r="F20" s="199">
        <f>(Exports!F26)/(Exports!F$40)</f>
        <v>6.2942621600760813E-6</v>
      </c>
      <c r="G20" s="199">
        <f>(Exports!G26)/(Exports!G$40)</f>
        <v>1.6360406043743701E-4</v>
      </c>
      <c r="H20" s="199">
        <f>(Exports!H26)/(Exports!H$40)</f>
        <v>8.9663750536726435E-5</v>
      </c>
      <c r="I20" s="199">
        <f>(Exports!I26)/(Exports!I$40)</f>
        <v>3.1140607614211743E-4</v>
      </c>
      <c r="J20" s="199">
        <f>(Exports!J26)/(Exports!J$40)</f>
        <v>8.4129417511570822E-6</v>
      </c>
      <c r="K20" s="198"/>
      <c r="L20" s="198"/>
      <c r="M20" s="198"/>
      <c r="N20" s="198"/>
      <c r="O20" s="198"/>
      <c r="P20" s="198"/>
      <c r="Q20" s="198"/>
      <c r="R20" s="198"/>
      <c r="S20" s="198"/>
      <c r="T20" s="198"/>
      <c r="U20" s="200">
        <f t="shared" si="1"/>
        <v>0</v>
      </c>
      <c r="V20" s="200">
        <f t="shared" si="1"/>
        <v>2.234862605116763E-5</v>
      </c>
      <c r="W20" s="200">
        <f t="shared" si="1"/>
        <v>8.733007515592372E-6</v>
      </c>
      <c r="X20" s="200">
        <f t="shared" si="1"/>
        <v>6.4153889502173253E-6</v>
      </c>
      <c r="Y20" s="200">
        <f t="shared" si="1"/>
        <v>1.6756266337575134E-4</v>
      </c>
      <c r="Z20" s="200">
        <f t="shared" si="1"/>
        <v>9.3019446152130714E-5</v>
      </c>
      <c r="AA20" s="200">
        <f t="shared" si="1"/>
        <v>3.2518785428940029E-4</v>
      </c>
      <c r="AB20" s="200">
        <f t="shared" si="1"/>
        <v>8.710988374017258E-6</v>
      </c>
    </row>
    <row r="21" spans="1:28">
      <c r="A21" s="184" t="s">
        <v>109</v>
      </c>
      <c r="B21" s="198">
        <v>1</v>
      </c>
      <c r="C21" s="199">
        <f>(Exports!C27)/(Exports!C$40)</f>
        <v>2.3172952186904452E-4</v>
      </c>
      <c r="D21" s="199">
        <f>(Exports!D27)/(Exports!D$40)</f>
        <v>4.8435873545382647E-4</v>
      </c>
      <c r="E21" s="199">
        <f>(Exports!E27)/(Exports!E$40)</f>
        <v>4.6075561859110968E-4</v>
      </c>
      <c r="F21" s="199">
        <f>(Exports!F27)/(Exports!F$40)</f>
        <v>1.7381828503166188E-4</v>
      </c>
      <c r="G21" s="199">
        <f>(Exports!G27)/(Exports!G$40)</f>
        <v>2.2986654689773165E-4</v>
      </c>
      <c r="H21" s="199">
        <f>(Exports!H27)/(Exports!H$40)</f>
        <v>2.000048226622317E-4</v>
      </c>
      <c r="I21" s="199">
        <f>(Exports!I27)/(Exports!I$40)</f>
        <v>2.403810786402754E-4</v>
      </c>
      <c r="J21" s="199">
        <f>(Exports!J27)/(Exports!J$40)</f>
        <v>1.3694995042134574E-4</v>
      </c>
      <c r="K21" s="198"/>
      <c r="L21" s="198"/>
      <c r="M21" s="198"/>
      <c r="N21" s="198"/>
      <c r="O21" s="198"/>
      <c r="P21" s="198"/>
      <c r="Q21" s="198"/>
      <c r="R21" s="198"/>
      <c r="S21" s="198"/>
      <c r="T21" s="198"/>
      <c r="U21" s="200">
        <f t="shared" si="1"/>
        <v>2.3589964479629413E-4</v>
      </c>
      <c r="V21" s="200">
        <f t="shared" si="1"/>
        <v>4.9166977312568784E-4</v>
      </c>
      <c r="W21" s="200">
        <f t="shared" si="1"/>
        <v>4.7107434270203557E-4</v>
      </c>
      <c r="X21" s="200">
        <f t="shared" si="1"/>
        <v>1.7716324436101505E-4</v>
      </c>
      <c r="Y21" s="200">
        <f t="shared" si="1"/>
        <v>2.3542845279136621E-4</v>
      </c>
      <c r="Z21" s="200">
        <f t="shared" si="1"/>
        <v>2.0749006951449733E-4</v>
      </c>
      <c r="AA21" s="200">
        <f t="shared" si="1"/>
        <v>2.5101953097128555E-4</v>
      </c>
      <c r="AB21" s="200">
        <f t="shared" si="1"/>
        <v>1.4180169805389493E-4</v>
      </c>
    </row>
    <row r="22" spans="1:28">
      <c r="A22" s="184" t="s">
        <v>110</v>
      </c>
      <c r="B22" s="198">
        <v>1</v>
      </c>
      <c r="C22" s="199">
        <f>(Exports!C28)/(Exports!C$40)</f>
        <v>0.12361225128234396</v>
      </c>
      <c r="D22" s="199">
        <f>(Exports!D28)/(Exports!D$40)</f>
        <v>0.13122158795690439</v>
      </c>
      <c r="E22" s="199">
        <f>(Exports!E28)/(Exports!E$40)</f>
        <v>0.12186779711367549</v>
      </c>
      <c r="F22" s="199">
        <f>(Exports!F28)/(Exports!F$40)</f>
        <v>0.13246338293937249</v>
      </c>
      <c r="G22" s="199">
        <f>(Exports!G28)/(Exports!G$40)</f>
        <v>0.12703833322428504</v>
      </c>
      <c r="H22" s="199">
        <f>(Exports!H28)/(Exports!H$40)</f>
        <v>0.11246521213996911</v>
      </c>
      <c r="I22" s="199">
        <f>(Exports!I28)/(Exports!I$40)</f>
        <v>0.14632540901277771</v>
      </c>
      <c r="J22" s="199">
        <f>(Exports!J28)/(Exports!J$40)</f>
        <v>0.1966575952447632</v>
      </c>
      <c r="K22" s="198"/>
      <c r="L22" s="198"/>
      <c r="M22" s="198"/>
      <c r="N22" s="198"/>
      <c r="O22" s="198"/>
      <c r="P22" s="198"/>
      <c r="Q22" s="198"/>
      <c r="R22" s="198"/>
      <c r="S22" s="198"/>
      <c r="T22" s="198"/>
      <c r="U22" s="200">
        <f t="shared" si="1"/>
        <v>0.12583673385583646</v>
      </c>
      <c r="V22" s="200">
        <f t="shared" si="1"/>
        <v>0.13320228099016929</v>
      </c>
      <c r="W22" s="200">
        <f t="shared" si="1"/>
        <v>0.12459705341719607</v>
      </c>
      <c r="X22" s="200">
        <f t="shared" si="1"/>
        <v>0.1350125084728572</v>
      </c>
      <c r="Y22" s="200">
        <f t="shared" si="1"/>
        <v>0.13011218308984213</v>
      </c>
      <c r="Z22" s="200">
        <f t="shared" si="1"/>
        <v>0.11667426002168832</v>
      </c>
      <c r="AA22" s="200">
        <f t="shared" si="1"/>
        <v>0.1528012759878466</v>
      </c>
      <c r="AB22" s="200">
        <f t="shared" si="1"/>
        <v>0.2036246150882613</v>
      </c>
    </row>
    <row r="23" spans="1:28">
      <c r="A23" s="184" t="s">
        <v>111</v>
      </c>
      <c r="B23" s="198">
        <v>1</v>
      </c>
      <c r="C23" s="199">
        <f>(Exports!C29)/(Exports!C$40)</f>
        <v>8.1933551130475308E-3</v>
      </c>
      <c r="D23" s="199">
        <f>(Exports!D29)/(Exports!D$40)</f>
        <v>1.4359034875590256E-2</v>
      </c>
      <c r="E23" s="199">
        <f>(Exports!E29)/(Exports!E$40)</f>
        <v>1.318898807565003E-2</v>
      </c>
      <c r="F23" s="199">
        <f>(Exports!F29)/(Exports!F$40)</f>
        <v>1.33683981534894E-2</v>
      </c>
      <c r="G23" s="199">
        <f>(Exports!G29)/(Exports!G$40)</f>
        <v>6.0481441411984107E-3</v>
      </c>
      <c r="H23" s="199">
        <f>(Exports!H29)/(Exports!H$40)</f>
        <v>5.3542538346661702E-3</v>
      </c>
      <c r="I23" s="199">
        <f>(Exports!I29)/(Exports!I$40)</f>
        <v>5.5585995390111794E-3</v>
      </c>
      <c r="J23" s="199">
        <f>(Exports!J29)/(Exports!J$40)</f>
        <v>3.3364479781876084E-3</v>
      </c>
      <c r="K23" s="198"/>
      <c r="L23" s="198"/>
      <c r="M23" s="198"/>
      <c r="N23" s="198"/>
      <c r="O23" s="198"/>
      <c r="P23" s="198"/>
      <c r="Q23" s="198"/>
      <c r="R23" s="198"/>
      <c r="S23" s="198"/>
      <c r="T23" s="198"/>
      <c r="U23" s="200">
        <f t="shared" si="1"/>
        <v>8.3407998483252654E-3</v>
      </c>
      <c r="V23" s="200">
        <f t="shared" si="1"/>
        <v>1.4575773910571528E-2</v>
      </c>
      <c r="W23" s="200">
        <f t="shared" si="1"/>
        <v>1.3484358384255421E-2</v>
      </c>
      <c r="X23" s="200">
        <f t="shared" si="1"/>
        <v>1.3625659626952197E-2</v>
      </c>
      <c r="Y23" s="200">
        <f t="shared" si="1"/>
        <v>6.1944864819977836E-3</v>
      </c>
      <c r="Z23" s="200">
        <f t="shared" si="1"/>
        <v>5.5546385610377421E-3</v>
      </c>
      <c r="AA23" s="200">
        <f t="shared" si="1"/>
        <v>5.8046043267317611E-3</v>
      </c>
      <c r="AB23" s="200">
        <f t="shared" si="1"/>
        <v>3.454648850327334E-3</v>
      </c>
    </row>
    <row r="24" spans="1:28">
      <c r="A24" s="184" t="s">
        <v>112</v>
      </c>
      <c r="B24" s="198">
        <v>1</v>
      </c>
      <c r="C24" s="199">
        <f>(Exports!C30)/(Exports!C$40)</f>
        <v>8.7113135072992671E-5</v>
      </c>
      <c r="D24" s="199">
        <f>(Exports!D30)/(Exports!D$40)</f>
        <v>3.9629351082585797E-5</v>
      </c>
      <c r="E24" s="199">
        <f>(Exports!E30)/(Exports!E$40)</f>
        <v>1.776037381609535E-4</v>
      </c>
      <c r="F24" s="199">
        <f>(Exports!F30)/(Exports!F$40)</f>
        <v>1.5581301034046146E-4</v>
      </c>
      <c r="G24" s="199">
        <f>(Exports!G30)/(Exports!G$40)</f>
        <v>1.0654873704189235E-4</v>
      </c>
      <c r="H24" s="199">
        <f>(Exports!H30)/(Exports!H$40)</f>
        <v>1.5109868798338853E-4</v>
      </c>
      <c r="I24" s="199">
        <f>(Exports!I30)/(Exports!I$40)</f>
        <v>1.0532805033668051E-4</v>
      </c>
      <c r="J24" s="199">
        <f>(Exports!J30)/(Exports!J$40)</f>
        <v>3.6376148339296743E-5</v>
      </c>
      <c r="K24" s="198"/>
      <c r="L24" s="198"/>
      <c r="M24" s="198"/>
      <c r="N24" s="198"/>
      <c r="O24" s="198"/>
      <c r="P24" s="198"/>
      <c r="Q24" s="198"/>
      <c r="R24" s="198"/>
      <c r="S24" s="198"/>
      <c r="T24" s="198"/>
      <c r="U24" s="200">
        <f t="shared" si="1"/>
        <v>8.8680792395643917E-5</v>
      </c>
      <c r="V24" s="200">
        <f t="shared" si="1"/>
        <v>4.0227526892101726E-5</v>
      </c>
      <c r="W24" s="200">
        <f t="shared" si="1"/>
        <v>1.8158121320673988E-4</v>
      </c>
      <c r="X24" s="200">
        <f t="shared" si="1"/>
        <v>1.5881147613753217E-4</v>
      </c>
      <c r="Y24" s="200">
        <f t="shared" si="1"/>
        <v>1.0912681574238405E-4</v>
      </c>
      <c r="Z24" s="200">
        <f t="shared" si="1"/>
        <v>1.5675360651762397E-4</v>
      </c>
      <c r="AA24" s="200">
        <f t="shared" si="1"/>
        <v>1.0998951308143279E-4</v>
      </c>
      <c r="AB24" s="200">
        <f t="shared" si="1"/>
        <v>3.7664851920739828E-5</v>
      </c>
    </row>
    <row r="25" spans="1:28">
      <c r="A25" s="184" t="s">
        <v>113</v>
      </c>
      <c r="B25" s="198">
        <v>1</v>
      </c>
      <c r="C25" s="199">
        <f>(Exports!C31)/(Exports!C$40)</f>
        <v>9.9914045512536371E-3</v>
      </c>
      <c r="D25" s="199">
        <f>(Exports!D31)/(Exports!D$40)</f>
        <v>1.5169234942167565E-2</v>
      </c>
      <c r="E25" s="199">
        <f>(Exports!E31)/(Exports!E$40)</f>
        <v>1.3701047770556078E-2</v>
      </c>
      <c r="F25" s="199">
        <f>(Exports!F31)/(Exports!F$40)</f>
        <v>1.6500755954447378E-2</v>
      </c>
      <c r="G25" s="199">
        <f>(Exports!G31)/(Exports!G$40)</f>
        <v>1.89136569090727E-2</v>
      </c>
      <c r="H25" s="199">
        <f>(Exports!H31)/(Exports!H$40)</f>
        <v>2.2159890589672337E-2</v>
      </c>
      <c r="I25" s="199">
        <f>(Exports!I31)/(Exports!I$40)</f>
        <v>1.6809431156195431E-2</v>
      </c>
      <c r="J25" s="199">
        <f>(Exports!J31)/(Exports!J$40)</f>
        <v>8.8430828212884907E-3</v>
      </c>
      <c r="K25" s="198"/>
      <c r="L25" s="198"/>
      <c r="M25" s="198"/>
      <c r="N25" s="198"/>
      <c r="O25" s="198"/>
      <c r="P25" s="198"/>
      <c r="Q25" s="198"/>
      <c r="R25" s="198"/>
      <c r="S25" s="198"/>
      <c r="T25" s="198"/>
      <c r="U25" s="200">
        <f t="shared" si="1"/>
        <v>1.0171206351466882E-2</v>
      </c>
      <c r="V25" s="200">
        <f t="shared" si="1"/>
        <v>1.5398203349254494E-2</v>
      </c>
      <c r="W25" s="200">
        <f t="shared" si="1"/>
        <v>1.4007885769422562E-2</v>
      </c>
      <c r="X25" s="200">
        <f t="shared" si="1"/>
        <v>1.6818296525976745E-2</v>
      </c>
      <c r="Y25" s="200">
        <f t="shared" si="1"/>
        <v>1.9371296270921885E-2</v>
      </c>
      <c r="Z25" s="200">
        <f t="shared" si="1"/>
        <v>2.2989231847922998E-2</v>
      </c>
      <c r="AA25" s="200">
        <f t="shared" si="1"/>
        <v>1.7553359642905449E-2</v>
      </c>
      <c r="AB25" s="200">
        <f t="shared" si="1"/>
        <v>9.1563681201193518E-3</v>
      </c>
    </row>
    <row r="26" spans="1:28">
      <c r="A26" s="184" t="s">
        <v>114</v>
      </c>
      <c r="B26" s="198">
        <v>1</v>
      </c>
      <c r="C26" s="199">
        <f>(Exports!C32)/(Exports!C$40)</f>
        <v>7.2951886514328835E-6</v>
      </c>
      <c r="D26" s="199">
        <f>(Exports!D32)/(Exports!D$40)</f>
        <v>0</v>
      </c>
      <c r="E26" s="199">
        <f>(Exports!E32)/(Exports!E$40)</f>
        <v>4.5725639015847391E-3</v>
      </c>
      <c r="F26" s="199">
        <f>(Exports!F32)/(Exports!F$40)</f>
        <v>4.865215919630379E-4</v>
      </c>
      <c r="G26" s="199">
        <f>(Exports!G32)/(Exports!G$40)</f>
        <v>3.6670037804390561E-3</v>
      </c>
      <c r="H26" s="199">
        <f>(Exports!H32)/(Exports!H$40)</f>
        <v>2.8095555999279494E-3</v>
      </c>
      <c r="I26" s="199">
        <f>(Exports!I32)/(Exports!I$40)</f>
        <v>9.7435882628790641E-4</v>
      </c>
      <c r="J26" s="199">
        <f>(Exports!J32)/(Exports!J$40)</f>
        <v>5.3566880310788574E-4</v>
      </c>
      <c r="K26" s="198"/>
      <c r="L26" s="198"/>
      <c r="M26" s="198"/>
      <c r="N26" s="198"/>
      <c r="O26" s="198"/>
      <c r="P26" s="198"/>
      <c r="Q26" s="198"/>
      <c r="R26" s="198"/>
      <c r="S26" s="198"/>
      <c r="T26" s="198"/>
      <c r="U26" s="200">
        <f t="shared" si="1"/>
        <v>7.4264702991425937E-6</v>
      </c>
      <c r="V26" s="200">
        <f t="shared" si="1"/>
        <v>0</v>
      </c>
      <c r="W26" s="200">
        <f t="shared" si="1"/>
        <v>4.6749674827376011E-3</v>
      </c>
      <c r="X26" s="200">
        <f t="shared" si="1"/>
        <v>4.9588421418469931E-4</v>
      </c>
      <c r="Y26" s="200">
        <f t="shared" si="1"/>
        <v>3.7557314801137647E-3</v>
      </c>
      <c r="Z26" s="200">
        <f t="shared" si="1"/>
        <v>2.9147041505013615E-3</v>
      </c>
      <c r="AA26" s="200">
        <f t="shared" si="1"/>
        <v>1.0174806476284074E-3</v>
      </c>
      <c r="AB26" s="200">
        <f t="shared" si="1"/>
        <v>5.5464602682584374E-4</v>
      </c>
    </row>
    <row r="27" spans="1:28">
      <c r="A27" s="184" t="s">
        <v>115</v>
      </c>
      <c r="B27" s="198">
        <v>1</v>
      </c>
      <c r="C27" s="199">
        <f>(Exports!C33)/(Exports!C$40)</f>
        <v>8.6707608409721831E-2</v>
      </c>
      <c r="D27" s="199">
        <f>(Exports!D33)/(Exports!D$40)</f>
        <v>7.1064233013539133E-2</v>
      </c>
      <c r="E27" s="199">
        <f>(Exports!E33)/(Exports!E$40)</f>
        <v>7.9369291035343348E-2</v>
      </c>
      <c r="F27" s="199">
        <f>(Exports!F33)/(Exports!F$40)</f>
        <v>6.6451617426563539E-2</v>
      </c>
      <c r="G27" s="199">
        <f>(Exports!G33)/(Exports!G$40)</f>
        <v>6.945896123322913E-2</v>
      </c>
      <c r="H27" s="199">
        <f>(Exports!H33)/(Exports!H$40)</f>
        <v>7.2518867335000334E-2</v>
      </c>
      <c r="I27" s="199">
        <f>(Exports!I33)/(Exports!I$40)</f>
        <v>7.1270754507213818E-2</v>
      </c>
      <c r="J27" s="199">
        <f>(Exports!J33)/(Exports!J$40)</f>
        <v>6.4646063375850868E-2</v>
      </c>
      <c r="K27" s="198"/>
      <c r="L27" s="198"/>
      <c r="M27" s="198"/>
      <c r="N27" s="198"/>
      <c r="O27" s="198"/>
      <c r="P27" s="198"/>
      <c r="Q27" s="198"/>
      <c r="R27" s="198"/>
      <c r="S27" s="198"/>
      <c r="T27" s="198"/>
      <c r="U27" s="200">
        <f t="shared" si="1"/>
        <v>8.8267968017250384E-2</v>
      </c>
      <c r="V27" s="200">
        <f t="shared" si="1"/>
        <v>7.2136895167958862E-2</v>
      </c>
      <c r="W27" s="200">
        <f t="shared" si="1"/>
        <v>8.114678388410726E-2</v>
      </c>
      <c r="X27" s="200">
        <f t="shared" si="1"/>
        <v>6.7730412448739147E-2</v>
      </c>
      <c r="Y27" s="200">
        <f t="shared" si="1"/>
        <v>7.1139606855929113E-2</v>
      </c>
      <c r="Z27" s="200">
        <f t="shared" si="1"/>
        <v>7.5232910007690765E-2</v>
      </c>
      <c r="AA27" s="200">
        <f t="shared" si="1"/>
        <v>7.4424956696125547E-2</v>
      </c>
      <c r="AB27" s="200">
        <f t="shared" si="1"/>
        <v>6.6936289724764703E-2</v>
      </c>
    </row>
    <row r="28" spans="1:28">
      <c r="A28" s="184" t="s">
        <v>116</v>
      </c>
      <c r="B28" s="198">
        <v>1</v>
      </c>
      <c r="C28" s="199">
        <f>(Exports!C34)/(Exports!C$40)</f>
        <v>6.7145774605276657E-3</v>
      </c>
      <c r="D28" s="199">
        <f>(Exports!D34)/(Exports!D$40)</f>
        <v>9.748820366316106E-3</v>
      </c>
      <c r="E28" s="199">
        <f>(Exports!E34)/(Exports!E$40)</f>
        <v>7.7799487535880011E-3</v>
      </c>
      <c r="F28" s="199">
        <f>(Exports!F34)/(Exports!F$40)</f>
        <v>6.760570595032692E-3</v>
      </c>
      <c r="G28" s="199">
        <f>(Exports!G34)/(Exports!G$40)</f>
        <v>1.0041629646531882E-2</v>
      </c>
      <c r="H28" s="199">
        <f>(Exports!H34)/(Exports!H$40)</f>
        <v>7.6063293167467324E-3</v>
      </c>
      <c r="I28" s="199">
        <f>(Exports!I34)/(Exports!I$40)</f>
        <v>4.5184953112728339E-3</v>
      </c>
      <c r="J28" s="199">
        <f>(Exports!J34)/(Exports!J$40)</f>
        <v>5.8363358663564846E-3</v>
      </c>
      <c r="K28" s="198"/>
      <c r="L28" s="198"/>
      <c r="M28" s="198"/>
      <c r="N28" s="198"/>
      <c r="O28" s="198"/>
      <c r="P28" s="198"/>
      <c r="Q28" s="198"/>
      <c r="R28" s="198"/>
      <c r="S28" s="198"/>
      <c r="T28" s="198"/>
      <c r="U28" s="200">
        <f t="shared" si="1"/>
        <v>6.835410633569656E-3</v>
      </c>
      <c r="V28" s="200">
        <f t="shared" si="1"/>
        <v>9.8959716154570238E-3</v>
      </c>
      <c r="W28" s="200">
        <f t="shared" si="1"/>
        <v>7.9541824287646442E-3</v>
      </c>
      <c r="X28" s="200">
        <f t="shared" si="1"/>
        <v>6.8906710253728368E-3</v>
      </c>
      <c r="Y28" s="200">
        <f t="shared" si="1"/>
        <v>1.0284599316831882E-2</v>
      </c>
      <c r="Z28" s="200">
        <f t="shared" si="1"/>
        <v>7.8909987153023189E-3</v>
      </c>
      <c r="AA28" s="200">
        <f t="shared" si="1"/>
        <v>4.7184686088750311E-3</v>
      </c>
      <c r="AB28" s="200">
        <f t="shared" si="1"/>
        <v>6.0431006635341218E-3</v>
      </c>
    </row>
    <row r="29" spans="1:28">
      <c r="A29" t="s">
        <v>117</v>
      </c>
      <c r="B29" s="198">
        <v>0</v>
      </c>
      <c r="C29" s="199">
        <f>(Exports!C35)/(Exports!C$40)</f>
        <v>5.2139142420535016E-4</v>
      </c>
      <c r="D29" s="199">
        <f>(Exports!D35)/(Exports!D$40)</f>
        <v>1.8845958070385247E-3</v>
      </c>
      <c r="E29" s="199">
        <f>(Exports!E35)/(Exports!E$40)</f>
        <v>1.7955696712041275E-3</v>
      </c>
      <c r="F29" s="199">
        <f>(Exports!F35)/(Exports!F$40)</f>
        <v>1.6353267024914186E-3</v>
      </c>
      <c r="G29" s="199">
        <f>(Exports!G35)/(Exports!G$40)</f>
        <v>2.2297590600507894E-3</v>
      </c>
      <c r="H29" s="199">
        <f>(Exports!H35)/(Exports!H$40)</f>
        <v>2.3974060581444978E-3</v>
      </c>
      <c r="I29" s="199">
        <f>(Exports!I35)/(Exports!I$40)</f>
        <v>1.4337920714704586E-3</v>
      </c>
      <c r="J29" s="199">
        <f>(Exports!J35)/(Exports!J$40)</f>
        <v>1.9232659052509603E-3</v>
      </c>
      <c r="K29" s="198"/>
      <c r="L29" s="198"/>
      <c r="M29" s="198"/>
      <c r="N29" s="198"/>
      <c r="O29" s="198"/>
      <c r="P29" s="198"/>
      <c r="Q29" s="198"/>
      <c r="R29" s="198"/>
      <c r="S29" s="198"/>
      <c r="T29" s="198"/>
      <c r="U29" s="200"/>
      <c r="V29" s="200"/>
      <c r="W29" s="200"/>
      <c r="X29" s="200"/>
      <c r="Y29" s="200"/>
      <c r="Z29" s="200"/>
      <c r="AA29" s="200"/>
      <c r="AB29" s="198"/>
    </row>
    <row r="30" spans="1:28">
      <c r="A30" t="s">
        <v>118</v>
      </c>
      <c r="B30" s="198">
        <v>0</v>
      </c>
      <c r="C30" s="199">
        <f>(Exports!C36)/(Exports!C$40)</f>
        <v>1.0470741358527199E-4</v>
      </c>
      <c r="D30" s="199">
        <f>(Exports!D36)/(Exports!D$40)</f>
        <v>9.6871747090765298E-5</v>
      </c>
      <c r="E30" s="199">
        <f>(Exports!E36)/(Exports!E$40)</f>
        <v>1.8013018363470661E-4</v>
      </c>
      <c r="F30" s="199">
        <f>(Exports!F36)/(Exports!F$40)</f>
        <v>7.729945261370344E-5</v>
      </c>
      <c r="G30" s="199">
        <f>(Exports!G36)/(Exports!G$40)</f>
        <v>7.8798910434822137E-6</v>
      </c>
      <c r="H30" s="199">
        <f>(Exports!H36)/(Exports!H$40)</f>
        <v>2.1740886427461701E-4</v>
      </c>
      <c r="I30" s="199">
        <f>(Exports!I36)/(Exports!I$40)</f>
        <v>5.4521734427035248E-5</v>
      </c>
      <c r="J30" s="199">
        <f>(Exports!J36)/(Exports!J$40)</f>
        <v>4.6688082920925196E-5</v>
      </c>
      <c r="K30" s="198"/>
      <c r="L30" s="198"/>
      <c r="M30" s="198"/>
      <c r="N30" s="198"/>
      <c r="O30" s="198"/>
      <c r="P30" s="198"/>
      <c r="Q30" s="198"/>
      <c r="R30" s="198"/>
      <c r="S30" s="198"/>
      <c r="T30" s="198"/>
      <c r="U30" s="200"/>
      <c r="V30" s="200"/>
      <c r="W30" s="200"/>
      <c r="X30" s="200"/>
      <c r="Y30" s="200"/>
      <c r="Z30" s="200"/>
      <c r="AA30" s="200"/>
      <c r="AB30" s="198"/>
    </row>
    <row r="31" spans="1:28">
      <c r="A31" t="s">
        <v>119</v>
      </c>
      <c r="B31" s="198">
        <v>0</v>
      </c>
      <c r="C31" s="199">
        <f>(Exports!C37)/(Exports!C$40)</f>
        <v>0</v>
      </c>
      <c r="D31" s="199">
        <f>(Exports!D37)/(Exports!D$40)</f>
        <v>0</v>
      </c>
      <c r="E31" s="199">
        <f>(Exports!E37)/(Exports!E$40)</f>
        <v>0</v>
      </c>
      <c r="F31" s="199">
        <f>(Exports!F37)/(Exports!F$40)</f>
        <v>0</v>
      </c>
      <c r="G31" s="199">
        <f>(Exports!G37)/(Exports!G$40)</f>
        <v>0</v>
      </c>
      <c r="H31" s="199">
        <f>(Exports!H37)/(Exports!H$40)</f>
        <v>0</v>
      </c>
      <c r="I31" s="199">
        <f>(Exports!I37)/(Exports!I$40)</f>
        <v>0</v>
      </c>
      <c r="J31" s="199">
        <f>(Exports!J37)/(Exports!J$40)</f>
        <v>0</v>
      </c>
      <c r="K31" s="198"/>
      <c r="L31" s="198"/>
      <c r="M31" s="198"/>
      <c r="N31" s="198"/>
      <c r="O31" s="198"/>
      <c r="P31" s="198"/>
      <c r="Q31" s="198"/>
      <c r="R31" s="198"/>
      <c r="S31" s="198"/>
      <c r="T31" s="198"/>
      <c r="U31" s="200"/>
      <c r="V31" s="200"/>
      <c r="W31" s="200"/>
      <c r="X31" s="200"/>
      <c r="Y31" s="200"/>
      <c r="Z31" s="200"/>
      <c r="AA31" s="200"/>
      <c r="AB31" s="198"/>
    </row>
    <row r="32" spans="1:28">
      <c r="A32" t="s">
        <v>120</v>
      </c>
      <c r="B32" s="198">
        <v>0</v>
      </c>
      <c r="C32" s="199">
        <f>(Exports!C38)/(Exports!C$40)</f>
        <v>1.7051430650863859E-2</v>
      </c>
      <c r="D32" s="199">
        <f>(Exports!D38)/(Exports!D$40)</f>
        <v>1.2888345624303183E-2</v>
      </c>
      <c r="E32" s="199">
        <f>(Exports!E38)/(Exports!E$40)</f>
        <v>1.9928961841951379E-2</v>
      </c>
      <c r="F32" s="199">
        <f>(Exports!F38)/(Exports!F$40)</f>
        <v>1.7168035809613617E-2</v>
      </c>
      <c r="G32" s="199">
        <f>(Exports!G38)/(Exports!G$40)</f>
        <v>2.1386973230184389E-2</v>
      </c>
      <c r="H32" s="199">
        <f>(Exports!H38)/(Exports!H$40)</f>
        <v>3.3460390362249459E-2</v>
      </c>
      <c r="I32" s="199">
        <f>(Exports!I38)/(Exports!I$40)</f>
        <v>4.0892660653922816E-2</v>
      </c>
      <c r="J32" s="199">
        <f>(Exports!J38)/(Exports!J$40)</f>
        <v>3.2245063879281451E-2</v>
      </c>
      <c r="K32" s="198"/>
      <c r="L32" s="198"/>
      <c r="M32" s="198"/>
      <c r="N32" s="198"/>
      <c r="O32" s="198"/>
      <c r="P32" s="198"/>
      <c r="Q32" s="198"/>
      <c r="R32" s="198"/>
      <c r="S32" s="198"/>
      <c r="T32" s="198"/>
      <c r="U32" s="200"/>
      <c r="V32" s="200"/>
      <c r="W32" s="200"/>
      <c r="X32" s="200"/>
      <c r="Y32" s="200"/>
      <c r="Z32" s="200"/>
      <c r="AA32" s="200"/>
      <c r="AB32" s="198"/>
    </row>
    <row r="33" spans="1:28">
      <c r="A33" t="s">
        <v>171</v>
      </c>
      <c r="B33" s="198"/>
      <c r="C33" s="199">
        <f>SUMIF($B$3:$B$32,1,C3:C32)</f>
        <v>0.98232247051134547</v>
      </c>
      <c r="D33" s="199">
        <f t="shared" ref="D33:J33" si="2">SUMIF($B$3:$B$32,1,D3:D32)</f>
        <v>0.98513018682156739</v>
      </c>
      <c r="E33" s="199">
        <f t="shared" si="2"/>
        <v>0.97809533830320972</v>
      </c>
      <c r="F33" s="199">
        <f t="shared" si="2"/>
        <v>0.9811193380352814</v>
      </c>
      <c r="G33" s="199">
        <f t="shared" si="2"/>
        <v>0.97637538781872113</v>
      </c>
      <c r="H33" s="199">
        <f t="shared" si="2"/>
        <v>0.96392479471533143</v>
      </c>
      <c r="I33" s="199">
        <f t="shared" si="2"/>
        <v>0.95761902554017964</v>
      </c>
      <c r="J33" s="199">
        <f t="shared" si="2"/>
        <v>0.96578498213254693</v>
      </c>
      <c r="K33" s="198"/>
      <c r="L33" s="198"/>
      <c r="M33" s="198"/>
      <c r="N33" s="198"/>
      <c r="O33" s="198"/>
      <c r="P33" s="198"/>
      <c r="Q33" s="198"/>
      <c r="R33" s="198"/>
      <c r="S33" s="198"/>
      <c r="T33" s="198"/>
      <c r="U33" s="200">
        <f>SUM(U3:U32)</f>
        <v>0.99999999999999989</v>
      </c>
      <c r="V33" s="200">
        <f t="shared" ref="V33:AB33" si="3">SUM(V3:V32)</f>
        <v>1</v>
      </c>
      <c r="W33" s="200">
        <f t="shared" si="3"/>
        <v>0.99999999999999978</v>
      </c>
      <c r="X33" s="200">
        <f t="shared" si="3"/>
        <v>0.99999999999999967</v>
      </c>
      <c r="Y33" s="200">
        <f t="shared" si="3"/>
        <v>1.0000000000000002</v>
      </c>
      <c r="Z33" s="200">
        <f t="shared" si="3"/>
        <v>1</v>
      </c>
      <c r="AA33" s="200">
        <f t="shared" si="3"/>
        <v>1</v>
      </c>
      <c r="AB33" s="200">
        <f t="shared" si="3"/>
        <v>0.99999999999999967</v>
      </c>
    </row>
    <row r="34" spans="1:28">
      <c r="U34" s="183"/>
    </row>
    <row r="35" spans="1:28">
      <c r="C35" s="182"/>
    </row>
  </sheetData>
  <mergeCells count="2">
    <mergeCell ref="L1:S1"/>
    <mergeCell ref="U1:AB1"/>
  </mergeCells>
  <pageMargins left="0.7" right="0.7" top="0.75" bottom="0.75" header="0.3" footer="0.3"/>
  <pageSetup scale="79" orientation="portrait" r:id="rId1"/>
  <colBreaks count="2" manualBreakCount="2">
    <brk id="10" max="1048575" man="1"/>
    <brk id="20"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9"/>
  <sheetViews>
    <sheetView view="pageBreakPreview" zoomScale="60" zoomScaleNormal="78" workbookViewId="0">
      <pane xSplit="1" ySplit="2" topLeftCell="B257" activePane="bottomRight" state="frozen"/>
      <selection pane="topRight" activeCell="B1" sqref="B1"/>
      <selection pane="bottomLeft" activeCell="A3" sqref="A3"/>
      <selection pane="bottomRight" activeCell="AR1" sqref="AR1:BK1"/>
    </sheetView>
  </sheetViews>
  <sheetFormatPr defaultRowHeight="15"/>
  <cols>
    <col min="1" max="1" width="15.7109375" style="47" bestFit="1" customWidth="1"/>
    <col min="2" max="12" width="9.140625" style="47"/>
    <col min="13" max="13" width="0" style="47" hidden="1" customWidth="1"/>
    <col min="14" max="33" width="9.140625" style="47"/>
    <col min="34" max="34" width="0" style="47" hidden="1" customWidth="1"/>
    <col min="35" max="43" width="9.140625" style="47"/>
    <col min="44" max="44" width="9.85546875" style="202" customWidth="1"/>
    <col min="45" max="51" width="9.140625" style="202"/>
    <col min="52" max="52" width="10.85546875" style="202" customWidth="1"/>
    <col min="53" max="54" width="9.140625" style="202"/>
    <col min="55" max="55" width="0" style="202" hidden="1" customWidth="1"/>
    <col min="56" max="63" width="9.140625" style="202"/>
    <col min="64" max="64" width="12.28515625" style="202" customWidth="1"/>
    <col min="65" max="65" width="21.7109375" style="202" customWidth="1"/>
    <col min="66" max="66" width="19.28515625" style="202" customWidth="1"/>
    <col min="67" max="16384" width="9.140625" style="47"/>
  </cols>
  <sheetData>
    <row r="1" spans="1:66">
      <c r="A1" s="47" t="s">
        <v>164</v>
      </c>
      <c r="B1" s="260" t="s">
        <v>161</v>
      </c>
      <c r="C1" s="260"/>
      <c r="D1" s="260"/>
      <c r="E1" s="260"/>
      <c r="F1" s="260"/>
      <c r="G1" s="260"/>
      <c r="H1" s="260"/>
      <c r="I1" s="260"/>
      <c r="J1" s="260"/>
      <c r="K1" s="260"/>
      <c r="L1" s="260"/>
      <c r="M1" s="260"/>
      <c r="N1" s="260"/>
      <c r="O1" s="260"/>
      <c r="P1" s="260"/>
      <c r="Q1" s="260"/>
      <c r="R1" s="260"/>
      <c r="S1" s="260"/>
      <c r="T1" s="260"/>
      <c r="U1" s="260"/>
      <c r="W1" s="260" t="s">
        <v>162</v>
      </c>
      <c r="X1" s="260"/>
      <c r="Y1" s="260"/>
      <c r="Z1" s="260"/>
      <c r="AA1" s="260"/>
      <c r="AB1" s="260"/>
      <c r="AC1" s="260"/>
      <c r="AD1" s="260"/>
      <c r="AE1" s="260"/>
      <c r="AF1" s="260"/>
      <c r="AG1" s="260"/>
      <c r="AH1" s="260"/>
      <c r="AI1" s="260"/>
      <c r="AJ1" s="260"/>
      <c r="AK1" s="260"/>
      <c r="AL1" s="260"/>
      <c r="AM1" s="260"/>
      <c r="AN1" s="260"/>
      <c r="AO1" s="260"/>
      <c r="AP1" s="260"/>
      <c r="AR1" s="259" t="s">
        <v>163</v>
      </c>
      <c r="AS1" s="259"/>
      <c r="AT1" s="259"/>
      <c r="AU1" s="259"/>
      <c r="AV1" s="259"/>
      <c r="AW1" s="259"/>
      <c r="AX1" s="259"/>
      <c r="AY1" s="259"/>
      <c r="AZ1" s="259"/>
      <c r="BA1" s="259"/>
      <c r="BB1" s="259"/>
      <c r="BC1" s="259"/>
      <c r="BD1" s="259"/>
      <c r="BE1" s="259"/>
      <c r="BF1" s="259"/>
      <c r="BG1" s="259"/>
      <c r="BH1" s="259"/>
      <c r="BI1" s="259"/>
      <c r="BJ1" s="259"/>
      <c r="BK1" s="259"/>
      <c r="BM1" s="261" t="s">
        <v>174</v>
      </c>
      <c r="BN1" s="261"/>
    </row>
    <row r="2" spans="1:66">
      <c r="A2" s="46" t="s">
        <v>61</v>
      </c>
      <c r="B2" s="180" t="s">
        <v>62</v>
      </c>
      <c r="C2" s="180" t="s">
        <v>63</v>
      </c>
      <c r="D2" s="180" t="s">
        <v>64</v>
      </c>
      <c r="E2" s="180" t="s">
        <v>65</v>
      </c>
      <c r="F2" s="180" t="s">
        <v>66</v>
      </c>
      <c r="G2" s="180" t="s">
        <v>67</v>
      </c>
      <c r="H2" s="180" t="s">
        <v>68</v>
      </c>
      <c r="I2" s="180" t="s">
        <v>69</v>
      </c>
      <c r="J2" s="180" t="s">
        <v>70</v>
      </c>
      <c r="K2" s="180" t="s">
        <v>71</v>
      </c>
      <c r="L2" s="180" t="s">
        <v>72</v>
      </c>
      <c r="M2" s="46" t="s">
        <v>73</v>
      </c>
      <c r="N2" s="180" t="s">
        <v>74</v>
      </c>
      <c r="O2" s="180" t="s">
        <v>75</v>
      </c>
      <c r="P2" s="180" t="s">
        <v>76</v>
      </c>
      <c r="Q2" s="180" t="s">
        <v>77</v>
      </c>
      <c r="R2" s="180" t="s">
        <v>78</v>
      </c>
      <c r="S2" s="180" t="s">
        <v>79</v>
      </c>
      <c r="T2" s="180" t="s">
        <v>80</v>
      </c>
      <c r="U2" s="180" t="s">
        <v>81</v>
      </c>
      <c r="W2" s="180" t="s">
        <v>62</v>
      </c>
      <c r="X2" s="180" t="s">
        <v>63</v>
      </c>
      <c r="Y2" s="180" t="s">
        <v>64</v>
      </c>
      <c r="Z2" s="180" t="s">
        <v>65</v>
      </c>
      <c r="AA2" s="180" t="s">
        <v>66</v>
      </c>
      <c r="AB2" s="180" t="s">
        <v>67</v>
      </c>
      <c r="AC2" s="180" t="s">
        <v>68</v>
      </c>
      <c r="AD2" s="180" t="s">
        <v>69</v>
      </c>
      <c r="AE2" s="180" t="s">
        <v>70</v>
      </c>
      <c r="AF2" s="180" t="s">
        <v>71</v>
      </c>
      <c r="AG2" s="180" t="s">
        <v>72</v>
      </c>
      <c r="AH2" s="46" t="s">
        <v>73</v>
      </c>
      <c r="AI2" s="180" t="s">
        <v>74</v>
      </c>
      <c r="AJ2" s="180" t="s">
        <v>75</v>
      </c>
      <c r="AK2" s="180" t="s">
        <v>76</v>
      </c>
      <c r="AL2" s="180" t="s">
        <v>77</v>
      </c>
      <c r="AM2" s="180" t="s">
        <v>78</v>
      </c>
      <c r="AN2" s="180" t="s">
        <v>79</v>
      </c>
      <c r="AO2" s="180" t="s">
        <v>80</v>
      </c>
      <c r="AP2" s="180" t="s">
        <v>81</v>
      </c>
      <c r="AR2" s="208" t="s">
        <v>62</v>
      </c>
      <c r="AS2" s="208" t="s">
        <v>63</v>
      </c>
      <c r="AT2" s="208" t="s">
        <v>64</v>
      </c>
      <c r="AU2" s="208" t="s">
        <v>65</v>
      </c>
      <c r="AV2" s="208" t="s">
        <v>66</v>
      </c>
      <c r="AW2" s="208" t="s">
        <v>67</v>
      </c>
      <c r="AX2" s="208" t="s">
        <v>68</v>
      </c>
      <c r="AY2" s="208" t="s">
        <v>69</v>
      </c>
      <c r="AZ2" s="208" t="s">
        <v>70</v>
      </c>
      <c r="BA2" s="208" t="s">
        <v>71</v>
      </c>
      <c r="BB2" s="208" t="s">
        <v>72</v>
      </c>
      <c r="BC2" s="185" t="s">
        <v>73</v>
      </c>
      <c r="BD2" s="208" t="s">
        <v>74</v>
      </c>
      <c r="BE2" s="208" t="s">
        <v>75</v>
      </c>
      <c r="BF2" s="208" t="s">
        <v>76</v>
      </c>
      <c r="BG2" s="208" t="s">
        <v>77</v>
      </c>
      <c r="BH2" s="208" t="s">
        <v>78</v>
      </c>
      <c r="BI2" s="208" t="s">
        <v>79</v>
      </c>
      <c r="BJ2" s="208" t="s">
        <v>80</v>
      </c>
      <c r="BK2" s="208" t="s">
        <v>81</v>
      </c>
      <c r="BM2" s="185" t="s">
        <v>167</v>
      </c>
      <c r="BN2" s="185" t="s">
        <v>168</v>
      </c>
    </row>
    <row r="3" spans="1:66">
      <c r="A3" s="223">
        <v>44927</v>
      </c>
      <c r="B3" s="215">
        <v>0.28399999999999997</v>
      </c>
      <c r="C3" s="215">
        <v>0.41900000000000004</v>
      </c>
      <c r="D3" s="215">
        <v>0.38470000000000004</v>
      </c>
      <c r="E3" s="215">
        <v>0.26224999999999998</v>
      </c>
      <c r="F3" s="215">
        <v>1.9746000000000001</v>
      </c>
      <c r="G3" s="215">
        <v>0.62970000000000004</v>
      </c>
      <c r="H3" s="215">
        <v>0.23570000000000002</v>
      </c>
      <c r="I3" s="215">
        <v>2.2142499999999998</v>
      </c>
      <c r="J3" s="216">
        <v>4420.8885</v>
      </c>
      <c r="K3" s="216">
        <v>37.644999999999996</v>
      </c>
      <c r="L3" s="216">
        <v>358.09500000000003</v>
      </c>
      <c r="M3" s="215">
        <v>8.695E-2</v>
      </c>
      <c r="N3" s="215">
        <v>1.2530999999999999</v>
      </c>
      <c r="O3" s="215">
        <v>0.44884999999999997</v>
      </c>
      <c r="P3" s="215">
        <v>15.830549999999999</v>
      </c>
      <c r="Q3" s="215">
        <v>20.59535</v>
      </c>
      <c r="R3" s="215">
        <v>2.3493499999999998</v>
      </c>
      <c r="S3" s="215">
        <v>0.38144999999999996</v>
      </c>
      <c r="T3" s="215">
        <v>0.26669999999999999</v>
      </c>
      <c r="U3" s="215">
        <v>8.7215500000000006</v>
      </c>
      <c r="W3" s="220">
        <f>'3Shares'!AB28</f>
        <v>6.0431006635341218E-3</v>
      </c>
      <c r="X3" s="220">
        <f>'3Shares'!AB3</f>
        <v>0.13979156082063671</v>
      </c>
      <c r="Y3" s="220">
        <f>'3Shares'!AB5</f>
        <v>2.5878579252529635E-5</v>
      </c>
      <c r="Z3" s="220">
        <f>'3Shares'!AB26</f>
        <v>5.5464602682584374E-4</v>
      </c>
      <c r="AA3" s="220">
        <f>'3Shares'!AB6</f>
        <v>0.22342434345308834</v>
      </c>
      <c r="AB3" s="220">
        <f>'3Shares'!AB7</f>
        <v>7.6953313467272407E-7</v>
      </c>
      <c r="AC3" s="220">
        <f>'3Shares'!AB11</f>
        <v>2.635739556349985E-3</v>
      </c>
      <c r="AD3" s="220">
        <f>'3Shares'!AB12</f>
        <v>1.0711888838073093E-3</v>
      </c>
      <c r="AE3" s="220">
        <f>'3Shares'!AB13</f>
        <v>2.3753043804005821E-3</v>
      </c>
      <c r="AF3" s="220">
        <f>'3Shares'!AB15</f>
        <v>0.24867235151500153</v>
      </c>
      <c r="AG3" s="220">
        <f>'3Shares'!AB25</f>
        <v>9.1563681201193518E-3</v>
      </c>
      <c r="AH3" s="220"/>
      <c r="AI3" s="220">
        <f>'3Shares'!AB16</f>
        <v>1.4274821608846265E-2</v>
      </c>
      <c r="AJ3" s="220">
        <f>'3Shares'!AB18</f>
        <v>6.0457962185334806E-4</v>
      </c>
      <c r="AK3" s="220">
        <f>'3Shares'!AB19</f>
        <v>1.2053881629712498E-2</v>
      </c>
      <c r="AL3" s="220">
        <f>'3Shares'!AB21</f>
        <v>1.4180169805389493E-4</v>
      </c>
      <c r="AM3" s="220">
        <f>'3Shares'!AB24</f>
        <v>3.7664851920739828E-5</v>
      </c>
      <c r="AN3" s="220">
        <f>'3Shares'!AB22</f>
        <v>0.2036246150882613</v>
      </c>
      <c r="AO3" s="220">
        <f>'3Shares'!AB4+'3Shares'!AB8+'3Shares'!AB9+'3Shares'!AB10+'3Shares'!AB14+'3Shares'!AB17+'3Shares'!AB20+'3Shares'!AB23</f>
        <v>6.8575094244435975E-2</v>
      </c>
      <c r="AP3" s="220">
        <f>'3Shares'!AB27</f>
        <v>6.6936289724764703E-2</v>
      </c>
      <c r="AR3" s="204"/>
      <c r="AS3" s="204"/>
      <c r="AT3" s="204"/>
      <c r="AU3" s="204"/>
      <c r="AV3" s="204"/>
      <c r="AW3" s="204"/>
      <c r="AX3" s="204"/>
      <c r="AY3" s="204"/>
      <c r="AZ3" s="204"/>
      <c r="BA3" s="204"/>
      <c r="BB3" s="204"/>
      <c r="BC3" s="204">
        <f t="shared" ref="BC3" si="0">M3</f>
        <v>8.695E-2</v>
      </c>
      <c r="BD3" s="204"/>
      <c r="BE3" s="204"/>
      <c r="BF3" s="204"/>
      <c r="BG3" s="204"/>
      <c r="BH3" s="204"/>
      <c r="BI3" s="204"/>
      <c r="BJ3" s="204"/>
      <c r="BK3" s="204"/>
      <c r="BN3" s="205">
        <f>'QEB Table_9.11'!I355</f>
        <v>29.6</v>
      </c>
    </row>
    <row r="4" spans="1:66">
      <c r="A4" s="223">
        <f t="shared" ref="A4:A33" si="1">A3+1</f>
        <v>44928</v>
      </c>
      <c r="B4" s="215">
        <v>0.28399999999999997</v>
      </c>
      <c r="C4" s="215">
        <v>0.41900000000000004</v>
      </c>
      <c r="D4" s="215">
        <v>0.38470000000000004</v>
      </c>
      <c r="E4" s="215">
        <v>0.26224999999999998</v>
      </c>
      <c r="F4" s="215">
        <v>1.9746000000000001</v>
      </c>
      <c r="G4" s="215">
        <v>0.62970000000000004</v>
      </c>
      <c r="H4" s="215">
        <v>0.23570000000000002</v>
      </c>
      <c r="I4" s="215">
        <v>2.2142499999999998</v>
      </c>
      <c r="J4" s="216">
        <v>4420.8885</v>
      </c>
      <c r="K4" s="216">
        <v>37.644999999999996</v>
      </c>
      <c r="L4" s="216">
        <v>358.09500000000003</v>
      </c>
      <c r="M4" s="215">
        <v>8.695E-2</v>
      </c>
      <c r="N4" s="215">
        <v>1.2530999999999999</v>
      </c>
      <c r="O4" s="215">
        <v>0.44884999999999997</v>
      </c>
      <c r="P4" s="215">
        <v>15.830549999999999</v>
      </c>
      <c r="Q4" s="215">
        <v>20.59535</v>
      </c>
      <c r="R4" s="215">
        <v>2.3493499999999998</v>
      </c>
      <c r="S4" s="215">
        <v>0.38144999999999996</v>
      </c>
      <c r="T4" s="215">
        <v>0.26669999999999999</v>
      </c>
      <c r="U4" s="215">
        <v>8.7215500000000006</v>
      </c>
      <c r="AR4" s="204">
        <f t="shared" ref="AR4:BG19" si="2">(B4/B3)^W$3</f>
        <v>1</v>
      </c>
      <c r="AS4" s="204">
        <f t="shared" si="2"/>
        <v>1</v>
      </c>
      <c r="AT4" s="204">
        <f t="shared" si="2"/>
        <v>1</v>
      </c>
      <c r="AU4" s="204">
        <f t="shared" si="2"/>
        <v>1</v>
      </c>
      <c r="AV4" s="204">
        <f t="shared" si="2"/>
        <v>1</v>
      </c>
      <c r="AW4" s="204">
        <f t="shared" si="2"/>
        <v>1</v>
      </c>
      <c r="AX4" s="204">
        <f t="shared" si="2"/>
        <v>1</v>
      </c>
      <c r="AY4" s="204">
        <f t="shared" si="2"/>
        <v>1</v>
      </c>
      <c r="AZ4" s="204">
        <f t="shared" si="2"/>
        <v>1</v>
      </c>
      <c r="BA4" s="204">
        <f t="shared" si="2"/>
        <v>1</v>
      </c>
      <c r="BB4" s="204">
        <f t="shared" si="2"/>
        <v>1</v>
      </c>
      <c r="BC4" s="204">
        <f t="shared" si="2"/>
        <v>1</v>
      </c>
      <c r="BD4" s="204">
        <f t="shared" si="2"/>
        <v>1</v>
      </c>
      <c r="BE4" s="204">
        <f t="shared" si="2"/>
        <v>1</v>
      </c>
      <c r="BF4" s="204">
        <f t="shared" si="2"/>
        <v>1</v>
      </c>
      <c r="BG4" s="204">
        <f t="shared" si="2"/>
        <v>1</v>
      </c>
      <c r="BH4" s="204">
        <f t="shared" ref="BH4:BK67" si="3">(R4/R3)^AM$3</f>
        <v>1</v>
      </c>
      <c r="BI4" s="204">
        <f t="shared" si="3"/>
        <v>1</v>
      </c>
      <c r="BJ4" s="204">
        <f t="shared" si="3"/>
        <v>1</v>
      </c>
      <c r="BK4" s="204">
        <f t="shared" si="3"/>
        <v>1</v>
      </c>
      <c r="BM4" s="205">
        <f t="shared" ref="BM4:BM5" si="4">PRODUCT(AR4:BB4,BD4:BK4)</f>
        <v>1</v>
      </c>
      <c r="BN4" s="205">
        <f>BN3*BM4</f>
        <v>29.6</v>
      </c>
    </row>
    <row r="5" spans="1:66">
      <c r="A5" s="223">
        <f t="shared" si="1"/>
        <v>44929</v>
      </c>
      <c r="B5" s="215">
        <v>0.28399999999999997</v>
      </c>
      <c r="C5" s="215">
        <v>0.4178</v>
      </c>
      <c r="D5" s="215">
        <v>0.3851</v>
      </c>
      <c r="E5" s="215">
        <v>0.26255000000000001</v>
      </c>
      <c r="F5" s="215">
        <v>1.9551500000000002</v>
      </c>
      <c r="G5" s="215">
        <v>0.626</v>
      </c>
      <c r="H5" s="215">
        <v>0.23525000000000001</v>
      </c>
      <c r="I5" s="215">
        <v>2.2180499999999999</v>
      </c>
      <c r="J5" s="216">
        <v>4429.0049999999992</v>
      </c>
      <c r="K5" s="216">
        <v>36.85</v>
      </c>
      <c r="L5" s="216">
        <v>360.98615000000001</v>
      </c>
      <c r="M5" s="215">
        <v>8.6850000000000011E-2</v>
      </c>
      <c r="N5" s="215">
        <v>1.2478500000000001</v>
      </c>
      <c r="O5" s="215">
        <v>0.44879999999999998</v>
      </c>
      <c r="P5" s="215">
        <v>15.8203</v>
      </c>
      <c r="Q5" s="215">
        <v>20.30575</v>
      </c>
      <c r="R5" s="215">
        <v>2.3423499999999997</v>
      </c>
      <c r="S5" s="215">
        <v>0.38</v>
      </c>
      <c r="T5" s="215">
        <v>0.26629999999999998</v>
      </c>
      <c r="U5" s="215">
        <v>8.7158499999999997</v>
      </c>
      <c r="AR5" s="204">
        <f t="shared" si="2"/>
        <v>1</v>
      </c>
      <c r="AS5" s="204">
        <f t="shared" si="2"/>
        <v>0.99959914826890128</v>
      </c>
      <c r="AT5" s="204">
        <f t="shared" si="2"/>
        <v>1.0000000268938238</v>
      </c>
      <c r="AU5" s="204">
        <f t="shared" si="2"/>
        <v>1.0000006341230143</v>
      </c>
      <c r="AV5" s="204">
        <f t="shared" si="2"/>
        <v>0.99779078212909278</v>
      </c>
      <c r="AW5" s="204">
        <f t="shared" si="2"/>
        <v>0.99999999546503016</v>
      </c>
      <c r="AX5" s="204">
        <f t="shared" si="2"/>
        <v>0.99999496303142932</v>
      </c>
      <c r="AY5" s="204">
        <f t="shared" si="2"/>
        <v>1.0000018367540529</v>
      </c>
      <c r="AZ5" s="204">
        <f t="shared" si="2"/>
        <v>1.000004356935009</v>
      </c>
      <c r="BA5" s="204">
        <f t="shared" si="2"/>
        <v>0.99470626830375153</v>
      </c>
      <c r="BB5" s="204">
        <f t="shared" si="2"/>
        <v>1.0000736316087122</v>
      </c>
      <c r="BC5" s="204">
        <f t="shared" si="2"/>
        <v>1</v>
      </c>
      <c r="BD5" s="204">
        <f t="shared" si="2"/>
        <v>0.99994007023103182</v>
      </c>
      <c r="BE5" s="204">
        <f t="shared" si="2"/>
        <v>0.99999993264862674</v>
      </c>
      <c r="BF5" s="204">
        <f t="shared" si="2"/>
        <v>0.99999219282839313</v>
      </c>
      <c r="BG5" s="204">
        <f t="shared" si="2"/>
        <v>0.99999799191626626</v>
      </c>
      <c r="BH5" s="204">
        <f t="shared" si="3"/>
        <v>0.99999988760826808</v>
      </c>
      <c r="BI5" s="204">
        <f t="shared" si="3"/>
        <v>0.99922479061962277</v>
      </c>
      <c r="BJ5" s="204">
        <f t="shared" si="3"/>
        <v>0.99989707830675456</v>
      </c>
      <c r="BK5" s="204">
        <f t="shared" si="3"/>
        <v>0.99995624020588247</v>
      </c>
      <c r="BM5" s="205">
        <f t="shared" si="4"/>
        <v>0.99120186283158618</v>
      </c>
      <c r="BN5" s="205">
        <f t="shared" ref="BN5:BN68" si="5">BN4*BM5</f>
        <v>29.339575139814951</v>
      </c>
    </row>
    <row r="6" spans="1:66">
      <c r="A6" s="223">
        <f t="shared" si="1"/>
        <v>44930</v>
      </c>
      <c r="B6" s="215">
        <v>0.28399999999999997</v>
      </c>
      <c r="C6" s="215">
        <v>0.41760000000000003</v>
      </c>
      <c r="D6" s="215">
        <v>0.38764999999999999</v>
      </c>
      <c r="E6" s="215">
        <v>0.26515</v>
      </c>
      <c r="F6" s="215">
        <v>1.9578</v>
      </c>
      <c r="G6" s="215">
        <v>0.62890000000000001</v>
      </c>
      <c r="H6" s="215">
        <v>0.2369</v>
      </c>
      <c r="I6" s="215">
        <v>2.22065</v>
      </c>
      <c r="J6" s="216">
        <v>4434.2515000000003</v>
      </c>
      <c r="K6" s="216">
        <v>37.134999999999998</v>
      </c>
      <c r="L6" s="216">
        <v>361.81515000000002</v>
      </c>
      <c r="M6" s="215">
        <v>8.695E-2</v>
      </c>
      <c r="N6" s="215">
        <v>1.25105</v>
      </c>
      <c r="O6" s="215">
        <v>0.4526</v>
      </c>
      <c r="P6" s="215">
        <v>15.900500000000001</v>
      </c>
      <c r="Q6" s="215">
        <v>20.749949999999998</v>
      </c>
      <c r="R6" s="215">
        <v>2.3721000000000001</v>
      </c>
      <c r="S6" s="215">
        <v>0.38105</v>
      </c>
      <c r="T6" s="215">
        <v>0.26865</v>
      </c>
      <c r="U6" s="215">
        <v>8.7192000000000007</v>
      </c>
      <c r="AR6" s="204">
        <f t="shared" si="2"/>
        <v>1</v>
      </c>
      <c r="AS6" s="204">
        <f t="shared" si="2"/>
        <v>0.9999330682857579</v>
      </c>
      <c r="AT6" s="204">
        <f t="shared" si="2"/>
        <v>1.0000001707942343</v>
      </c>
      <c r="AU6" s="204">
        <f t="shared" si="2"/>
        <v>1.0000054655875688</v>
      </c>
      <c r="AV6" s="204">
        <f t="shared" si="2"/>
        <v>1.0003026689313401</v>
      </c>
      <c r="AW6" s="204">
        <f t="shared" si="2"/>
        <v>1.0000000035566978</v>
      </c>
      <c r="AX6" s="204">
        <f t="shared" si="2"/>
        <v>1.0000184222303552</v>
      </c>
      <c r="AY6" s="204">
        <f t="shared" si="2"/>
        <v>1.0000012549138999</v>
      </c>
      <c r="AZ6" s="204">
        <f t="shared" si="2"/>
        <v>1.0000028120710283</v>
      </c>
      <c r="BA6" s="204">
        <f t="shared" si="2"/>
        <v>1.0019176834234207</v>
      </c>
      <c r="BB6" s="204">
        <f t="shared" si="2"/>
        <v>1.0000210035931449</v>
      </c>
      <c r="BC6" s="204">
        <f t="shared" si="2"/>
        <v>1</v>
      </c>
      <c r="BD6" s="204">
        <f t="shared" si="2"/>
        <v>1.0000365603178518</v>
      </c>
      <c r="BE6" s="204">
        <f t="shared" si="2"/>
        <v>1.000005097452914</v>
      </c>
      <c r="BF6" s="204">
        <f t="shared" si="2"/>
        <v>1.0000609538743697</v>
      </c>
      <c r="BG6" s="204">
        <f t="shared" si="2"/>
        <v>1.0000030685565662</v>
      </c>
      <c r="BH6" s="204">
        <f t="shared" si="3"/>
        <v>1.0000004753659431</v>
      </c>
      <c r="BI6" s="204">
        <f t="shared" si="3"/>
        <v>1.0005620289296353</v>
      </c>
      <c r="BJ6" s="204">
        <f t="shared" si="3"/>
        <v>1.0006026771275898</v>
      </c>
      <c r="BK6" s="204">
        <f t="shared" si="3"/>
        <v>1.0000257228350162</v>
      </c>
      <c r="BM6" s="205">
        <f>PRODUCT(AR6:BB6,BD6:BK6)</f>
        <v>1.0035030320296936</v>
      </c>
      <c r="BN6" s="205">
        <f t="shared" si="5"/>
        <v>29.442352611267324</v>
      </c>
    </row>
    <row r="7" spans="1:66">
      <c r="A7" s="223">
        <f t="shared" si="1"/>
        <v>44931</v>
      </c>
      <c r="B7" s="215">
        <v>0.28399999999999997</v>
      </c>
      <c r="C7" s="215">
        <v>0.41564999999999996</v>
      </c>
      <c r="D7" s="215">
        <v>0.38314999999999999</v>
      </c>
      <c r="E7" s="215">
        <v>0.26385000000000003</v>
      </c>
      <c r="F7" s="215">
        <v>1.9509500000000002</v>
      </c>
      <c r="G7" s="215">
        <v>0.62595000000000001</v>
      </c>
      <c r="H7" s="215">
        <v>0.23570000000000002</v>
      </c>
      <c r="I7" s="215">
        <v>2.2202500000000001</v>
      </c>
      <c r="J7" s="216">
        <v>4431.8449999999993</v>
      </c>
      <c r="K7" s="216">
        <v>37.564999999999998</v>
      </c>
      <c r="L7" s="216">
        <v>360.41395</v>
      </c>
      <c r="M7" s="215">
        <v>8.695E-2</v>
      </c>
      <c r="N7" s="215">
        <v>1.2499</v>
      </c>
      <c r="O7" s="215">
        <v>0.45115</v>
      </c>
      <c r="P7" s="215">
        <v>15.860049999999999</v>
      </c>
      <c r="Q7" s="215">
        <v>20.457650000000001</v>
      </c>
      <c r="R7" s="215">
        <v>2.3711500000000001</v>
      </c>
      <c r="S7" s="215">
        <v>0.38059999999999999</v>
      </c>
      <c r="T7" s="215">
        <v>0.26744999999999997</v>
      </c>
      <c r="U7" s="215">
        <v>8.7103000000000002</v>
      </c>
      <c r="AR7" s="204">
        <f t="shared" si="2"/>
        <v>1</v>
      </c>
      <c r="AS7" s="204">
        <f t="shared" si="2"/>
        <v>0.99934592287367774</v>
      </c>
      <c r="AT7" s="204">
        <f t="shared" si="2"/>
        <v>0.99999969783364784</v>
      </c>
      <c r="AU7" s="204">
        <f t="shared" si="2"/>
        <v>0.99999727394970295</v>
      </c>
      <c r="AV7" s="204">
        <f t="shared" si="2"/>
        <v>0.99921721305795874</v>
      </c>
      <c r="AW7" s="204">
        <f t="shared" si="2"/>
        <v>0.99999999638183534</v>
      </c>
      <c r="AX7" s="204">
        <f t="shared" si="2"/>
        <v>0.99998661501016817</v>
      </c>
      <c r="AY7" s="204">
        <f t="shared" si="2"/>
        <v>0.9999998070321271</v>
      </c>
      <c r="AZ7" s="204">
        <f t="shared" si="2"/>
        <v>0.99999871055623035</v>
      </c>
      <c r="BA7" s="204">
        <f t="shared" si="2"/>
        <v>1.002867028250976</v>
      </c>
      <c r="BB7" s="204">
        <f t="shared" si="2"/>
        <v>0.99996447196271943</v>
      </c>
      <c r="BC7" s="204">
        <f t="shared" si="2"/>
        <v>1</v>
      </c>
      <c r="BD7" s="204">
        <f t="shared" si="2"/>
        <v>0.99998687223794636</v>
      </c>
      <c r="BE7" s="204">
        <f t="shared" si="2"/>
        <v>0.99999805999368507</v>
      </c>
      <c r="BF7" s="204">
        <f t="shared" si="2"/>
        <v>0.99996929698695869</v>
      </c>
      <c r="BG7" s="204">
        <f t="shared" si="2"/>
        <v>0.99999798826964725</v>
      </c>
      <c r="BH7" s="204">
        <f t="shared" si="3"/>
        <v>0.99999998491261921</v>
      </c>
      <c r="BI7" s="204">
        <f t="shared" si="3"/>
        <v>0.99975941688554215</v>
      </c>
      <c r="BJ7" s="204">
        <f t="shared" si="3"/>
        <v>0.9996930512201585</v>
      </c>
      <c r="BK7" s="204">
        <f t="shared" si="3"/>
        <v>0.9999316431717622</v>
      </c>
      <c r="BM7" s="205">
        <f t="shared" ref="BM7:BM70" si="6">PRODUCT(AR7:BB7,BD7:BK7)</f>
        <v>1.0007085992126106</v>
      </c>
      <c r="BN7" s="205">
        <f t="shared" si="5"/>
        <v>29.46321543914507</v>
      </c>
    </row>
    <row r="8" spans="1:66">
      <c r="A8" s="223">
        <f t="shared" si="1"/>
        <v>44932</v>
      </c>
      <c r="B8" s="215">
        <v>0.28399999999999997</v>
      </c>
      <c r="C8" s="215">
        <v>0.41964999999999997</v>
      </c>
      <c r="D8" s="215">
        <v>0.38519999999999999</v>
      </c>
      <c r="E8" s="215">
        <v>0.26615</v>
      </c>
      <c r="F8" s="215">
        <v>1.9463499999999998</v>
      </c>
      <c r="G8" s="215">
        <v>0.62944999999999995</v>
      </c>
      <c r="H8" s="215">
        <v>0.23830000000000001</v>
      </c>
      <c r="I8" s="215">
        <v>2.2176999999999998</v>
      </c>
      <c r="J8" s="216">
        <v>4440.7885000000006</v>
      </c>
      <c r="K8" s="216">
        <v>38.06</v>
      </c>
      <c r="L8" s="216">
        <v>360.05340000000001</v>
      </c>
      <c r="M8" s="215">
        <v>8.7150000000000005E-2</v>
      </c>
      <c r="N8" s="215">
        <v>1.2474499999999999</v>
      </c>
      <c r="O8" s="215">
        <v>0.45534999999999998</v>
      </c>
      <c r="P8" s="215">
        <v>15.805949999999999</v>
      </c>
      <c r="Q8" s="215">
        <v>20.454799999999999</v>
      </c>
      <c r="R8" s="215">
        <v>2.3721000000000001</v>
      </c>
      <c r="S8" s="215">
        <v>0.38195000000000001</v>
      </c>
      <c r="T8" s="215">
        <v>0.26995000000000002</v>
      </c>
      <c r="U8" s="215">
        <v>8.7250499999999995</v>
      </c>
      <c r="AR8" s="204">
        <f t="shared" si="2"/>
        <v>1</v>
      </c>
      <c r="AS8" s="204">
        <f t="shared" si="2"/>
        <v>1.0013397462163289</v>
      </c>
      <c r="AT8" s="204">
        <f t="shared" si="2"/>
        <v>1.0000001380912789</v>
      </c>
      <c r="AU8" s="204">
        <f t="shared" si="2"/>
        <v>1.0000048139507185</v>
      </c>
      <c r="AV8" s="204">
        <f t="shared" si="2"/>
        <v>0.99947272138281396</v>
      </c>
      <c r="AW8" s="204">
        <f t="shared" si="2"/>
        <v>1.0000000042908601</v>
      </c>
      <c r="AX8" s="204">
        <f t="shared" si="2"/>
        <v>1.0000289159943356</v>
      </c>
      <c r="AY8" s="204">
        <f t="shared" si="2"/>
        <v>0.99999876901259677</v>
      </c>
      <c r="AZ8" s="204">
        <f t="shared" si="2"/>
        <v>1.0000047885653756</v>
      </c>
      <c r="BA8" s="204">
        <f t="shared" si="2"/>
        <v>1.0032606981863244</v>
      </c>
      <c r="BB8" s="204">
        <f t="shared" si="2"/>
        <v>0.99999083563280422</v>
      </c>
      <c r="BC8" s="204">
        <f t="shared" si="2"/>
        <v>1</v>
      </c>
      <c r="BD8" s="204">
        <f t="shared" si="2"/>
        <v>0.99997199204405174</v>
      </c>
      <c r="BE8" s="204">
        <f t="shared" si="2"/>
        <v>1.0000056023379911</v>
      </c>
      <c r="BF8" s="204">
        <f t="shared" si="2"/>
        <v>0.99995881373072437</v>
      </c>
      <c r="BG8" s="204">
        <f t="shared" si="2"/>
        <v>0.99999998024391912</v>
      </c>
      <c r="BH8" s="204">
        <f t="shared" si="3"/>
        <v>1.0000000150873811</v>
      </c>
      <c r="BI8" s="204">
        <f t="shared" si="3"/>
        <v>1.0007212448716025</v>
      </c>
      <c r="BJ8" s="204">
        <f t="shared" si="3"/>
        <v>1.0006382347438758</v>
      </c>
      <c r="BK8" s="204">
        <f t="shared" si="3"/>
        <v>1.0001132602923897</v>
      </c>
      <c r="BM8" s="205">
        <f t="shared" si="6"/>
        <v>1.0055189362230958</v>
      </c>
      <c r="BN8" s="205">
        <f t="shared" si="5"/>
        <v>29.625821046081047</v>
      </c>
    </row>
    <row r="9" spans="1:66">
      <c r="A9" s="223">
        <f t="shared" si="1"/>
        <v>44933</v>
      </c>
      <c r="B9" s="215">
        <v>0.28399999999999997</v>
      </c>
      <c r="C9" s="215">
        <v>0.41964999999999997</v>
      </c>
      <c r="D9" s="215">
        <v>0.38519999999999999</v>
      </c>
      <c r="E9" s="215">
        <v>0.26615</v>
      </c>
      <c r="F9" s="215">
        <v>1.9463499999999998</v>
      </c>
      <c r="G9" s="215">
        <v>0.62944999999999995</v>
      </c>
      <c r="H9" s="215">
        <v>0.23830000000000001</v>
      </c>
      <c r="I9" s="215">
        <v>2.2176999999999998</v>
      </c>
      <c r="J9" s="216">
        <v>4440.7885000000006</v>
      </c>
      <c r="K9" s="216">
        <v>38.06</v>
      </c>
      <c r="L9" s="216">
        <v>360.05340000000001</v>
      </c>
      <c r="M9" s="215">
        <v>8.7150000000000005E-2</v>
      </c>
      <c r="N9" s="215">
        <v>1.2474499999999999</v>
      </c>
      <c r="O9" s="215">
        <v>0.45534999999999998</v>
      </c>
      <c r="P9" s="215">
        <v>15.805949999999999</v>
      </c>
      <c r="Q9" s="215">
        <v>20.454799999999999</v>
      </c>
      <c r="R9" s="215">
        <v>2.3721000000000001</v>
      </c>
      <c r="S9" s="215">
        <v>0.38195000000000001</v>
      </c>
      <c r="T9" s="215">
        <v>0.26995000000000002</v>
      </c>
      <c r="U9" s="215">
        <v>8.7250499999999995</v>
      </c>
      <c r="AR9" s="204">
        <f t="shared" si="2"/>
        <v>1</v>
      </c>
      <c r="AS9" s="204">
        <f t="shared" si="2"/>
        <v>1</v>
      </c>
      <c r="AT9" s="204">
        <f t="shared" si="2"/>
        <v>1</v>
      </c>
      <c r="AU9" s="204">
        <f t="shared" si="2"/>
        <v>1</v>
      </c>
      <c r="AV9" s="204">
        <f t="shared" si="2"/>
        <v>1</v>
      </c>
      <c r="AW9" s="204">
        <f t="shared" si="2"/>
        <v>1</v>
      </c>
      <c r="AX9" s="204">
        <f t="shared" si="2"/>
        <v>1</v>
      </c>
      <c r="AY9" s="204">
        <f t="shared" si="2"/>
        <v>1</v>
      </c>
      <c r="AZ9" s="204">
        <f t="shared" si="2"/>
        <v>1</v>
      </c>
      <c r="BA9" s="204">
        <f t="shared" si="2"/>
        <v>1</v>
      </c>
      <c r="BB9" s="204">
        <f t="shared" si="2"/>
        <v>1</v>
      </c>
      <c r="BC9" s="204">
        <f t="shared" si="2"/>
        <v>1</v>
      </c>
      <c r="BD9" s="204">
        <f t="shared" si="2"/>
        <v>1</v>
      </c>
      <c r="BE9" s="204">
        <f t="shared" si="2"/>
        <v>1</v>
      </c>
      <c r="BF9" s="204">
        <f t="shared" si="2"/>
        <v>1</v>
      </c>
      <c r="BG9" s="204">
        <f t="shared" si="2"/>
        <v>1</v>
      </c>
      <c r="BH9" s="204">
        <f t="shared" si="3"/>
        <v>1</v>
      </c>
      <c r="BI9" s="204">
        <f t="shared" si="3"/>
        <v>1</v>
      </c>
      <c r="BJ9" s="204">
        <f t="shared" si="3"/>
        <v>1</v>
      </c>
      <c r="BK9" s="204">
        <f t="shared" si="3"/>
        <v>1</v>
      </c>
      <c r="BM9" s="205">
        <f t="shared" si="6"/>
        <v>1</v>
      </c>
      <c r="BN9" s="205">
        <f t="shared" si="5"/>
        <v>29.625821046081047</v>
      </c>
    </row>
    <row r="10" spans="1:66">
      <c r="A10" s="223">
        <f t="shared" si="1"/>
        <v>44934</v>
      </c>
      <c r="B10" s="215">
        <v>0.28399999999999997</v>
      </c>
      <c r="C10" s="215">
        <v>0.41964999999999997</v>
      </c>
      <c r="D10" s="215">
        <v>0.38519999999999999</v>
      </c>
      <c r="E10" s="215">
        <v>0.26615</v>
      </c>
      <c r="F10" s="215">
        <v>1.9463499999999998</v>
      </c>
      <c r="G10" s="215">
        <v>0.62944999999999995</v>
      </c>
      <c r="H10" s="215">
        <v>0.23830000000000001</v>
      </c>
      <c r="I10" s="215">
        <v>2.2176999999999998</v>
      </c>
      <c r="J10" s="216">
        <v>4440.7885000000006</v>
      </c>
      <c r="K10" s="216">
        <v>38.06</v>
      </c>
      <c r="L10" s="216">
        <v>360.05340000000001</v>
      </c>
      <c r="M10" s="215">
        <v>8.7150000000000005E-2</v>
      </c>
      <c r="N10" s="215">
        <v>1.2474499999999999</v>
      </c>
      <c r="O10" s="215">
        <v>0.45534999999999998</v>
      </c>
      <c r="P10" s="215">
        <v>15.805949999999999</v>
      </c>
      <c r="Q10" s="215">
        <v>20.454799999999999</v>
      </c>
      <c r="R10" s="215">
        <v>2.3721000000000001</v>
      </c>
      <c r="S10" s="215">
        <v>0.38195000000000001</v>
      </c>
      <c r="T10" s="215">
        <v>0.26995000000000002</v>
      </c>
      <c r="U10" s="215">
        <v>8.7250499999999995</v>
      </c>
      <c r="AR10" s="204">
        <f t="shared" si="2"/>
        <v>1</v>
      </c>
      <c r="AS10" s="204">
        <f t="shared" si="2"/>
        <v>1</v>
      </c>
      <c r="AT10" s="204">
        <f t="shared" si="2"/>
        <v>1</v>
      </c>
      <c r="AU10" s="204">
        <f t="shared" si="2"/>
        <v>1</v>
      </c>
      <c r="AV10" s="204">
        <f t="shared" si="2"/>
        <v>1</v>
      </c>
      <c r="AW10" s="204">
        <f t="shared" si="2"/>
        <v>1</v>
      </c>
      <c r="AX10" s="204">
        <f t="shared" si="2"/>
        <v>1</v>
      </c>
      <c r="AY10" s="204">
        <f t="shared" si="2"/>
        <v>1</v>
      </c>
      <c r="AZ10" s="204">
        <f t="shared" si="2"/>
        <v>1</v>
      </c>
      <c r="BA10" s="204">
        <f t="shared" si="2"/>
        <v>1</v>
      </c>
      <c r="BB10" s="204">
        <f t="shared" si="2"/>
        <v>1</v>
      </c>
      <c r="BC10" s="204">
        <f t="shared" si="2"/>
        <v>1</v>
      </c>
      <c r="BD10" s="204">
        <f t="shared" si="2"/>
        <v>1</v>
      </c>
      <c r="BE10" s="204">
        <f t="shared" si="2"/>
        <v>1</v>
      </c>
      <c r="BF10" s="204">
        <f t="shared" si="2"/>
        <v>1</v>
      </c>
      <c r="BG10" s="204">
        <f t="shared" si="2"/>
        <v>1</v>
      </c>
      <c r="BH10" s="204">
        <f t="shared" si="3"/>
        <v>1</v>
      </c>
      <c r="BI10" s="204">
        <f t="shared" si="3"/>
        <v>1</v>
      </c>
      <c r="BJ10" s="204">
        <f t="shared" si="3"/>
        <v>1</v>
      </c>
      <c r="BK10" s="204">
        <f t="shared" si="3"/>
        <v>1</v>
      </c>
      <c r="BM10" s="205">
        <f t="shared" si="6"/>
        <v>1</v>
      </c>
      <c r="BN10" s="205">
        <f t="shared" si="5"/>
        <v>29.625821046081047</v>
      </c>
    </row>
    <row r="11" spans="1:66">
      <c r="A11" s="223">
        <f t="shared" si="1"/>
        <v>44935</v>
      </c>
      <c r="B11" s="215">
        <v>0.28399999999999997</v>
      </c>
      <c r="C11" s="215">
        <v>0.40954999999999997</v>
      </c>
      <c r="D11" s="215">
        <v>0.38065000000000004</v>
      </c>
      <c r="E11" s="215">
        <v>0.26285000000000003</v>
      </c>
      <c r="F11" s="215">
        <v>1.9258500000000001</v>
      </c>
      <c r="G11" s="215">
        <v>0.62509999999999999</v>
      </c>
      <c r="H11" s="215">
        <v>0.23375000000000001</v>
      </c>
      <c r="I11" s="215">
        <v>2.2171000000000003</v>
      </c>
      <c r="J11" s="216">
        <v>4424.7449999999999</v>
      </c>
      <c r="K11" s="216">
        <v>37.44</v>
      </c>
      <c r="L11" s="216">
        <v>353.48860000000002</v>
      </c>
      <c r="M11" s="215">
        <v>8.695E-2</v>
      </c>
      <c r="N11" s="215">
        <v>1.2427999999999999</v>
      </c>
      <c r="O11" s="215">
        <v>0.44405</v>
      </c>
      <c r="P11" s="215">
        <v>15.6633</v>
      </c>
      <c r="Q11" s="215">
        <v>20.584600000000002</v>
      </c>
      <c r="R11" s="215">
        <v>2.3605499999999999</v>
      </c>
      <c r="S11" s="215">
        <v>0.37814999999999999</v>
      </c>
      <c r="T11" s="215">
        <v>0.26595000000000002</v>
      </c>
      <c r="U11" s="215">
        <v>8.6696999999999989</v>
      </c>
      <c r="AR11" s="204">
        <f t="shared" si="2"/>
        <v>1</v>
      </c>
      <c r="AS11" s="204">
        <f t="shared" si="2"/>
        <v>0.99660018566451847</v>
      </c>
      <c r="AT11" s="204">
        <f t="shared" si="2"/>
        <v>0.99999969250139609</v>
      </c>
      <c r="AU11" s="204">
        <f t="shared" si="2"/>
        <v>0.99999307996484521</v>
      </c>
      <c r="AV11" s="204">
        <f t="shared" si="2"/>
        <v>0.99763709087775798</v>
      </c>
      <c r="AW11" s="204">
        <f t="shared" si="2"/>
        <v>0.99999999466345302</v>
      </c>
      <c r="AX11" s="204">
        <f t="shared" si="2"/>
        <v>0.99994918893460782</v>
      </c>
      <c r="AY11" s="204">
        <f t="shared" si="2"/>
        <v>0.99999971015006717</v>
      </c>
      <c r="AZ11" s="204">
        <f t="shared" si="2"/>
        <v>0.99999140309522949</v>
      </c>
      <c r="BA11" s="204">
        <f t="shared" si="2"/>
        <v>0.9959240822065859</v>
      </c>
      <c r="BB11" s="204">
        <f t="shared" si="2"/>
        <v>0.99983152678383969</v>
      </c>
      <c r="BC11" s="204">
        <f t="shared" si="2"/>
        <v>1</v>
      </c>
      <c r="BD11" s="204">
        <f t="shared" si="2"/>
        <v>0.99994669111266377</v>
      </c>
      <c r="BE11" s="204">
        <f t="shared" si="2"/>
        <v>0.9999848075220551</v>
      </c>
      <c r="BF11" s="204">
        <f t="shared" si="2"/>
        <v>0.99989072481606334</v>
      </c>
      <c r="BG11" s="204">
        <f t="shared" si="2"/>
        <v>1.0000008969882619</v>
      </c>
      <c r="BH11" s="204">
        <f t="shared" si="3"/>
        <v>0.99999981615802425</v>
      </c>
      <c r="BI11" s="204">
        <f t="shared" si="3"/>
        <v>0.99796607601107667</v>
      </c>
      <c r="BJ11" s="204">
        <f t="shared" si="3"/>
        <v>0.99897680495171159</v>
      </c>
      <c r="BK11" s="204">
        <f t="shared" si="3"/>
        <v>0.99957410745975384</v>
      </c>
      <c r="BM11" s="205">
        <f t="shared" si="6"/>
        <v>0.98634040390624378</v>
      </c>
      <c r="BN11" s="205">
        <f t="shared" si="5"/>
        <v>29.221144296645676</v>
      </c>
    </row>
    <row r="12" spans="1:66">
      <c r="A12" s="223">
        <f t="shared" si="1"/>
        <v>44936</v>
      </c>
      <c r="B12" s="215">
        <v>0.28399999999999997</v>
      </c>
      <c r="C12" s="215">
        <v>0.41095000000000004</v>
      </c>
      <c r="D12" s="215">
        <v>0.38009999999999999</v>
      </c>
      <c r="E12" s="215">
        <v>0.26164999999999999</v>
      </c>
      <c r="F12" s="215">
        <v>1.9222999999999999</v>
      </c>
      <c r="G12" s="215">
        <v>0.621</v>
      </c>
      <c r="H12" s="215">
        <v>0.2334</v>
      </c>
      <c r="I12" s="215">
        <v>2.2174</v>
      </c>
      <c r="J12" s="216">
        <v>4425.7314999999999</v>
      </c>
      <c r="K12" s="216">
        <v>37.44</v>
      </c>
      <c r="L12" s="216">
        <v>352.92060000000004</v>
      </c>
      <c r="M12" s="215">
        <v>8.6850000000000011E-2</v>
      </c>
      <c r="N12" s="215">
        <v>1.2423</v>
      </c>
      <c r="O12" s="215">
        <v>0.44530000000000003</v>
      </c>
      <c r="P12" s="215">
        <v>15.577500000000001</v>
      </c>
      <c r="Q12" s="215">
        <v>19.75855</v>
      </c>
      <c r="R12" s="215">
        <v>2.3730500000000001</v>
      </c>
      <c r="S12" s="215">
        <v>0.37809999999999999</v>
      </c>
      <c r="T12" s="215">
        <v>0.26449999999999996</v>
      </c>
      <c r="U12" s="215">
        <v>8.6505499999999991</v>
      </c>
      <c r="AR12" s="204">
        <f t="shared" si="2"/>
        <v>1</v>
      </c>
      <c r="AS12" s="204">
        <f t="shared" si="2"/>
        <v>1.0004771604229357</v>
      </c>
      <c r="AT12" s="204">
        <f t="shared" si="2"/>
        <v>0.99999996258108237</v>
      </c>
      <c r="AU12" s="204">
        <f t="shared" si="2"/>
        <v>0.9999974620570109</v>
      </c>
      <c r="AV12" s="204">
        <f t="shared" si="2"/>
        <v>0.99958785744514622</v>
      </c>
      <c r="AW12" s="204">
        <f t="shared" si="2"/>
        <v>0.99999999493604486</v>
      </c>
      <c r="AX12" s="204">
        <f t="shared" si="2"/>
        <v>0.99999605048829887</v>
      </c>
      <c r="AY12" s="204">
        <f t="shared" si="2"/>
        <v>1.0000001449348017</v>
      </c>
      <c r="AZ12" s="204">
        <f t="shared" si="2"/>
        <v>1.0000005295168912</v>
      </c>
      <c r="BA12" s="204">
        <f t="shared" si="2"/>
        <v>1</v>
      </c>
      <c r="BB12" s="204">
        <f t="shared" si="2"/>
        <v>0.99998527544680027</v>
      </c>
      <c r="BC12" s="204">
        <f t="shared" si="2"/>
        <v>1</v>
      </c>
      <c r="BD12" s="204">
        <f t="shared" si="2"/>
        <v>0.99999425585256008</v>
      </c>
      <c r="BE12" s="204">
        <f t="shared" si="2"/>
        <v>1.0000016995011349</v>
      </c>
      <c r="BF12" s="204">
        <f t="shared" si="2"/>
        <v>0.99993379225839996</v>
      </c>
      <c r="BG12" s="204">
        <f t="shared" si="2"/>
        <v>0.99999419225686348</v>
      </c>
      <c r="BH12" s="204">
        <f t="shared" si="3"/>
        <v>1.0000001989233522</v>
      </c>
      <c r="BI12" s="204">
        <f t="shared" si="3"/>
        <v>0.99997307479351338</v>
      </c>
      <c r="BJ12" s="204">
        <f t="shared" si="3"/>
        <v>0.9996251654350895</v>
      </c>
      <c r="BK12" s="204">
        <f t="shared" si="3"/>
        <v>0.99985199571484129</v>
      </c>
      <c r="BM12" s="205">
        <f t="shared" si="6"/>
        <v>0.99941869889636392</v>
      </c>
      <c r="BN12" s="205">
        <f t="shared" si="5"/>
        <v>29.204158013216528</v>
      </c>
    </row>
    <row r="13" spans="1:66">
      <c r="A13" s="223">
        <f t="shared" si="1"/>
        <v>44937</v>
      </c>
      <c r="B13" s="215">
        <v>0.28399999999999997</v>
      </c>
      <c r="C13" s="215">
        <v>0.40820000000000001</v>
      </c>
      <c r="D13" s="215">
        <v>0.38019999999999998</v>
      </c>
      <c r="E13" s="215">
        <v>0.26434999999999997</v>
      </c>
      <c r="F13" s="215">
        <v>1.91235</v>
      </c>
      <c r="G13" s="215">
        <v>0.62004999999999999</v>
      </c>
      <c r="H13" s="215">
        <v>0.23299999999999998</v>
      </c>
      <c r="I13" s="215">
        <v>2.2179000000000002</v>
      </c>
      <c r="J13" s="216">
        <v>4311.8425000000007</v>
      </c>
      <c r="K13" s="216">
        <v>36.67</v>
      </c>
      <c r="L13" s="216">
        <v>353.19894999999997</v>
      </c>
      <c r="M13" s="215">
        <v>8.6749999999999994E-2</v>
      </c>
      <c r="N13" s="215">
        <v>1.2319499999999999</v>
      </c>
      <c r="O13" s="215">
        <v>0.44589999999999996</v>
      </c>
      <c r="P13" s="215">
        <v>15.649900000000001</v>
      </c>
      <c r="Q13" s="215">
        <v>19.297150000000002</v>
      </c>
      <c r="R13" s="215">
        <v>2.3582000000000001</v>
      </c>
      <c r="S13" s="215">
        <v>0.37595000000000001</v>
      </c>
      <c r="T13" s="215">
        <v>0.26200000000000001</v>
      </c>
      <c r="U13" s="215">
        <v>8.6228499999999997</v>
      </c>
      <c r="AR13" s="204">
        <f t="shared" si="2"/>
        <v>1</v>
      </c>
      <c r="AS13" s="204">
        <f t="shared" si="2"/>
        <v>0.99906183756283129</v>
      </c>
      <c r="AT13" s="204">
        <f t="shared" si="2"/>
        <v>1.0000000068074653</v>
      </c>
      <c r="AU13" s="204">
        <f t="shared" si="2"/>
        <v>1.0000056941509086</v>
      </c>
      <c r="AV13" s="204">
        <f t="shared" si="2"/>
        <v>0.99884120380690622</v>
      </c>
      <c r="AW13" s="204">
        <f t="shared" si="2"/>
        <v>0.99999999882187407</v>
      </c>
      <c r="AX13" s="204">
        <f t="shared" si="2"/>
        <v>0.99999547901501806</v>
      </c>
      <c r="AY13" s="204">
        <f t="shared" si="2"/>
        <v>1.0000002415144449</v>
      </c>
      <c r="AZ13" s="204">
        <f t="shared" si="2"/>
        <v>0.99993807709417815</v>
      </c>
      <c r="BA13" s="204">
        <f t="shared" si="2"/>
        <v>0.99484575100447958</v>
      </c>
      <c r="BB13" s="204">
        <f t="shared" si="2"/>
        <v>1.0000072188467164</v>
      </c>
      <c r="BC13" s="204">
        <f t="shared" si="2"/>
        <v>1</v>
      </c>
      <c r="BD13" s="204">
        <f t="shared" si="2"/>
        <v>0.99988058082778186</v>
      </c>
      <c r="BE13" s="204">
        <f t="shared" si="2"/>
        <v>1.0000008140663725</v>
      </c>
      <c r="BF13" s="204">
        <f t="shared" si="2"/>
        <v>1.0000558949501586</v>
      </c>
      <c r="BG13" s="204">
        <f t="shared" si="2"/>
        <v>0.99999664938854116</v>
      </c>
      <c r="BH13" s="204">
        <f t="shared" si="3"/>
        <v>0.99999976356150211</v>
      </c>
      <c r="BI13" s="204">
        <f t="shared" si="3"/>
        <v>0.99883949332757405</v>
      </c>
      <c r="BJ13" s="204">
        <f t="shared" si="3"/>
        <v>0.99934897165359271</v>
      </c>
      <c r="BK13" s="204">
        <f t="shared" si="3"/>
        <v>0.99978534187770085</v>
      </c>
      <c r="BM13" s="205">
        <f t="shared" si="6"/>
        <v>0.99063181485789431</v>
      </c>
      <c r="BN13" s="205">
        <f t="shared" si="5"/>
        <v>28.930568054029408</v>
      </c>
    </row>
    <row r="14" spans="1:66">
      <c r="A14" s="223">
        <f t="shared" si="1"/>
        <v>44938</v>
      </c>
      <c r="B14" s="215">
        <v>0.28399999999999997</v>
      </c>
      <c r="C14" s="215">
        <v>0.41049999999999998</v>
      </c>
      <c r="D14" s="215">
        <v>0.38134999999999997</v>
      </c>
      <c r="E14" s="215">
        <v>0.26449999999999996</v>
      </c>
      <c r="F14" s="215">
        <v>1.9184999999999999</v>
      </c>
      <c r="G14" s="215">
        <v>0.622</v>
      </c>
      <c r="H14" s="215">
        <v>0.23365000000000002</v>
      </c>
      <c r="I14" s="215">
        <v>2.2184999999999997</v>
      </c>
      <c r="J14" s="216">
        <v>4345.3595000000005</v>
      </c>
      <c r="K14" s="216">
        <v>37.36</v>
      </c>
      <c r="L14" s="216">
        <v>353.69015000000002</v>
      </c>
      <c r="M14" s="215">
        <v>8.6850000000000011E-2</v>
      </c>
      <c r="N14" s="215">
        <v>1.2402</v>
      </c>
      <c r="O14" s="215">
        <v>0.4461</v>
      </c>
      <c r="P14" s="215">
        <v>15.6911</v>
      </c>
      <c r="Q14" s="215">
        <v>19.975200000000001</v>
      </c>
      <c r="R14" s="215">
        <v>2.3620999999999999</v>
      </c>
      <c r="S14" s="215">
        <v>0.37785000000000002</v>
      </c>
      <c r="T14" s="215">
        <v>0.26385000000000003</v>
      </c>
      <c r="U14" s="215">
        <v>8.6458499999999994</v>
      </c>
      <c r="AR14" s="204">
        <f t="shared" si="2"/>
        <v>1</v>
      </c>
      <c r="AS14" s="204">
        <f t="shared" si="2"/>
        <v>1.0007857523813923</v>
      </c>
      <c r="AT14" s="204">
        <f t="shared" si="2"/>
        <v>1.0000000781574157</v>
      </c>
      <c r="AU14" s="204">
        <f t="shared" si="2"/>
        <v>1.0000003146333341</v>
      </c>
      <c r="AV14" s="204">
        <f t="shared" si="2"/>
        <v>1.0007176234323345</v>
      </c>
      <c r="AW14" s="204">
        <f t="shared" si="2"/>
        <v>1.0000000024163131</v>
      </c>
      <c r="AX14" s="204">
        <f t="shared" si="2"/>
        <v>1.0000073427112803</v>
      </c>
      <c r="AY14" s="204">
        <f t="shared" si="2"/>
        <v>1.0000002897454816</v>
      </c>
      <c r="AZ14" s="204">
        <f t="shared" si="2"/>
        <v>1.0000183925954007</v>
      </c>
      <c r="BA14" s="204">
        <f t="shared" si="2"/>
        <v>1.0046464195718225</v>
      </c>
      <c r="BB14" s="204">
        <f t="shared" si="2"/>
        <v>1.0000127251569186</v>
      </c>
      <c r="BC14" s="204">
        <f t="shared" si="2"/>
        <v>1</v>
      </c>
      <c r="BD14" s="204">
        <f t="shared" si="2"/>
        <v>1.0000952800807612</v>
      </c>
      <c r="BE14" s="204">
        <f t="shared" si="2"/>
        <v>1.0000002711119793</v>
      </c>
      <c r="BF14" s="204">
        <f t="shared" si="2"/>
        <v>1.0000316919101875</v>
      </c>
      <c r="BG14" s="204">
        <f t="shared" si="2"/>
        <v>1.0000048970042392</v>
      </c>
      <c r="BH14" s="204">
        <f t="shared" si="3"/>
        <v>1.0000000622388241</v>
      </c>
      <c r="BI14" s="204">
        <f t="shared" si="3"/>
        <v>1.0010270263355794</v>
      </c>
      <c r="BJ14" s="204">
        <f t="shared" si="3"/>
        <v>1.0004826283521433</v>
      </c>
      <c r="BK14" s="204">
        <f t="shared" si="3"/>
        <v>1.0001783194837512</v>
      </c>
      <c r="BM14" s="205">
        <f t="shared" si="6"/>
        <v>1.0080291878569221</v>
      </c>
      <c r="BN14" s="205">
        <f t="shared" si="5"/>
        <v>29.162857019742678</v>
      </c>
    </row>
    <row r="15" spans="1:66">
      <c r="A15" s="223">
        <f t="shared" si="1"/>
        <v>44939</v>
      </c>
      <c r="B15" s="215">
        <v>0.28399999999999997</v>
      </c>
      <c r="C15" s="215">
        <v>0.40820000000000001</v>
      </c>
      <c r="D15" s="215">
        <v>0.38019999999999998</v>
      </c>
      <c r="E15" s="215">
        <v>0.26434999999999997</v>
      </c>
      <c r="F15" s="215">
        <v>1.91235</v>
      </c>
      <c r="G15" s="215">
        <v>0.62004999999999999</v>
      </c>
      <c r="H15" s="215">
        <v>0.23299999999999998</v>
      </c>
      <c r="I15" s="215">
        <v>2.2179000000000002</v>
      </c>
      <c r="J15" s="216">
        <v>4311.8425000000007</v>
      </c>
      <c r="K15" s="216">
        <v>36.67</v>
      </c>
      <c r="L15" s="216">
        <v>353.19894999999997</v>
      </c>
      <c r="M15" s="215">
        <v>8.6749999999999994E-2</v>
      </c>
      <c r="N15" s="215">
        <v>1.2319499999999999</v>
      </c>
      <c r="O15" s="215">
        <v>0.44589999999999996</v>
      </c>
      <c r="P15" s="215">
        <v>15.649900000000001</v>
      </c>
      <c r="Q15" s="215">
        <v>19.297150000000002</v>
      </c>
      <c r="R15" s="215">
        <v>2.3582000000000001</v>
      </c>
      <c r="S15" s="215">
        <v>0.37595000000000001</v>
      </c>
      <c r="T15" s="215">
        <v>0.26200000000000001</v>
      </c>
      <c r="U15" s="215">
        <v>8.6228499999999997</v>
      </c>
      <c r="AR15" s="204">
        <f t="shared" si="2"/>
        <v>1</v>
      </c>
      <c r="AS15" s="204">
        <f t="shared" si="2"/>
        <v>0.99921486454066455</v>
      </c>
      <c r="AT15" s="204">
        <f t="shared" si="2"/>
        <v>0.99999992184259046</v>
      </c>
      <c r="AU15" s="204">
        <f t="shared" si="2"/>
        <v>0.99999968536676498</v>
      </c>
      <c r="AV15" s="204">
        <f t="shared" si="2"/>
        <v>0.99928289118175706</v>
      </c>
      <c r="AW15" s="204">
        <f t="shared" si="2"/>
        <v>0.99999999758368685</v>
      </c>
      <c r="AX15" s="204">
        <f t="shared" si="2"/>
        <v>0.99999265734263465</v>
      </c>
      <c r="AY15" s="204">
        <f t="shared" si="2"/>
        <v>0.99999971025460233</v>
      </c>
      <c r="AZ15" s="204">
        <f t="shared" si="2"/>
        <v>0.99998160774288058</v>
      </c>
      <c r="BA15" s="204">
        <f t="shared" si="2"/>
        <v>0.99537506979440316</v>
      </c>
      <c r="BB15" s="204">
        <f t="shared" si="2"/>
        <v>0.99998727500500884</v>
      </c>
      <c r="BC15" s="204">
        <f t="shared" si="2"/>
        <v>1</v>
      </c>
      <c r="BD15" s="204">
        <f t="shared" si="2"/>
        <v>0.99990472899666771</v>
      </c>
      <c r="BE15" s="204">
        <f t="shared" si="2"/>
        <v>0.99999972888809419</v>
      </c>
      <c r="BF15" s="204">
        <f t="shared" si="2"/>
        <v>0.99996830909415779</v>
      </c>
      <c r="BG15" s="204">
        <f t="shared" si="2"/>
        <v>0.99999510301974137</v>
      </c>
      <c r="BH15" s="204">
        <f t="shared" si="3"/>
        <v>0.9999999377611799</v>
      </c>
      <c r="BI15" s="204">
        <f t="shared" si="3"/>
        <v>0.99897402736533614</v>
      </c>
      <c r="BJ15" s="204">
        <f t="shared" si="3"/>
        <v>0.99951760446561855</v>
      </c>
      <c r="BK15" s="204">
        <f t="shared" si="3"/>
        <v>0.99982171230841788</v>
      </c>
      <c r="BM15" s="205">
        <f t="shared" si="6"/>
        <v>0.9920347664991801</v>
      </c>
      <c r="BN15" s="205">
        <f t="shared" si="5"/>
        <v>28.930568054029401</v>
      </c>
    </row>
    <row r="16" spans="1:66">
      <c r="A16" s="223">
        <f t="shared" si="1"/>
        <v>44940</v>
      </c>
      <c r="B16" s="215">
        <v>0.28399999999999997</v>
      </c>
      <c r="C16" s="215">
        <v>0.40820000000000001</v>
      </c>
      <c r="D16" s="215">
        <v>0.38019999999999998</v>
      </c>
      <c r="E16" s="215">
        <v>0.26434999999999997</v>
      </c>
      <c r="F16" s="215">
        <v>1.91235</v>
      </c>
      <c r="G16" s="215">
        <v>0.62004999999999999</v>
      </c>
      <c r="H16" s="215">
        <v>0.23299999999999998</v>
      </c>
      <c r="I16" s="215">
        <v>2.2179000000000002</v>
      </c>
      <c r="J16" s="216">
        <v>4311.8425000000007</v>
      </c>
      <c r="K16" s="216">
        <v>36.67</v>
      </c>
      <c r="L16" s="216">
        <v>353.19894999999997</v>
      </c>
      <c r="M16" s="215">
        <v>8.6749999999999994E-2</v>
      </c>
      <c r="N16" s="215">
        <v>1.2319499999999999</v>
      </c>
      <c r="O16" s="215">
        <v>0.44589999999999996</v>
      </c>
      <c r="P16" s="215">
        <v>15.649900000000001</v>
      </c>
      <c r="Q16" s="215">
        <v>19.297150000000002</v>
      </c>
      <c r="R16" s="215">
        <v>2.3582000000000001</v>
      </c>
      <c r="S16" s="215">
        <v>0.37595000000000001</v>
      </c>
      <c r="T16" s="215">
        <v>0.26200000000000001</v>
      </c>
      <c r="U16" s="215">
        <v>8.6228499999999997</v>
      </c>
      <c r="AR16" s="204">
        <f t="shared" si="2"/>
        <v>1</v>
      </c>
      <c r="AS16" s="204">
        <f t="shared" si="2"/>
        <v>1</v>
      </c>
      <c r="AT16" s="204">
        <f t="shared" si="2"/>
        <v>1</v>
      </c>
      <c r="AU16" s="204">
        <f t="shared" si="2"/>
        <v>1</v>
      </c>
      <c r="AV16" s="204">
        <f t="shared" si="2"/>
        <v>1</v>
      </c>
      <c r="AW16" s="204">
        <f t="shared" si="2"/>
        <v>1</v>
      </c>
      <c r="AX16" s="204">
        <f t="shared" si="2"/>
        <v>1</v>
      </c>
      <c r="AY16" s="204">
        <f t="shared" si="2"/>
        <v>1</v>
      </c>
      <c r="AZ16" s="204">
        <f t="shared" si="2"/>
        <v>1</v>
      </c>
      <c r="BA16" s="204">
        <f t="shared" si="2"/>
        <v>1</v>
      </c>
      <c r="BB16" s="204">
        <f t="shared" si="2"/>
        <v>1</v>
      </c>
      <c r="BC16" s="204">
        <f t="shared" si="2"/>
        <v>1</v>
      </c>
      <c r="BD16" s="204">
        <f t="shared" si="2"/>
        <v>1</v>
      </c>
      <c r="BE16" s="204">
        <f t="shared" si="2"/>
        <v>1</v>
      </c>
      <c r="BF16" s="204">
        <f t="shared" si="2"/>
        <v>1</v>
      </c>
      <c r="BG16" s="204">
        <f t="shared" si="2"/>
        <v>1</v>
      </c>
      <c r="BH16" s="204">
        <f t="shared" si="3"/>
        <v>1</v>
      </c>
      <c r="BI16" s="204">
        <f t="shared" si="3"/>
        <v>1</v>
      </c>
      <c r="BJ16" s="204">
        <f t="shared" si="3"/>
        <v>1</v>
      </c>
      <c r="BK16" s="204">
        <f t="shared" si="3"/>
        <v>1</v>
      </c>
      <c r="BM16" s="205">
        <f t="shared" si="6"/>
        <v>1</v>
      </c>
      <c r="BN16" s="205">
        <f t="shared" si="5"/>
        <v>28.930568054029401</v>
      </c>
    </row>
    <row r="17" spans="1:66">
      <c r="A17" s="223">
        <f t="shared" si="1"/>
        <v>44941</v>
      </c>
      <c r="B17" s="215">
        <v>0.28399999999999997</v>
      </c>
      <c r="C17" s="215">
        <v>0.40820000000000001</v>
      </c>
      <c r="D17" s="215">
        <v>0.38019999999999998</v>
      </c>
      <c r="E17" s="215">
        <v>0.26434999999999997</v>
      </c>
      <c r="F17" s="215">
        <v>1.91235</v>
      </c>
      <c r="G17" s="215">
        <v>0.62004999999999999</v>
      </c>
      <c r="H17" s="215">
        <v>0.23299999999999998</v>
      </c>
      <c r="I17" s="215">
        <v>2.2179000000000002</v>
      </c>
      <c r="J17" s="216">
        <v>4311.8425000000007</v>
      </c>
      <c r="K17" s="216">
        <v>36.67</v>
      </c>
      <c r="L17" s="216">
        <v>353.19894999999997</v>
      </c>
      <c r="M17" s="215">
        <v>8.6749999999999994E-2</v>
      </c>
      <c r="N17" s="215">
        <v>1.2319499999999999</v>
      </c>
      <c r="O17" s="215">
        <v>0.44589999999999996</v>
      </c>
      <c r="P17" s="215">
        <v>15.649900000000001</v>
      </c>
      <c r="Q17" s="215">
        <v>19.297150000000002</v>
      </c>
      <c r="R17" s="215">
        <v>2.3582000000000001</v>
      </c>
      <c r="S17" s="215">
        <v>0.37595000000000001</v>
      </c>
      <c r="T17" s="215">
        <v>0.26200000000000001</v>
      </c>
      <c r="U17" s="215">
        <v>8.6228499999999997</v>
      </c>
      <c r="AR17" s="204">
        <f t="shared" si="2"/>
        <v>1</v>
      </c>
      <c r="AS17" s="204">
        <f t="shared" si="2"/>
        <v>1</v>
      </c>
      <c r="AT17" s="204">
        <f t="shared" si="2"/>
        <v>1</v>
      </c>
      <c r="AU17" s="204">
        <f t="shared" si="2"/>
        <v>1</v>
      </c>
      <c r="AV17" s="204">
        <f t="shared" si="2"/>
        <v>1</v>
      </c>
      <c r="AW17" s="204">
        <f t="shared" si="2"/>
        <v>1</v>
      </c>
      <c r="AX17" s="204">
        <f t="shared" si="2"/>
        <v>1</v>
      </c>
      <c r="AY17" s="204">
        <f t="shared" si="2"/>
        <v>1</v>
      </c>
      <c r="AZ17" s="204">
        <f t="shared" si="2"/>
        <v>1</v>
      </c>
      <c r="BA17" s="204">
        <f t="shared" si="2"/>
        <v>1</v>
      </c>
      <c r="BB17" s="204">
        <f t="shared" si="2"/>
        <v>1</v>
      </c>
      <c r="BC17" s="204">
        <f t="shared" si="2"/>
        <v>1</v>
      </c>
      <c r="BD17" s="204">
        <f t="shared" si="2"/>
        <v>1</v>
      </c>
      <c r="BE17" s="204">
        <f t="shared" si="2"/>
        <v>1</v>
      </c>
      <c r="BF17" s="204">
        <f t="shared" si="2"/>
        <v>1</v>
      </c>
      <c r="BG17" s="204">
        <f t="shared" si="2"/>
        <v>1</v>
      </c>
      <c r="BH17" s="204">
        <f t="shared" si="3"/>
        <v>1</v>
      </c>
      <c r="BI17" s="204">
        <f t="shared" si="3"/>
        <v>1</v>
      </c>
      <c r="BJ17" s="204">
        <f t="shared" si="3"/>
        <v>1</v>
      </c>
      <c r="BK17" s="204">
        <f t="shared" si="3"/>
        <v>1</v>
      </c>
      <c r="BM17" s="205">
        <f t="shared" si="6"/>
        <v>1</v>
      </c>
      <c r="BN17" s="205">
        <f t="shared" si="5"/>
        <v>28.930568054029401</v>
      </c>
    </row>
    <row r="18" spans="1:66">
      <c r="A18" s="223">
        <f t="shared" si="1"/>
        <v>44942</v>
      </c>
      <c r="B18" s="215">
        <v>0.28399999999999997</v>
      </c>
      <c r="C18" s="215">
        <v>0.40625</v>
      </c>
      <c r="D18" s="215">
        <v>0.37970000000000004</v>
      </c>
      <c r="E18" s="215">
        <v>0.26255000000000001</v>
      </c>
      <c r="F18" s="215">
        <v>1.9037500000000001</v>
      </c>
      <c r="G18" s="215">
        <v>0.62224999999999997</v>
      </c>
      <c r="H18" s="215">
        <v>0.23170000000000002</v>
      </c>
      <c r="I18" s="215">
        <v>2.218</v>
      </c>
      <c r="J18" s="216">
        <v>4266.4174999999996</v>
      </c>
      <c r="K18" s="216">
        <v>36.24</v>
      </c>
      <c r="L18" s="216">
        <v>350.56319999999999</v>
      </c>
      <c r="M18" s="215">
        <v>8.6650000000000005E-2</v>
      </c>
      <c r="N18" s="215">
        <v>1.2253000000000001</v>
      </c>
      <c r="O18" s="215">
        <v>0.44355</v>
      </c>
      <c r="P18" s="215">
        <v>15.48945</v>
      </c>
      <c r="Q18" s="215">
        <v>19.599600000000002</v>
      </c>
      <c r="R18" s="215">
        <v>2.3634500000000003</v>
      </c>
      <c r="S18" s="215">
        <v>0.37419999999999998</v>
      </c>
      <c r="T18" s="215">
        <v>0.2616</v>
      </c>
      <c r="U18" s="215">
        <v>8.6011000000000006</v>
      </c>
      <c r="AR18" s="204">
        <f t="shared" si="2"/>
        <v>1</v>
      </c>
      <c r="AS18" s="204">
        <f t="shared" si="2"/>
        <v>0.99933082976637955</v>
      </c>
      <c r="AT18" s="204">
        <f t="shared" si="2"/>
        <v>0.99999996594475249</v>
      </c>
      <c r="AU18" s="204">
        <f t="shared" si="2"/>
        <v>0.99999621042004017</v>
      </c>
      <c r="AV18" s="204">
        <f t="shared" si="2"/>
        <v>0.99899348263590504</v>
      </c>
      <c r="AW18" s="204">
        <f t="shared" si="2"/>
        <v>1.0000000027255489</v>
      </c>
      <c r="AX18" s="204">
        <f t="shared" si="2"/>
        <v>0.999985253087597</v>
      </c>
      <c r="AY18" s="204">
        <f t="shared" si="2"/>
        <v>1.0000000482963507</v>
      </c>
      <c r="AZ18" s="204">
        <f t="shared" si="2"/>
        <v>0.99997484388376001</v>
      </c>
      <c r="BA18" s="204">
        <f t="shared" si="2"/>
        <v>0.99707108272373768</v>
      </c>
      <c r="BB18" s="204">
        <f t="shared" si="2"/>
        <v>0.99993141665118424</v>
      </c>
      <c r="BC18" s="204">
        <f t="shared" si="2"/>
        <v>1</v>
      </c>
      <c r="BD18" s="204">
        <f t="shared" si="2"/>
        <v>0.99992273954354005</v>
      </c>
      <c r="BE18" s="204">
        <f t="shared" si="2"/>
        <v>0.99999680529957202</v>
      </c>
      <c r="BF18" s="204">
        <f t="shared" si="2"/>
        <v>0.99987578788225095</v>
      </c>
      <c r="BG18" s="204">
        <f t="shared" si="2"/>
        <v>1.0000022052657489</v>
      </c>
      <c r="BH18" s="204">
        <f t="shared" si="3"/>
        <v>1.0000000837590937</v>
      </c>
      <c r="BI18" s="204">
        <f t="shared" si="3"/>
        <v>0.99905039124842998</v>
      </c>
      <c r="BJ18" s="204">
        <f t="shared" si="3"/>
        <v>0.99989523068718322</v>
      </c>
      <c r="BK18" s="204">
        <f t="shared" si="3"/>
        <v>0.99983096304571362</v>
      </c>
      <c r="BM18" s="205">
        <f t="shared" si="6"/>
        <v>0.99387069121300609</v>
      </c>
      <c r="BN18" s="205">
        <f t="shared" si="5"/>
        <v>28.753243669043112</v>
      </c>
    </row>
    <row r="19" spans="1:66">
      <c r="A19" s="223">
        <f t="shared" si="1"/>
        <v>44943</v>
      </c>
      <c r="B19" s="215">
        <v>0.28399999999999997</v>
      </c>
      <c r="C19" s="215">
        <v>0.40739999999999998</v>
      </c>
      <c r="D19" s="215">
        <v>0.38059999999999999</v>
      </c>
      <c r="E19" s="215">
        <v>0.2626</v>
      </c>
      <c r="F19" s="215">
        <v>1.9208500000000002</v>
      </c>
      <c r="G19" s="215">
        <v>0.61830000000000007</v>
      </c>
      <c r="H19" s="215">
        <v>0.23275000000000001</v>
      </c>
      <c r="I19" s="215">
        <v>2.2198500000000001</v>
      </c>
      <c r="J19" s="216">
        <v>4302.625</v>
      </c>
      <c r="K19" s="216">
        <v>36.519999999999996</v>
      </c>
      <c r="L19" s="216">
        <v>351.77589999999998</v>
      </c>
      <c r="M19" s="215">
        <v>8.6749999999999994E-2</v>
      </c>
      <c r="N19" s="215">
        <v>1.2294</v>
      </c>
      <c r="O19" s="215">
        <v>0.44355</v>
      </c>
      <c r="P19" s="215">
        <v>15.552</v>
      </c>
      <c r="Q19" s="215">
        <v>19.4938</v>
      </c>
      <c r="R19" s="215">
        <v>2.3773999999999997</v>
      </c>
      <c r="S19" s="215">
        <v>0.37535000000000002</v>
      </c>
      <c r="T19" s="215">
        <v>0.26224999999999998</v>
      </c>
      <c r="U19" s="215">
        <v>8.6090999999999998</v>
      </c>
      <c r="AR19" s="204">
        <f t="shared" si="2"/>
        <v>1</v>
      </c>
      <c r="AS19" s="204">
        <f t="shared" si="2"/>
        <v>1.0003952366966251</v>
      </c>
      <c r="AT19" s="204">
        <f t="shared" si="2"/>
        <v>1.000000061267218</v>
      </c>
      <c r="AU19" s="204">
        <f t="shared" si="2"/>
        <v>1.0000001056166921</v>
      </c>
      <c r="AV19" s="204">
        <f t="shared" si="2"/>
        <v>1.001999895854252</v>
      </c>
      <c r="AW19" s="204">
        <f t="shared" si="2"/>
        <v>0.99999999509948623</v>
      </c>
      <c r="AX19" s="204">
        <f t="shared" si="2"/>
        <v>1.00001191752714</v>
      </c>
      <c r="AY19" s="204">
        <f t="shared" si="2"/>
        <v>1.0000008930903184</v>
      </c>
      <c r="AZ19" s="204">
        <f t="shared" si="2"/>
        <v>1.0000200734699105</v>
      </c>
      <c r="BA19" s="204">
        <f t="shared" si="2"/>
        <v>1.0019157580165119</v>
      </c>
      <c r="BB19" s="204">
        <f t="shared" si="2"/>
        <v>1.0000316203788415</v>
      </c>
      <c r="BC19" s="204">
        <f t="shared" si="2"/>
        <v>1</v>
      </c>
      <c r="BD19" s="204">
        <f t="shared" si="2"/>
        <v>1.0000476866570134</v>
      </c>
      <c r="BE19" s="204">
        <f t="shared" si="2"/>
        <v>1</v>
      </c>
      <c r="BF19" s="204">
        <f t="shared" si="2"/>
        <v>1.00004857953672</v>
      </c>
      <c r="BG19" s="204">
        <f t="shared" ref="BG19:BJ82" si="7">(Q19/Q18)^AL$3</f>
        <v>0.99999923247143896</v>
      </c>
      <c r="BH19" s="204">
        <f t="shared" si="3"/>
        <v>1.0000002216590944</v>
      </c>
      <c r="BI19" s="204">
        <f t="shared" si="3"/>
        <v>1.0006250194474029</v>
      </c>
      <c r="BJ19" s="204">
        <f t="shared" si="3"/>
        <v>1.0001701923340243</v>
      </c>
      <c r="BK19" s="204">
        <f t="shared" si="3"/>
        <v>1.0000622313533067</v>
      </c>
      <c r="BM19" s="205">
        <f t="shared" si="6"/>
        <v>1.0053387986505586</v>
      </c>
      <c r="BN19" s="205">
        <f t="shared" si="5"/>
        <v>28.906751447542582</v>
      </c>
    </row>
    <row r="20" spans="1:66">
      <c r="A20" s="223">
        <f t="shared" si="1"/>
        <v>44944</v>
      </c>
      <c r="B20" s="215">
        <v>0.28399999999999997</v>
      </c>
      <c r="C20" s="215">
        <v>0.40590000000000004</v>
      </c>
      <c r="D20" s="215">
        <v>0.37990000000000002</v>
      </c>
      <c r="E20" s="215">
        <v>0.26205000000000001</v>
      </c>
      <c r="F20" s="215">
        <v>1.9229500000000002</v>
      </c>
      <c r="G20" s="215">
        <v>0.61809999999999998</v>
      </c>
      <c r="H20" s="215">
        <v>0.23114999999999999</v>
      </c>
      <c r="I20" s="215">
        <v>2.2223499999999996</v>
      </c>
      <c r="J20" s="216">
        <v>4281.3249999999998</v>
      </c>
      <c r="K20" s="216">
        <v>37.134999999999998</v>
      </c>
      <c r="L20" s="216">
        <v>351.33019999999999</v>
      </c>
      <c r="M20" s="215">
        <v>8.6800000000000002E-2</v>
      </c>
      <c r="N20" s="215">
        <v>1.22925</v>
      </c>
      <c r="O20" s="215">
        <v>0.44015000000000004</v>
      </c>
      <c r="P20" s="215">
        <v>15.532900000000001</v>
      </c>
      <c r="Q20" s="215">
        <v>19.594200000000001</v>
      </c>
      <c r="R20" s="215">
        <v>2.3513999999999999</v>
      </c>
      <c r="S20" s="215">
        <v>0.37554999999999999</v>
      </c>
      <c r="T20" s="215">
        <v>0.26334999999999997</v>
      </c>
      <c r="U20" s="215">
        <v>8.6009999999999991</v>
      </c>
      <c r="AR20" s="204">
        <f t="shared" ref="AR20:BF36" si="8">(B20/B19)^W$3</f>
        <v>1</v>
      </c>
      <c r="AS20" s="204">
        <f t="shared" si="8"/>
        <v>0.9994844865954412</v>
      </c>
      <c r="AT20" s="204">
        <f t="shared" si="8"/>
        <v>0.99999995236026251</v>
      </c>
      <c r="AU20" s="204">
        <f t="shared" si="8"/>
        <v>0.99999883710950488</v>
      </c>
      <c r="AV20" s="204">
        <f t="shared" si="8"/>
        <v>1.0002441586160236</v>
      </c>
      <c r="AW20" s="204">
        <f t="shared" si="8"/>
        <v>0.9999999997510407</v>
      </c>
      <c r="AX20" s="204">
        <f t="shared" si="8"/>
        <v>0.99998181866059432</v>
      </c>
      <c r="AY20" s="204">
        <f t="shared" si="8"/>
        <v>1.0000012056972252</v>
      </c>
      <c r="AZ20" s="204">
        <f t="shared" si="8"/>
        <v>0.99998821200287968</v>
      </c>
      <c r="BA20" s="204">
        <f t="shared" si="8"/>
        <v>1.0041614295986625</v>
      </c>
      <c r="BB20" s="204">
        <f t="shared" si="8"/>
        <v>0.99998839159514963</v>
      </c>
      <c r="BC20" s="204">
        <f t="shared" si="8"/>
        <v>1</v>
      </c>
      <c r="BD20" s="204">
        <f t="shared" si="8"/>
        <v>0.9999982582137521</v>
      </c>
      <c r="BE20" s="204">
        <f t="shared" si="8"/>
        <v>0.99999534779659216</v>
      </c>
      <c r="BF20" s="204">
        <f t="shared" si="8"/>
        <v>0.99998518718329954</v>
      </c>
      <c r="BG20" s="204">
        <f t="shared" si="7"/>
        <v>1.0000007284551258</v>
      </c>
      <c r="BH20" s="204">
        <f t="shared" si="3"/>
        <v>0.99999958581635284</v>
      </c>
      <c r="BI20" s="204">
        <f t="shared" si="3"/>
        <v>1.0001084755167646</v>
      </c>
      <c r="BJ20" s="204">
        <f t="shared" si="3"/>
        <v>1.0002870758780031</v>
      </c>
      <c r="BK20" s="204">
        <f t="shared" si="3"/>
        <v>0.99993699433399064</v>
      </c>
      <c r="BM20" s="205">
        <f t="shared" si="6"/>
        <v>1.0041599267367418</v>
      </c>
      <c r="BN20" s="205">
        <f t="shared" si="5"/>
        <v>29.027001415761564</v>
      </c>
    </row>
    <row r="21" spans="1:66">
      <c r="A21" s="223">
        <f t="shared" si="1"/>
        <v>44945</v>
      </c>
      <c r="B21" s="215">
        <v>0.28399999999999997</v>
      </c>
      <c r="C21" s="215">
        <v>0.41149999999999998</v>
      </c>
      <c r="D21" s="215">
        <v>0.38339999999999996</v>
      </c>
      <c r="E21" s="215">
        <v>0.26029999999999998</v>
      </c>
      <c r="F21" s="215">
        <v>1.9248000000000001</v>
      </c>
      <c r="G21" s="215">
        <v>0.61959999999999993</v>
      </c>
      <c r="H21" s="215">
        <v>0.23020000000000002</v>
      </c>
      <c r="I21" s="215">
        <v>2.2229999999999999</v>
      </c>
      <c r="J21" s="216">
        <v>4290.4130000000005</v>
      </c>
      <c r="K21" s="216">
        <v>36.33</v>
      </c>
      <c r="L21" s="216">
        <v>349.9726</v>
      </c>
      <c r="M21" s="215">
        <v>8.6749999999999994E-2</v>
      </c>
      <c r="N21" s="215">
        <v>1.2263500000000001</v>
      </c>
      <c r="O21" s="215">
        <v>0.44259999999999999</v>
      </c>
      <c r="P21" s="215">
        <v>15.520050000000001</v>
      </c>
      <c r="Q21" s="215">
        <v>19.56165</v>
      </c>
      <c r="R21" s="215">
        <v>2.3714500000000003</v>
      </c>
      <c r="S21" s="215">
        <v>0.37545000000000001</v>
      </c>
      <c r="T21" s="215">
        <v>0.26305000000000001</v>
      </c>
      <c r="U21" s="215">
        <v>8.6199999999999992</v>
      </c>
      <c r="AR21" s="204">
        <f t="shared" si="8"/>
        <v>1</v>
      </c>
      <c r="AS21" s="204">
        <f t="shared" si="8"/>
        <v>1.0019172870524564</v>
      </c>
      <c r="AT21" s="204">
        <f t="shared" si="8"/>
        <v>1.0000002373265373</v>
      </c>
      <c r="AU21" s="204">
        <f t="shared" si="8"/>
        <v>0.9999962835938554</v>
      </c>
      <c r="AV21" s="204">
        <f t="shared" si="8"/>
        <v>1.000214868155114</v>
      </c>
      <c r="AW21" s="204">
        <f t="shared" si="8"/>
        <v>1.0000000018652344</v>
      </c>
      <c r="AX21" s="204">
        <f t="shared" si="8"/>
        <v>0.99998914514998349</v>
      </c>
      <c r="AY21" s="204">
        <f t="shared" si="8"/>
        <v>1.0000003132589732</v>
      </c>
      <c r="AZ21" s="204">
        <f t="shared" si="8"/>
        <v>1.0000050367448612</v>
      </c>
      <c r="BA21" s="204">
        <f t="shared" si="8"/>
        <v>0.99456490200393266</v>
      </c>
      <c r="BB21" s="204">
        <f t="shared" si="8"/>
        <v>0.99996455031819609</v>
      </c>
      <c r="BC21" s="204">
        <f t="shared" si="8"/>
        <v>1</v>
      </c>
      <c r="BD21" s="204">
        <f t="shared" si="8"/>
        <v>0.99996628416351208</v>
      </c>
      <c r="BE21" s="204">
        <f t="shared" si="8"/>
        <v>1.0000033559362498</v>
      </c>
      <c r="BF21" s="204">
        <f t="shared" si="8"/>
        <v>0.99999002403216564</v>
      </c>
      <c r="BG21" s="204">
        <f t="shared" si="7"/>
        <v>0.99999976424233972</v>
      </c>
      <c r="BH21" s="204">
        <f t="shared" si="3"/>
        <v>1.0000003198005181</v>
      </c>
      <c r="BI21" s="204">
        <f t="shared" si="3"/>
        <v>0.99994577387607053</v>
      </c>
      <c r="BJ21" s="204">
        <f t="shared" si="3"/>
        <v>0.99992183994485151</v>
      </c>
      <c r="BK21" s="204">
        <f t="shared" si="3"/>
        <v>1.0001477131349568</v>
      </c>
      <c r="BM21" s="205">
        <f t="shared" si="6"/>
        <v>0.99661673739802625</v>
      </c>
      <c r="BN21" s="205">
        <f t="shared" si="5"/>
        <v>28.928795447424179</v>
      </c>
    </row>
    <row r="22" spans="1:66">
      <c r="A22" s="223">
        <f t="shared" si="1"/>
        <v>44946</v>
      </c>
      <c r="B22" s="215">
        <v>0.28399999999999997</v>
      </c>
      <c r="C22" s="215">
        <v>0.41015000000000001</v>
      </c>
      <c r="D22" s="215">
        <v>0.38224999999999998</v>
      </c>
      <c r="E22" s="215">
        <v>0.26019999999999999</v>
      </c>
      <c r="F22" s="215">
        <v>1.9261499999999998</v>
      </c>
      <c r="G22" s="215">
        <v>0.62034999999999996</v>
      </c>
      <c r="H22" s="215">
        <v>0.22935</v>
      </c>
      <c r="I22" s="215">
        <v>2.22445</v>
      </c>
      <c r="J22" s="216">
        <v>4293.5470000000005</v>
      </c>
      <c r="K22" s="216">
        <v>36.665000000000006</v>
      </c>
      <c r="L22" s="216">
        <v>350.61440000000005</v>
      </c>
      <c r="M22" s="215">
        <v>8.6749999999999994E-2</v>
      </c>
      <c r="N22" s="215">
        <v>1.2192500000000002</v>
      </c>
      <c r="O22" s="215">
        <v>0.44259999999999999</v>
      </c>
      <c r="P22" s="215">
        <v>15.523050000000001</v>
      </c>
      <c r="Q22" s="215">
        <v>19.645099999999999</v>
      </c>
      <c r="R22" s="215">
        <v>2.3714500000000003</v>
      </c>
      <c r="S22" s="215">
        <v>0.37554999999999999</v>
      </c>
      <c r="T22" s="215">
        <v>0.2621</v>
      </c>
      <c r="U22" s="215">
        <v>8.6181999999999999</v>
      </c>
      <c r="AR22" s="204">
        <f t="shared" si="8"/>
        <v>1</v>
      </c>
      <c r="AS22" s="204">
        <f t="shared" si="8"/>
        <v>0.99954074012504401</v>
      </c>
      <c r="AT22" s="204">
        <f t="shared" si="8"/>
        <v>0.99999992226111833</v>
      </c>
      <c r="AU22" s="204">
        <f t="shared" si="8"/>
        <v>0.99999978687954871</v>
      </c>
      <c r="AV22" s="204">
        <f t="shared" si="8"/>
        <v>1.0001566608248069</v>
      </c>
      <c r="AW22" s="204">
        <f t="shared" si="8"/>
        <v>1.0000000009309244</v>
      </c>
      <c r="AX22" s="204">
        <f t="shared" si="8"/>
        <v>0.99999024972144224</v>
      </c>
      <c r="AY22" s="204">
        <f t="shared" si="8"/>
        <v>1.0000006984786693</v>
      </c>
      <c r="AZ22" s="204">
        <f t="shared" si="8"/>
        <v>1.0000017344467389</v>
      </c>
      <c r="BA22" s="204">
        <f t="shared" si="8"/>
        <v>1.0022851145446392</v>
      </c>
      <c r="BB22" s="204">
        <f t="shared" si="8"/>
        <v>1.0000167762404857</v>
      </c>
      <c r="BC22" s="204">
        <f t="shared" si="8"/>
        <v>1</v>
      </c>
      <c r="BD22" s="204">
        <f t="shared" si="8"/>
        <v>0.99991711864733879</v>
      </c>
      <c r="BE22" s="204">
        <f t="shared" si="8"/>
        <v>1</v>
      </c>
      <c r="BF22" s="204">
        <f t="shared" si="8"/>
        <v>1.0000023297729368</v>
      </c>
      <c r="BG22" s="204">
        <f t="shared" si="7"/>
        <v>1.0000006036395848</v>
      </c>
      <c r="BH22" s="204">
        <f t="shared" si="3"/>
        <v>1</v>
      </c>
      <c r="BI22" s="204">
        <f t="shared" si="3"/>
        <v>1.0000542290645613</v>
      </c>
      <c r="BJ22" s="204">
        <f t="shared" si="3"/>
        <v>0.99975192486085995</v>
      </c>
      <c r="BK22" s="204">
        <f t="shared" si="3"/>
        <v>0.99998602122265412</v>
      </c>
      <c r="BM22" s="205">
        <f t="shared" si="6"/>
        <v>1.0017025988023009</v>
      </c>
      <c r="BN22" s="205">
        <f t="shared" si="5"/>
        <v>28.978049579904972</v>
      </c>
    </row>
    <row r="23" spans="1:66">
      <c r="A23" s="223">
        <f t="shared" si="1"/>
        <v>44947</v>
      </c>
      <c r="B23" s="215">
        <v>0.28399999999999997</v>
      </c>
      <c r="C23" s="215">
        <v>0.41015000000000001</v>
      </c>
      <c r="D23" s="215">
        <v>0.38224999999999998</v>
      </c>
      <c r="E23" s="215">
        <v>0.26019999999999999</v>
      </c>
      <c r="F23" s="215">
        <v>1.9261499999999998</v>
      </c>
      <c r="G23" s="215">
        <v>0.62034999999999996</v>
      </c>
      <c r="H23" s="215">
        <v>0.22935</v>
      </c>
      <c r="I23" s="215">
        <v>2.22445</v>
      </c>
      <c r="J23" s="216">
        <v>4293.5470000000005</v>
      </c>
      <c r="K23" s="216">
        <v>36.665000000000006</v>
      </c>
      <c r="L23" s="216">
        <v>350.61440000000005</v>
      </c>
      <c r="M23" s="215">
        <v>8.6749999999999994E-2</v>
      </c>
      <c r="N23" s="215">
        <v>1.2192500000000002</v>
      </c>
      <c r="O23" s="215">
        <v>0.44259999999999999</v>
      </c>
      <c r="P23" s="215">
        <v>15.523050000000001</v>
      </c>
      <c r="Q23" s="215">
        <v>19.645099999999999</v>
      </c>
      <c r="R23" s="215">
        <v>2.3714500000000003</v>
      </c>
      <c r="S23" s="215">
        <v>0.37554999999999999</v>
      </c>
      <c r="T23" s="215">
        <v>0.2621</v>
      </c>
      <c r="U23" s="215">
        <v>8.6181999999999999</v>
      </c>
      <c r="AR23" s="204">
        <f t="shared" si="8"/>
        <v>1</v>
      </c>
      <c r="AS23" s="204">
        <f t="shared" si="8"/>
        <v>1</v>
      </c>
      <c r="AT23" s="204">
        <f t="shared" si="8"/>
        <v>1</v>
      </c>
      <c r="AU23" s="204">
        <f t="shared" si="8"/>
        <v>1</v>
      </c>
      <c r="AV23" s="204">
        <f t="shared" si="8"/>
        <v>1</v>
      </c>
      <c r="AW23" s="204">
        <f t="shared" si="8"/>
        <v>1</v>
      </c>
      <c r="AX23" s="204">
        <f t="shared" si="8"/>
        <v>1</v>
      </c>
      <c r="AY23" s="204">
        <f t="shared" si="8"/>
        <v>1</v>
      </c>
      <c r="AZ23" s="204">
        <f t="shared" si="8"/>
        <v>1</v>
      </c>
      <c r="BA23" s="204">
        <f t="shared" si="8"/>
        <v>1</v>
      </c>
      <c r="BB23" s="204">
        <f t="shared" si="8"/>
        <v>1</v>
      </c>
      <c r="BC23" s="204">
        <f t="shared" si="8"/>
        <v>1</v>
      </c>
      <c r="BD23" s="204">
        <f t="shared" si="8"/>
        <v>1</v>
      </c>
      <c r="BE23" s="204">
        <f t="shared" si="8"/>
        <v>1</v>
      </c>
      <c r="BF23" s="204">
        <f t="shared" si="8"/>
        <v>1</v>
      </c>
      <c r="BG23" s="204">
        <f t="shared" si="7"/>
        <v>1</v>
      </c>
      <c r="BH23" s="204">
        <f t="shared" si="3"/>
        <v>1</v>
      </c>
      <c r="BI23" s="204">
        <f t="shared" si="3"/>
        <v>1</v>
      </c>
      <c r="BJ23" s="204">
        <f t="shared" si="3"/>
        <v>1</v>
      </c>
      <c r="BK23" s="204">
        <f t="shared" si="3"/>
        <v>1</v>
      </c>
      <c r="BM23" s="205">
        <f t="shared" si="6"/>
        <v>1</v>
      </c>
      <c r="BN23" s="205">
        <f t="shared" si="5"/>
        <v>28.978049579904972</v>
      </c>
    </row>
    <row r="24" spans="1:66">
      <c r="A24" s="223">
        <f t="shared" si="1"/>
        <v>44948</v>
      </c>
      <c r="B24" s="215">
        <v>0.28399999999999997</v>
      </c>
      <c r="C24" s="215">
        <v>0.41015000000000001</v>
      </c>
      <c r="D24" s="215">
        <v>0.38224999999999998</v>
      </c>
      <c r="E24" s="215">
        <v>0.26019999999999999</v>
      </c>
      <c r="F24" s="215">
        <v>1.9261499999999998</v>
      </c>
      <c r="G24" s="215">
        <v>0.62034999999999996</v>
      </c>
      <c r="H24" s="215">
        <v>0.22935</v>
      </c>
      <c r="I24" s="215">
        <v>2.22445</v>
      </c>
      <c r="J24" s="216">
        <v>4293.5470000000005</v>
      </c>
      <c r="K24" s="216">
        <v>36.665000000000006</v>
      </c>
      <c r="L24" s="216">
        <v>350.61440000000005</v>
      </c>
      <c r="M24" s="215">
        <v>8.6749999999999994E-2</v>
      </c>
      <c r="N24" s="215">
        <v>1.2192500000000002</v>
      </c>
      <c r="O24" s="215">
        <v>0.44259999999999999</v>
      </c>
      <c r="P24" s="215">
        <v>15.523050000000001</v>
      </c>
      <c r="Q24" s="215">
        <v>19.645099999999999</v>
      </c>
      <c r="R24" s="215">
        <v>2.3714500000000003</v>
      </c>
      <c r="S24" s="215">
        <v>0.37554999999999999</v>
      </c>
      <c r="T24" s="215">
        <v>0.2621</v>
      </c>
      <c r="U24" s="215">
        <v>8.6181999999999999</v>
      </c>
      <c r="AR24" s="204">
        <f t="shared" si="8"/>
        <v>1</v>
      </c>
      <c r="AS24" s="204">
        <f t="shared" si="8"/>
        <v>1</v>
      </c>
      <c r="AT24" s="204">
        <f t="shared" si="8"/>
        <v>1</v>
      </c>
      <c r="AU24" s="204">
        <f t="shared" si="8"/>
        <v>1</v>
      </c>
      <c r="AV24" s="204">
        <f t="shared" si="8"/>
        <v>1</v>
      </c>
      <c r="AW24" s="204">
        <f t="shared" si="8"/>
        <v>1</v>
      </c>
      <c r="AX24" s="204">
        <f t="shared" si="8"/>
        <v>1</v>
      </c>
      <c r="AY24" s="204">
        <f t="shared" si="8"/>
        <v>1</v>
      </c>
      <c r="AZ24" s="204">
        <f t="shared" si="8"/>
        <v>1</v>
      </c>
      <c r="BA24" s="204">
        <f t="shared" si="8"/>
        <v>1</v>
      </c>
      <c r="BB24" s="204">
        <f t="shared" si="8"/>
        <v>1</v>
      </c>
      <c r="BC24" s="204">
        <f t="shared" si="8"/>
        <v>1</v>
      </c>
      <c r="BD24" s="204">
        <f t="shared" si="8"/>
        <v>1</v>
      </c>
      <c r="BE24" s="204">
        <f t="shared" si="8"/>
        <v>1</v>
      </c>
      <c r="BF24" s="204">
        <f t="shared" si="8"/>
        <v>1</v>
      </c>
      <c r="BG24" s="204">
        <f t="shared" si="7"/>
        <v>1</v>
      </c>
      <c r="BH24" s="204">
        <f t="shared" si="3"/>
        <v>1</v>
      </c>
      <c r="BI24" s="204">
        <f t="shared" si="3"/>
        <v>1</v>
      </c>
      <c r="BJ24" s="204">
        <f t="shared" si="3"/>
        <v>1</v>
      </c>
      <c r="BK24" s="204">
        <f t="shared" si="3"/>
        <v>1</v>
      </c>
      <c r="BM24" s="205">
        <f t="shared" si="6"/>
        <v>1</v>
      </c>
      <c r="BN24" s="205">
        <f t="shared" si="5"/>
        <v>28.978049579904972</v>
      </c>
    </row>
    <row r="25" spans="1:66">
      <c r="A25" s="223">
        <f t="shared" si="1"/>
        <v>44949</v>
      </c>
      <c r="B25" s="215">
        <v>0.28399999999999997</v>
      </c>
      <c r="C25" s="215">
        <v>0.40710000000000002</v>
      </c>
      <c r="D25" s="215">
        <v>0.38</v>
      </c>
      <c r="E25" s="215">
        <v>0.26075000000000004</v>
      </c>
      <c r="F25" s="215">
        <v>1.9291499999999999</v>
      </c>
      <c r="G25" s="215">
        <v>0.62114999999999998</v>
      </c>
      <c r="H25" s="215">
        <v>0.22875000000000001</v>
      </c>
      <c r="I25" s="215">
        <v>2.2235499999999999</v>
      </c>
      <c r="J25" s="216">
        <v>4281.3249999999998</v>
      </c>
      <c r="K25" s="216">
        <v>36.9</v>
      </c>
      <c r="L25" s="216">
        <v>348.92560000000003</v>
      </c>
      <c r="M25" s="215">
        <v>8.6650000000000005E-2</v>
      </c>
      <c r="N25" s="215">
        <v>1.21705</v>
      </c>
      <c r="O25" s="215">
        <v>0.43895000000000001</v>
      </c>
      <c r="P25" s="215">
        <v>15.44825</v>
      </c>
      <c r="Q25" s="215">
        <v>19.466850000000001</v>
      </c>
      <c r="R25" s="215">
        <v>2.3527500000000003</v>
      </c>
      <c r="S25" s="215">
        <v>0.37435000000000002</v>
      </c>
      <c r="T25" s="215">
        <v>0.26080000000000003</v>
      </c>
      <c r="U25" s="215">
        <v>8.6180500000000002</v>
      </c>
      <c r="AR25" s="204">
        <f t="shared" si="8"/>
        <v>1</v>
      </c>
      <c r="AS25" s="204">
        <f t="shared" si="8"/>
        <v>0.9989571272475698</v>
      </c>
      <c r="AT25" s="204">
        <f t="shared" si="8"/>
        <v>0.99999984722343593</v>
      </c>
      <c r="AU25" s="204">
        <f t="shared" si="8"/>
        <v>1.000001171151192</v>
      </c>
      <c r="AV25" s="204">
        <f t="shared" si="8"/>
        <v>1.0003477756393699</v>
      </c>
      <c r="AW25" s="204">
        <f t="shared" si="8"/>
        <v>1.0000000009917465</v>
      </c>
      <c r="AX25" s="204">
        <f t="shared" si="8"/>
        <v>0.99999309565955607</v>
      </c>
      <c r="AY25" s="204">
        <f t="shared" si="8"/>
        <v>0.99999956651537791</v>
      </c>
      <c r="AZ25" s="204">
        <f t="shared" si="8"/>
        <v>0.99999322884551278</v>
      </c>
      <c r="BA25" s="204">
        <f t="shared" si="8"/>
        <v>1.0015900128547166</v>
      </c>
      <c r="BB25" s="204">
        <f t="shared" si="8"/>
        <v>0.99995579105494625</v>
      </c>
      <c r="BC25" s="204">
        <f t="shared" si="8"/>
        <v>1</v>
      </c>
      <c r="BD25" s="204">
        <f t="shared" si="8"/>
        <v>0.99997421975022427</v>
      </c>
      <c r="BE25" s="204">
        <f t="shared" si="8"/>
        <v>0.99999499353932053</v>
      </c>
      <c r="BF25" s="204">
        <f t="shared" si="8"/>
        <v>0.9999417779782398</v>
      </c>
      <c r="BG25" s="204">
        <f t="shared" si="7"/>
        <v>0.99999870748907471</v>
      </c>
      <c r="BH25" s="204">
        <f t="shared" si="3"/>
        <v>0.999999701817745</v>
      </c>
      <c r="BI25" s="204">
        <f t="shared" si="3"/>
        <v>0.9993485260853836</v>
      </c>
      <c r="BJ25" s="204">
        <f t="shared" si="3"/>
        <v>0.9996590835366328</v>
      </c>
      <c r="BK25" s="204">
        <f t="shared" si="3"/>
        <v>0.99999883496263864</v>
      </c>
      <c r="BM25" s="205">
        <f t="shared" si="6"/>
        <v>0.99975135240568613</v>
      </c>
      <c r="BN25" s="205">
        <f t="shared" si="5"/>
        <v>28.970844257589022</v>
      </c>
    </row>
    <row r="26" spans="1:66">
      <c r="A26" s="223">
        <f t="shared" si="1"/>
        <v>44950</v>
      </c>
      <c r="B26" s="215">
        <v>0.28399999999999997</v>
      </c>
      <c r="C26" s="215">
        <v>0.40329999999999999</v>
      </c>
      <c r="D26" s="215">
        <v>0.37934999999999997</v>
      </c>
      <c r="E26" s="215">
        <v>0.26164999999999999</v>
      </c>
      <c r="F26" s="215">
        <v>1.9291499999999999</v>
      </c>
      <c r="G26" s="215">
        <v>0.61914999999999998</v>
      </c>
      <c r="H26" s="215">
        <v>0.22925000000000001</v>
      </c>
      <c r="I26" s="215">
        <v>2.2241</v>
      </c>
      <c r="J26" s="216">
        <v>4240.9870000000001</v>
      </c>
      <c r="K26" s="216">
        <v>36.945</v>
      </c>
      <c r="L26" s="216">
        <v>349.53185000000002</v>
      </c>
      <c r="M26" s="215">
        <v>8.6749999999999994E-2</v>
      </c>
      <c r="N26" s="215">
        <v>1.21705</v>
      </c>
      <c r="O26" s="215">
        <v>0.43620000000000003</v>
      </c>
      <c r="P26" s="215">
        <v>15.46035</v>
      </c>
      <c r="Q26" s="215">
        <v>19.674199999999999</v>
      </c>
      <c r="R26" s="215">
        <v>2.3516500000000002</v>
      </c>
      <c r="S26" s="215">
        <v>0.37440000000000001</v>
      </c>
      <c r="T26" s="215">
        <v>0.2611</v>
      </c>
      <c r="U26" s="215">
        <v>8.6180500000000002</v>
      </c>
      <c r="AR26" s="204">
        <f t="shared" si="8"/>
        <v>1</v>
      </c>
      <c r="AS26" s="204">
        <f t="shared" si="8"/>
        <v>0.99868987223420258</v>
      </c>
      <c r="AT26" s="204">
        <f t="shared" si="8"/>
        <v>0.99999995569610789</v>
      </c>
      <c r="AU26" s="204">
        <f t="shared" si="8"/>
        <v>1.0000019111117726</v>
      </c>
      <c r="AV26" s="204">
        <f t="shared" si="8"/>
        <v>1</v>
      </c>
      <c r="AW26" s="204">
        <f t="shared" si="8"/>
        <v>0.99999999751823332</v>
      </c>
      <c r="AX26" s="204">
        <f t="shared" si="8"/>
        <v>1.0000057549087067</v>
      </c>
      <c r="AY26" s="204">
        <f t="shared" si="8"/>
        <v>1.0000002649282058</v>
      </c>
      <c r="AZ26" s="204">
        <f t="shared" si="8"/>
        <v>0.99997751439600147</v>
      </c>
      <c r="BA26" s="204">
        <f t="shared" si="8"/>
        <v>1.0003031201330841</v>
      </c>
      <c r="BB26" s="204">
        <f t="shared" si="8"/>
        <v>1.0000158952952238</v>
      </c>
      <c r="BC26" s="204">
        <f t="shared" si="8"/>
        <v>1</v>
      </c>
      <c r="BD26" s="204">
        <f t="shared" si="8"/>
        <v>1</v>
      </c>
      <c r="BE26" s="204">
        <f t="shared" si="8"/>
        <v>0.99999620043130022</v>
      </c>
      <c r="BF26" s="204">
        <f t="shared" si="8"/>
        <v>1.0000094376751727</v>
      </c>
      <c r="BG26" s="204">
        <f t="shared" si="7"/>
        <v>1.0000015024062578</v>
      </c>
      <c r="BH26" s="204">
        <f t="shared" si="3"/>
        <v>0.99999998238613319</v>
      </c>
      <c r="BI26" s="204">
        <f t="shared" si="3"/>
        <v>1.0000271956439706</v>
      </c>
      <c r="BJ26" s="204">
        <f t="shared" si="3"/>
        <v>1.0000788401666962</v>
      </c>
      <c r="BK26" s="204">
        <f t="shared" si="3"/>
        <v>1</v>
      </c>
      <c r="BM26" s="205">
        <f t="shared" si="6"/>
        <v>0.99910693512380844</v>
      </c>
      <c r="BN26" s="205">
        <f t="shared" si="5"/>
        <v>28.944971414148952</v>
      </c>
    </row>
    <row r="27" spans="1:66">
      <c r="A27" s="223">
        <f t="shared" si="1"/>
        <v>44951</v>
      </c>
      <c r="B27" s="215">
        <v>0.28399999999999997</v>
      </c>
      <c r="C27" s="215">
        <v>0.39984999999999998</v>
      </c>
      <c r="D27" s="215">
        <v>0.37929999999999997</v>
      </c>
      <c r="E27" s="215">
        <v>0.2621</v>
      </c>
      <c r="F27" s="215">
        <v>1.9291499999999999</v>
      </c>
      <c r="G27" s="215">
        <v>0.61329999999999996</v>
      </c>
      <c r="H27" s="215">
        <v>0.23044999999999999</v>
      </c>
      <c r="I27" s="215">
        <v>2.22465</v>
      </c>
      <c r="J27" s="216">
        <v>4252.6409999999996</v>
      </c>
      <c r="K27" s="216">
        <v>37.055</v>
      </c>
      <c r="L27" s="216">
        <v>350.33715000000001</v>
      </c>
      <c r="M27" s="215">
        <v>8.6749999999999994E-2</v>
      </c>
      <c r="N27" s="215">
        <v>1.2134</v>
      </c>
      <c r="O27" s="215">
        <v>0.43784999999999996</v>
      </c>
      <c r="P27" s="215">
        <v>15.537050000000001</v>
      </c>
      <c r="Q27" s="215">
        <v>19.597099999999998</v>
      </c>
      <c r="R27" s="215">
        <v>2.3714500000000003</v>
      </c>
      <c r="S27" s="215">
        <v>0.37380000000000002</v>
      </c>
      <c r="T27" s="215">
        <v>0.2606</v>
      </c>
      <c r="U27" s="215">
        <v>8.6180500000000002</v>
      </c>
      <c r="AR27" s="204">
        <f t="shared" si="8"/>
        <v>1</v>
      </c>
      <c r="AS27" s="204">
        <f t="shared" si="8"/>
        <v>0.99879974012249095</v>
      </c>
      <c r="AT27" s="204">
        <f t="shared" si="8"/>
        <v>0.99999999658886451</v>
      </c>
      <c r="AU27" s="204">
        <f t="shared" si="8"/>
        <v>1.0000009530917133</v>
      </c>
      <c r="AV27" s="204">
        <f t="shared" si="8"/>
        <v>1</v>
      </c>
      <c r="AW27" s="204">
        <f t="shared" si="8"/>
        <v>0.9999999926945472</v>
      </c>
      <c r="AX27" s="204">
        <f t="shared" si="8"/>
        <v>1.0000137607849193</v>
      </c>
      <c r="AY27" s="204">
        <f t="shared" si="8"/>
        <v>1.0000002648626996</v>
      </c>
      <c r="AZ27" s="204">
        <f t="shared" si="8"/>
        <v>1.0000065182757802</v>
      </c>
      <c r="BA27" s="204">
        <f t="shared" si="8"/>
        <v>1.0007395700718882</v>
      </c>
      <c r="BB27" s="204">
        <f t="shared" si="8"/>
        <v>1.0000210716696649</v>
      </c>
      <c r="BC27" s="204">
        <f t="shared" si="8"/>
        <v>1</v>
      </c>
      <c r="BD27" s="204">
        <f t="shared" si="8"/>
        <v>0.99995712561781602</v>
      </c>
      <c r="BE27" s="204">
        <f t="shared" si="8"/>
        <v>1.0000022826124353</v>
      </c>
      <c r="BF27" s="204">
        <f t="shared" si="8"/>
        <v>1.0000596541764002</v>
      </c>
      <c r="BG27" s="204">
        <f t="shared" si="7"/>
        <v>0.99999944321059286</v>
      </c>
      <c r="BH27" s="204">
        <f t="shared" si="3"/>
        <v>1.0000003157962163</v>
      </c>
      <c r="BI27" s="204">
        <f t="shared" si="3"/>
        <v>0.99967347006871687</v>
      </c>
      <c r="BJ27" s="204">
        <f t="shared" si="3"/>
        <v>0.99986856314262362</v>
      </c>
      <c r="BK27" s="204">
        <f t="shared" si="3"/>
        <v>1</v>
      </c>
      <c r="BM27" s="205">
        <f t="shared" si="6"/>
        <v>0.99914203181608008</v>
      </c>
      <c r="BN27" s="205">
        <f t="shared" si="5"/>
        <v>28.920137549591139</v>
      </c>
    </row>
    <row r="28" spans="1:66">
      <c r="A28" s="223">
        <f t="shared" si="1"/>
        <v>44952</v>
      </c>
      <c r="B28" s="215">
        <v>0.28399999999999997</v>
      </c>
      <c r="C28" s="215">
        <v>0.39874999999999999</v>
      </c>
      <c r="D28" s="215">
        <v>0.38039999999999996</v>
      </c>
      <c r="E28" s="215">
        <v>0.26050000000000001</v>
      </c>
      <c r="F28" s="215">
        <v>1.9291499999999999</v>
      </c>
      <c r="G28" s="215">
        <v>0.61230000000000007</v>
      </c>
      <c r="H28" s="215">
        <v>0.22905</v>
      </c>
      <c r="I28" s="215">
        <v>2.2243499999999998</v>
      </c>
      <c r="J28" s="216">
        <v>4244.8235000000004</v>
      </c>
      <c r="K28" s="216">
        <v>36.74</v>
      </c>
      <c r="L28" s="216">
        <v>349.62329999999997</v>
      </c>
      <c r="M28" s="215">
        <v>8.6650000000000005E-2</v>
      </c>
      <c r="N28" s="215">
        <v>1.2067000000000001</v>
      </c>
      <c r="O28" s="215">
        <v>0.43754999999999999</v>
      </c>
      <c r="P28" s="215">
        <v>15.464600000000001</v>
      </c>
      <c r="Q28" s="215">
        <v>19.739899999999999</v>
      </c>
      <c r="R28" s="215">
        <v>2.3686499999999997</v>
      </c>
      <c r="S28" s="215">
        <v>0.3725</v>
      </c>
      <c r="T28" s="215">
        <v>0.2601</v>
      </c>
      <c r="U28" s="215">
        <v>8.6180500000000002</v>
      </c>
      <c r="AR28" s="204">
        <f t="shared" si="8"/>
        <v>1</v>
      </c>
      <c r="AS28" s="204">
        <f t="shared" si="8"/>
        <v>0.99961497317979808</v>
      </c>
      <c r="AT28" s="204">
        <f t="shared" si="8"/>
        <v>1.000000074941314</v>
      </c>
      <c r="AU28" s="204">
        <f t="shared" si="8"/>
        <v>0.99999660376996269</v>
      </c>
      <c r="AV28" s="204">
        <f t="shared" si="8"/>
        <v>1</v>
      </c>
      <c r="AW28" s="204">
        <f t="shared" si="8"/>
        <v>0.99999999874423418</v>
      </c>
      <c r="AX28" s="204">
        <f t="shared" si="8"/>
        <v>0.99998393898949267</v>
      </c>
      <c r="AY28" s="204">
        <f t="shared" si="8"/>
        <v>0.99999985553758486</v>
      </c>
      <c r="AZ28" s="204">
        <f t="shared" si="8"/>
        <v>0.99999562954181098</v>
      </c>
      <c r="BA28" s="204">
        <f t="shared" si="8"/>
        <v>0.99787928242314805</v>
      </c>
      <c r="BB28" s="204">
        <f t="shared" si="8"/>
        <v>0.99998132404591478</v>
      </c>
      <c r="BC28" s="204">
        <f t="shared" si="8"/>
        <v>1</v>
      </c>
      <c r="BD28" s="204">
        <f t="shared" si="8"/>
        <v>0.99992096378702966</v>
      </c>
      <c r="BE28" s="204">
        <f t="shared" si="8"/>
        <v>0.99999958562061664</v>
      </c>
      <c r="BF28" s="204">
        <f t="shared" si="8"/>
        <v>0.99994366230741427</v>
      </c>
      <c r="BG28" s="204">
        <f t="shared" si="7"/>
        <v>1.0000010295336124</v>
      </c>
      <c r="BH28" s="204">
        <f t="shared" si="3"/>
        <v>0.9999999555023753</v>
      </c>
      <c r="BI28" s="204">
        <f t="shared" si="3"/>
        <v>0.99929085248228977</v>
      </c>
      <c r="BJ28" s="204">
        <f t="shared" si="3"/>
        <v>0.99986831073570359</v>
      </c>
      <c r="BK28" s="204">
        <f t="shared" si="3"/>
        <v>1</v>
      </c>
      <c r="BM28" s="205">
        <f t="shared" si="6"/>
        <v>0.99647966080368511</v>
      </c>
      <c r="BN28" s="205">
        <f t="shared" si="5"/>
        <v>28.818328855812496</v>
      </c>
    </row>
    <row r="29" spans="1:66">
      <c r="A29" s="223">
        <f t="shared" si="1"/>
        <v>44953</v>
      </c>
      <c r="B29" s="215">
        <v>0.28399999999999997</v>
      </c>
      <c r="C29" s="215">
        <v>0.3992</v>
      </c>
      <c r="D29" s="215">
        <v>0.37870000000000004</v>
      </c>
      <c r="E29" s="215">
        <v>0.26180000000000003</v>
      </c>
      <c r="F29" s="215">
        <v>1.9291499999999999</v>
      </c>
      <c r="G29" s="215">
        <v>0.61380000000000001</v>
      </c>
      <c r="H29" s="215">
        <v>0.22935</v>
      </c>
      <c r="I29" s="215">
        <v>2.2240000000000002</v>
      </c>
      <c r="J29" s="216">
        <v>4254.2055</v>
      </c>
      <c r="K29" s="216">
        <v>36.909999999999997</v>
      </c>
      <c r="L29" s="216">
        <v>349.69709999999998</v>
      </c>
      <c r="M29" s="215">
        <v>8.6699999999999999E-2</v>
      </c>
      <c r="N29" s="215">
        <v>1.20245</v>
      </c>
      <c r="O29" s="215">
        <v>0.43735000000000002</v>
      </c>
      <c r="P29" s="215">
        <v>15.45115</v>
      </c>
      <c r="Q29" s="215">
        <v>19.7364</v>
      </c>
      <c r="R29" s="215">
        <v>2.3686499999999997</v>
      </c>
      <c r="S29" s="215">
        <v>0.37319999999999998</v>
      </c>
      <c r="T29" s="215">
        <v>0.26119999999999999</v>
      </c>
      <c r="U29" s="215">
        <v>8.6180500000000002</v>
      </c>
      <c r="AR29" s="204">
        <f t="shared" si="8"/>
        <v>1</v>
      </c>
      <c r="AS29" s="204">
        <f t="shared" si="8"/>
        <v>1.000157681981316</v>
      </c>
      <c r="AT29" s="204">
        <f t="shared" si="8"/>
        <v>0.99999988408995988</v>
      </c>
      <c r="AU29" s="204">
        <f t="shared" si="8"/>
        <v>1.0000027610274527</v>
      </c>
      <c r="AV29" s="204">
        <f t="shared" si="8"/>
        <v>1</v>
      </c>
      <c r="AW29" s="204">
        <f t="shared" si="8"/>
        <v>1.0000000018828812</v>
      </c>
      <c r="AX29" s="204">
        <f t="shared" si="8"/>
        <v>1.0000034499273287</v>
      </c>
      <c r="AY29" s="204">
        <f t="shared" si="8"/>
        <v>0.99999983143589033</v>
      </c>
      <c r="AZ29" s="204">
        <f t="shared" si="8"/>
        <v>1.0000052441692298</v>
      </c>
      <c r="BA29" s="204">
        <f t="shared" si="8"/>
        <v>1.0011486394894162</v>
      </c>
      <c r="BB29" s="204">
        <f t="shared" si="8"/>
        <v>1.0000019325637368</v>
      </c>
      <c r="BC29" s="204">
        <f t="shared" si="8"/>
        <v>1</v>
      </c>
      <c r="BD29" s="204">
        <f t="shared" si="8"/>
        <v>0.99994963657137681</v>
      </c>
      <c r="BE29" s="204">
        <f t="shared" si="8"/>
        <v>0.99999972358918787</v>
      </c>
      <c r="BF29" s="204">
        <f t="shared" si="8"/>
        <v>0.99998951189164387</v>
      </c>
      <c r="BG29" s="204">
        <f t="shared" si="7"/>
        <v>0.99999997485549874</v>
      </c>
      <c r="BH29" s="204">
        <f t="shared" si="3"/>
        <v>1</v>
      </c>
      <c r="BI29" s="204">
        <f t="shared" si="3"/>
        <v>1.0003823642785932</v>
      </c>
      <c r="BJ29" s="204">
        <f t="shared" si="3"/>
        <v>1.0002894442044117</v>
      </c>
      <c r="BK29" s="204">
        <f t="shared" si="3"/>
        <v>1</v>
      </c>
      <c r="BM29" s="205">
        <f t="shared" si="6"/>
        <v>1.0019311563187836</v>
      </c>
      <c r="BN29" s="205">
        <f t="shared" si="5"/>
        <v>28.873981553679183</v>
      </c>
    </row>
    <row r="30" spans="1:66">
      <c r="A30" s="223">
        <f t="shared" si="1"/>
        <v>44954</v>
      </c>
      <c r="B30" s="215">
        <v>0.28399999999999997</v>
      </c>
      <c r="C30" s="215">
        <v>0.3992</v>
      </c>
      <c r="D30" s="215">
        <v>0.37870000000000004</v>
      </c>
      <c r="E30" s="215">
        <v>0.26180000000000003</v>
      </c>
      <c r="F30" s="215">
        <v>1.9291499999999999</v>
      </c>
      <c r="G30" s="215">
        <v>0.61380000000000001</v>
      </c>
      <c r="H30" s="215">
        <v>0.22935</v>
      </c>
      <c r="I30" s="215">
        <v>2.2240000000000002</v>
      </c>
      <c r="J30" s="216">
        <v>4254.2055</v>
      </c>
      <c r="K30" s="216">
        <v>36.909999999999997</v>
      </c>
      <c r="L30" s="216">
        <v>349.69709999999998</v>
      </c>
      <c r="M30" s="215">
        <v>8.6699999999999999E-2</v>
      </c>
      <c r="N30" s="215">
        <v>1.20245</v>
      </c>
      <c r="O30" s="215">
        <v>0.43735000000000002</v>
      </c>
      <c r="P30" s="215">
        <v>15.45115</v>
      </c>
      <c r="Q30" s="215">
        <v>19.7364</v>
      </c>
      <c r="R30" s="215">
        <v>2.3686499999999997</v>
      </c>
      <c r="S30" s="215">
        <v>0.37319999999999998</v>
      </c>
      <c r="T30" s="215">
        <v>0.26119999999999999</v>
      </c>
      <c r="U30" s="215">
        <v>8.6180500000000002</v>
      </c>
      <c r="AR30" s="204">
        <f t="shared" si="8"/>
        <v>1</v>
      </c>
      <c r="AS30" s="204">
        <f t="shared" si="8"/>
        <v>1</v>
      </c>
      <c r="AT30" s="204">
        <f t="shared" si="8"/>
        <v>1</v>
      </c>
      <c r="AU30" s="204">
        <f t="shared" si="8"/>
        <v>1</v>
      </c>
      <c r="AV30" s="204">
        <f t="shared" si="8"/>
        <v>1</v>
      </c>
      <c r="AW30" s="204">
        <f t="shared" si="8"/>
        <v>1</v>
      </c>
      <c r="AX30" s="204">
        <f t="shared" si="8"/>
        <v>1</v>
      </c>
      <c r="AY30" s="204">
        <f t="shared" si="8"/>
        <v>1</v>
      </c>
      <c r="AZ30" s="204">
        <f t="shared" si="8"/>
        <v>1</v>
      </c>
      <c r="BA30" s="204">
        <f t="shared" si="8"/>
        <v>1</v>
      </c>
      <c r="BB30" s="204">
        <f t="shared" si="8"/>
        <v>1</v>
      </c>
      <c r="BC30" s="204">
        <f t="shared" si="8"/>
        <v>1</v>
      </c>
      <c r="BD30" s="204">
        <f t="shared" si="8"/>
        <v>1</v>
      </c>
      <c r="BE30" s="204">
        <f t="shared" si="8"/>
        <v>1</v>
      </c>
      <c r="BF30" s="204">
        <f t="shared" si="8"/>
        <v>1</v>
      </c>
      <c r="BG30" s="204">
        <f t="shared" si="7"/>
        <v>1</v>
      </c>
      <c r="BH30" s="204">
        <f t="shared" si="3"/>
        <v>1</v>
      </c>
      <c r="BI30" s="204">
        <f t="shared" si="3"/>
        <v>1</v>
      </c>
      <c r="BJ30" s="204">
        <f t="shared" si="3"/>
        <v>1</v>
      </c>
      <c r="BK30" s="204">
        <f t="shared" si="3"/>
        <v>1</v>
      </c>
      <c r="BM30" s="205">
        <f t="shared" si="6"/>
        <v>1</v>
      </c>
      <c r="BN30" s="205">
        <f t="shared" si="5"/>
        <v>28.873981553679183</v>
      </c>
    </row>
    <row r="31" spans="1:66">
      <c r="A31" s="223">
        <f t="shared" si="1"/>
        <v>44955</v>
      </c>
      <c r="B31" s="215">
        <v>0.28399999999999997</v>
      </c>
      <c r="C31" s="215">
        <v>0.3992</v>
      </c>
      <c r="D31" s="215">
        <v>0.37870000000000004</v>
      </c>
      <c r="E31" s="215">
        <v>0.26180000000000003</v>
      </c>
      <c r="F31" s="215">
        <v>1.9291499999999999</v>
      </c>
      <c r="G31" s="215">
        <v>0.61380000000000001</v>
      </c>
      <c r="H31" s="215">
        <v>0.22935</v>
      </c>
      <c r="I31" s="215">
        <v>2.2240000000000002</v>
      </c>
      <c r="J31" s="216">
        <v>4254.2055</v>
      </c>
      <c r="K31" s="216">
        <v>36.909999999999997</v>
      </c>
      <c r="L31" s="216">
        <v>349.69709999999998</v>
      </c>
      <c r="M31" s="215">
        <v>8.6699999999999999E-2</v>
      </c>
      <c r="N31" s="215">
        <v>1.20245</v>
      </c>
      <c r="O31" s="215">
        <v>0.43735000000000002</v>
      </c>
      <c r="P31" s="215">
        <v>15.45115</v>
      </c>
      <c r="Q31" s="215">
        <v>19.7364</v>
      </c>
      <c r="R31" s="215">
        <v>2.3686499999999997</v>
      </c>
      <c r="S31" s="215">
        <v>0.37319999999999998</v>
      </c>
      <c r="T31" s="215">
        <v>0.26119999999999999</v>
      </c>
      <c r="U31" s="215">
        <v>8.6180500000000002</v>
      </c>
      <c r="AR31" s="204">
        <f t="shared" si="8"/>
        <v>1</v>
      </c>
      <c r="AS31" s="204">
        <f t="shared" si="8"/>
        <v>1</v>
      </c>
      <c r="AT31" s="204">
        <f t="shared" si="8"/>
        <v>1</v>
      </c>
      <c r="AU31" s="204">
        <f t="shared" si="8"/>
        <v>1</v>
      </c>
      <c r="AV31" s="204">
        <f t="shared" si="8"/>
        <v>1</v>
      </c>
      <c r="AW31" s="204">
        <f t="shared" si="8"/>
        <v>1</v>
      </c>
      <c r="AX31" s="204">
        <f t="shared" si="8"/>
        <v>1</v>
      </c>
      <c r="AY31" s="204">
        <f t="shared" si="8"/>
        <v>1</v>
      </c>
      <c r="AZ31" s="204">
        <f t="shared" si="8"/>
        <v>1</v>
      </c>
      <c r="BA31" s="204">
        <f t="shared" si="8"/>
        <v>1</v>
      </c>
      <c r="BB31" s="204">
        <f t="shared" si="8"/>
        <v>1</v>
      </c>
      <c r="BC31" s="204">
        <f t="shared" si="8"/>
        <v>1</v>
      </c>
      <c r="BD31" s="204">
        <f t="shared" si="8"/>
        <v>1</v>
      </c>
      <c r="BE31" s="204">
        <f t="shared" si="8"/>
        <v>1</v>
      </c>
      <c r="BF31" s="204">
        <f t="shared" si="8"/>
        <v>1</v>
      </c>
      <c r="BG31" s="204">
        <f t="shared" si="7"/>
        <v>1</v>
      </c>
      <c r="BH31" s="204">
        <f t="shared" si="3"/>
        <v>1</v>
      </c>
      <c r="BI31" s="204">
        <f t="shared" si="3"/>
        <v>1</v>
      </c>
      <c r="BJ31" s="204">
        <f t="shared" si="3"/>
        <v>1</v>
      </c>
      <c r="BK31" s="204">
        <f t="shared" si="3"/>
        <v>1</v>
      </c>
      <c r="BM31" s="205">
        <f t="shared" si="6"/>
        <v>1</v>
      </c>
      <c r="BN31" s="205">
        <f t="shared" si="5"/>
        <v>28.873981553679183</v>
      </c>
    </row>
    <row r="32" spans="1:66">
      <c r="A32" s="223">
        <f t="shared" si="1"/>
        <v>44956</v>
      </c>
      <c r="B32" s="215">
        <v>0.28399999999999997</v>
      </c>
      <c r="C32" s="215">
        <v>0.40075</v>
      </c>
      <c r="D32" s="215">
        <v>0.37859999999999999</v>
      </c>
      <c r="E32" s="215">
        <v>0.26155</v>
      </c>
      <c r="F32" s="215">
        <v>1.9176500000000001</v>
      </c>
      <c r="G32" s="215">
        <v>0.61685000000000001</v>
      </c>
      <c r="H32" s="215">
        <v>0.22914999999999999</v>
      </c>
      <c r="I32" s="215">
        <v>2.2241999999999997</v>
      </c>
      <c r="J32" s="216">
        <v>4252.9250000000002</v>
      </c>
      <c r="K32" s="216">
        <v>36.799999999999997</v>
      </c>
      <c r="L32" s="216">
        <v>348.82510000000002</v>
      </c>
      <c r="M32" s="215">
        <v>8.6749999999999994E-2</v>
      </c>
      <c r="N32" s="215">
        <v>1.2042999999999999</v>
      </c>
      <c r="O32" s="215">
        <v>0.43764999999999998</v>
      </c>
      <c r="P32" s="215">
        <v>15.47255</v>
      </c>
      <c r="Q32" s="215">
        <v>19.751049999999999</v>
      </c>
      <c r="R32" s="215">
        <v>2.3456999999999999</v>
      </c>
      <c r="S32" s="215">
        <v>0.373</v>
      </c>
      <c r="T32" s="215">
        <v>0.26139999999999997</v>
      </c>
      <c r="U32" s="215">
        <v>8.5605499999999992</v>
      </c>
      <c r="AR32" s="204">
        <f t="shared" si="8"/>
        <v>1</v>
      </c>
      <c r="AS32" s="204">
        <f t="shared" si="8"/>
        <v>1.0005418735944955</v>
      </c>
      <c r="AT32" s="204">
        <f t="shared" si="8"/>
        <v>0.99999999316556731</v>
      </c>
      <c r="AU32" s="204">
        <f t="shared" si="8"/>
        <v>0.9999994701003897</v>
      </c>
      <c r="AV32" s="204">
        <f t="shared" si="8"/>
        <v>0.99866503472986812</v>
      </c>
      <c r="AW32" s="204">
        <f t="shared" si="8"/>
        <v>1.0000000038143759</v>
      </c>
      <c r="AX32" s="204">
        <f t="shared" si="8"/>
        <v>0.99999770055686532</v>
      </c>
      <c r="AY32" s="204">
        <f t="shared" si="8"/>
        <v>1.000000096325609</v>
      </c>
      <c r="AZ32" s="204">
        <f t="shared" si="8"/>
        <v>0.99999928493486856</v>
      </c>
      <c r="BA32" s="204">
        <f t="shared" si="8"/>
        <v>0.99925806999460354</v>
      </c>
      <c r="BB32" s="204">
        <f t="shared" si="8"/>
        <v>0.99997713955008172</v>
      </c>
      <c r="BC32" s="204">
        <f t="shared" si="8"/>
        <v>1</v>
      </c>
      <c r="BD32" s="204">
        <f t="shared" si="8"/>
        <v>1.0000219455406254</v>
      </c>
      <c r="BE32" s="204">
        <f t="shared" si="8"/>
        <v>1.0000004145689858</v>
      </c>
      <c r="BF32" s="204">
        <f t="shared" si="8"/>
        <v>1.0000166833373632</v>
      </c>
      <c r="BG32" s="204">
        <f t="shared" si="7"/>
        <v>1.000000105217991</v>
      </c>
      <c r="BH32" s="204">
        <f t="shared" si="3"/>
        <v>0.99999963328347641</v>
      </c>
      <c r="BI32" s="204">
        <f t="shared" si="3"/>
        <v>0.99989085311859238</v>
      </c>
      <c r="BJ32" s="204">
        <f t="shared" si="3"/>
        <v>1.0000524890143867</v>
      </c>
      <c r="BK32" s="204">
        <f t="shared" si="3"/>
        <v>0.99955200204558203</v>
      </c>
      <c r="BM32" s="205">
        <f t="shared" si="6"/>
        <v>0.99797342682503676</v>
      </c>
      <c r="BN32" s="205">
        <f t="shared" si="5"/>
        <v>28.815466317208113</v>
      </c>
    </row>
    <row r="33" spans="1:66">
      <c r="A33" s="223">
        <f t="shared" si="1"/>
        <v>44957</v>
      </c>
      <c r="B33" s="215">
        <v>0.28399999999999997</v>
      </c>
      <c r="C33" s="215">
        <v>0.40395000000000003</v>
      </c>
      <c r="D33" s="215">
        <v>0.38114999999999999</v>
      </c>
      <c r="E33" s="215">
        <v>0.26290000000000002</v>
      </c>
      <c r="F33" s="215">
        <v>1.91825</v>
      </c>
      <c r="G33" s="215">
        <v>0.61569999999999991</v>
      </c>
      <c r="H33" s="215">
        <v>0.23014999999999999</v>
      </c>
      <c r="I33" s="215">
        <v>2.2256999999999998</v>
      </c>
      <c r="J33" s="216">
        <v>4255.6205</v>
      </c>
      <c r="K33" s="216">
        <v>36.995000000000005</v>
      </c>
      <c r="L33" s="216">
        <v>349.66994999999997</v>
      </c>
      <c r="M33" s="215">
        <v>8.6749999999999994E-2</v>
      </c>
      <c r="N33" s="215">
        <v>1.20695</v>
      </c>
      <c r="O33" s="215">
        <v>0.44035000000000002</v>
      </c>
      <c r="P33" s="215">
        <v>15.4781</v>
      </c>
      <c r="Q33" s="215">
        <v>19.916</v>
      </c>
      <c r="R33" s="215">
        <v>2.37</v>
      </c>
      <c r="S33" s="215">
        <v>0.37319999999999998</v>
      </c>
      <c r="T33" s="215">
        <v>0.2621</v>
      </c>
      <c r="U33" s="215">
        <v>8.538450000000001</v>
      </c>
      <c r="AR33" s="204">
        <f t="shared" si="8"/>
        <v>1</v>
      </c>
      <c r="AS33" s="204">
        <f t="shared" si="8"/>
        <v>1.0011124248042806</v>
      </c>
      <c r="AT33" s="204">
        <f t="shared" si="8"/>
        <v>1.0000001737166979</v>
      </c>
      <c r="AU33" s="204">
        <f t="shared" si="8"/>
        <v>1.0000028554670954</v>
      </c>
      <c r="AV33" s="204">
        <f t="shared" si="8"/>
        <v>1.0000698971777835</v>
      </c>
      <c r="AW33" s="204">
        <f t="shared" si="8"/>
        <v>0.99999999856401223</v>
      </c>
      <c r="AX33" s="204">
        <f t="shared" si="8"/>
        <v>1.0000114772865085</v>
      </c>
      <c r="AY33" s="204">
        <f t="shared" si="8"/>
        <v>1.0000007221663259</v>
      </c>
      <c r="AZ33" s="204">
        <f t="shared" si="8"/>
        <v>1.0000015049900102</v>
      </c>
      <c r="BA33" s="204">
        <f t="shared" si="8"/>
        <v>1.0013150782383953</v>
      </c>
      <c r="BB33" s="204">
        <f t="shared" si="8"/>
        <v>1.000022150041155</v>
      </c>
      <c r="BC33" s="204">
        <f t="shared" si="8"/>
        <v>1</v>
      </c>
      <c r="BD33" s="204">
        <f t="shared" si="8"/>
        <v>1.0000313769919829</v>
      </c>
      <c r="BE33" s="204">
        <f t="shared" si="8"/>
        <v>1.0000037183898849</v>
      </c>
      <c r="BF33" s="204">
        <f t="shared" si="8"/>
        <v>1.0000043229585396</v>
      </c>
      <c r="BG33" s="204">
        <f t="shared" si="7"/>
        <v>1.000001179333412</v>
      </c>
      <c r="BH33" s="204">
        <f t="shared" si="3"/>
        <v>1.0000003881774415</v>
      </c>
      <c r="BI33" s="204">
        <f t="shared" si="3"/>
        <v>1.0001091587957498</v>
      </c>
      <c r="BJ33" s="204">
        <f t="shared" si="3"/>
        <v>1.0001834078184197</v>
      </c>
      <c r="BK33" s="204">
        <f t="shared" si="3"/>
        <v>0.99982698814488069</v>
      </c>
      <c r="BM33" s="205">
        <f t="shared" si="6"/>
        <v>1.0026989353932438</v>
      </c>
      <c r="BN33" s="205">
        <f t="shared" si="5"/>
        <v>28.893237399124452</v>
      </c>
    </row>
    <row r="34" spans="1:66">
      <c r="A34" s="224">
        <v>44958</v>
      </c>
      <c r="B34" s="217">
        <v>0.28399999999999997</v>
      </c>
      <c r="C34" s="217">
        <v>0.4017</v>
      </c>
      <c r="D34" s="217">
        <v>0.37819999999999998</v>
      </c>
      <c r="E34" s="217">
        <v>0.2601</v>
      </c>
      <c r="F34" s="217">
        <v>1.9157</v>
      </c>
      <c r="G34" s="217">
        <v>0.61585000000000001</v>
      </c>
      <c r="H34" s="217">
        <v>0.23049999999999998</v>
      </c>
      <c r="I34" s="217">
        <v>2.22715</v>
      </c>
      <c r="J34" s="218">
        <v>4256.6170000000002</v>
      </c>
      <c r="K34" s="218">
        <v>36.984999999999999</v>
      </c>
      <c r="L34" s="218">
        <v>349.73384999999996</v>
      </c>
      <c r="M34" s="217">
        <v>8.6699999999999999E-2</v>
      </c>
      <c r="N34" s="217">
        <v>1.2120500000000001</v>
      </c>
      <c r="O34" s="217">
        <v>0.44115000000000004</v>
      </c>
      <c r="P34" s="217">
        <v>15.50365</v>
      </c>
      <c r="Q34" s="217">
        <v>19.928350000000002</v>
      </c>
      <c r="R34" s="217">
        <v>2.37</v>
      </c>
      <c r="S34" s="217">
        <v>0.37319999999999998</v>
      </c>
      <c r="T34" s="217">
        <v>0.26119999999999999</v>
      </c>
      <c r="U34" s="217">
        <v>8.5150499999999987</v>
      </c>
      <c r="AR34" s="204">
        <f t="shared" si="8"/>
        <v>1</v>
      </c>
      <c r="AS34" s="204">
        <f t="shared" si="8"/>
        <v>0.99921948968920293</v>
      </c>
      <c r="AT34" s="204">
        <f t="shared" si="8"/>
        <v>0.99999979892754276</v>
      </c>
      <c r="AU34" s="204">
        <f t="shared" si="8"/>
        <v>0.99999406111242295</v>
      </c>
      <c r="AV34" s="204">
        <f t="shared" si="8"/>
        <v>0.99970284041005442</v>
      </c>
      <c r="AW34" s="204">
        <f t="shared" si="8"/>
        <v>1.0000000001874547</v>
      </c>
      <c r="AX34" s="204">
        <f t="shared" si="8"/>
        <v>1.0000040052572221</v>
      </c>
      <c r="AY34" s="204">
        <f t="shared" si="8"/>
        <v>1.0000006976316194</v>
      </c>
      <c r="AZ34" s="204">
        <f t="shared" si="8"/>
        <v>1.0000005561384968</v>
      </c>
      <c r="BA34" s="204">
        <f t="shared" si="8"/>
        <v>0.99993277534618019</v>
      </c>
      <c r="BB34" s="204">
        <f t="shared" si="8"/>
        <v>1.0000016731176296</v>
      </c>
      <c r="BC34" s="204">
        <f t="shared" si="8"/>
        <v>1</v>
      </c>
      <c r="BD34" s="204">
        <f t="shared" si="8"/>
        <v>1.0000601933767179</v>
      </c>
      <c r="BE34" s="204">
        <f t="shared" si="8"/>
        <v>1.0000010973660707</v>
      </c>
      <c r="BF34" s="204">
        <f t="shared" si="8"/>
        <v>1.0000198813693189</v>
      </c>
      <c r="BG34" s="204">
        <f t="shared" si="7"/>
        <v>1.000000087904614</v>
      </c>
      <c r="BH34" s="204">
        <f t="shared" si="3"/>
        <v>1</v>
      </c>
      <c r="BI34" s="204">
        <f t="shared" si="3"/>
        <v>1</v>
      </c>
      <c r="BJ34" s="204">
        <f t="shared" si="3"/>
        <v>0.99976414917903011</v>
      </c>
      <c r="BK34" s="204">
        <f t="shared" si="3"/>
        <v>0.9998163231816648</v>
      </c>
      <c r="BM34" s="205">
        <f t="shared" si="6"/>
        <v>0.99851833104995447</v>
      </c>
      <c r="BN34" s="205">
        <f t="shared" si="5"/>
        <v>28.850427186403873</v>
      </c>
    </row>
    <row r="35" spans="1:66">
      <c r="A35" s="224">
        <v>44959</v>
      </c>
      <c r="B35" s="217">
        <v>0.28399999999999997</v>
      </c>
      <c r="C35" s="217">
        <v>0.39729999999999999</v>
      </c>
      <c r="D35" s="217">
        <v>0.37724999999999997</v>
      </c>
      <c r="E35" s="217">
        <v>0.25764999999999999</v>
      </c>
      <c r="F35" s="217">
        <v>1.90645</v>
      </c>
      <c r="G35" s="217">
        <v>0.61020000000000008</v>
      </c>
      <c r="H35" s="217">
        <v>0.22914999999999999</v>
      </c>
      <c r="I35" s="217">
        <v>2.2270500000000002</v>
      </c>
      <c r="J35" s="218">
        <v>4221.6849999999995</v>
      </c>
      <c r="K35" s="218">
        <v>36.519999999999996</v>
      </c>
      <c r="L35" s="218">
        <v>346.5942</v>
      </c>
      <c r="M35" s="217">
        <v>8.6550000000000002E-2</v>
      </c>
      <c r="N35" s="217">
        <v>1.2044000000000001</v>
      </c>
      <c r="O35" s="217">
        <v>0.37285000000000001</v>
      </c>
      <c r="P35" s="217">
        <v>15.3276</v>
      </c>
      <c r="Q35" s="217">
        <v>19.8645</v>
      </c>
      <c r="R35" s="217">
        <v>2.3708499999999999</v>
      </c>
      <c r="S35" s="217">
        <v>0.37054999999999999</v>
      </c>
      <c r="T35" s="217">
        <v>0.25774999999999998</v>
      </c>
      <c r="U35" s="217">
        <v>8.4192</v>
      </c>
      <c r="AR35" s="204">
        <f t="shared" si="8"/>
        <v>1</v>
      </c>
      <c r="AS35" s="204">
        <f t="shared" si="8"/>
        <v>0.99846153737635313</v>
      </c>
      <c r="AT35" s="204">
        <f t="shared" si="8"/>
        <v>0.99999993491385941</v>
      </c>
      <c r="AU35" s="204">
        <f t="shared" si="8"/>
        <v>0.99999475078960121</v>
      </c>
      <c r="AV35" s="204">
        <f t="shared" si="8"/>
        <v>0.9989191621794552</v>
      </c>
      <c r="AW35" s="204">
        <f t="shared" si="8"/>
        <v>0.99999999290747854</v>
      </c>
      <c r="AX35" s="204">
        <f t="shared" si="8"/>
        <v>0.99998451765000684</v>
      </c>
      <c r="AY35" s="204">
        <f t="shared" si="8"/>
        <v>0.99999995190207636</v>
      </c>
      <c r="AZ35" s="204">
        <f t="shared" si="8"/>
        <v>0.99998042679062504</v>
      </c>
      <c r="BA35" s="204">
        <f t="shared" si="8"/>
        <v>0.99685864996813289</v>
      </c>
      <c r="BB35" s="204">
        <f t="shared" si="8"/>
        <v>0.99991743317204484</v>
      </c>
      <c r="BC35" s="204">
        <f t="shared" si="8"/>
        <v>1</v>
      </c>
      <c r="BD35" s="204">
        <f t="shared" si="8"/>
        <v>0.99990962129135441</v>
      </c>
      <c r="BE35" s="204">
        <f t="shared" si="8"/>
        <v>0.99989830958250236</v>
      </c>
      <c r="BF35" s="204">
        <f t="shared" si="8"/>
        <v>0.99986234986466305</v>
      </c>
      <c r="BG35" s="204">
        <f t="shared" si="7"/>
        <v>0.9999995449411575</v>
      </c>
      <c r="BH35" s="204">
        <f t="shared" si="3"/>
        <v>1.0000000135060694</v>
      </c>
      <c r="BI35" s="204">
        <f t="shared" si="3"/>
        <v>0.99855000684303852</v>
      </c>
      <c r="BJ35" s="204">
        <f t="shared" si="3"/>
        <v>0.99908862227988549</v>
      </c>
      <c r="BK35" s="204">
        <f t="shared" si="3"/>
        <v>0.99924254316650851</v>
      </c>
      <c r="BM35" s="205">
        <f t="shared" si="6"/>
        <v>0.99070237100687553</v>
      </c>
      <c r="BN35" s="205">
        <f t="shared" si="5"/>
        <v>28.582186618131537</v>
      </c>
    </row>
    <row r="36" spans="1:66">
      <c r="A36" s="224">
        <v>44960</v>
      </c>
      <c r="B36" s="217">
        <v>0.28399999999999997</v>
      </c>
      <c r="C36" s="217">
        <v>0.40189999999999998</v>
      </c>
      <c r="D36" s="217">
        <v>0.37839999999999996</v>
      </c>
      <c r="E36" s="217">
        <v>0.2596</v>
      </c>
      <c r="F36" s="217">
        <v>1.9156499999999999</v>
      </c>
      <c r="G36" s="217">
        <v>0.61745000000000005</v>
      </c>
      <c r="H36" s="217">
        <v>0.23249999999999998</v>
      </c>
      <c r="I36" s="217">
        <v>2.2282500000000001</v>
      </c>
      <c r="J36" s="218">
        <v>4228.7849999999999</v>
      </c>
      <c r="K36" s="218">
        <v>36.525000000000006</v>
      </c>
      <c r="L36" s="218">
        <v>349.01830000000001</v>
      </c>
      <c r="M36" s="217">
        <v>8.6650000000000005E-2</v>
      </c>
      <c r="N36" s="217">
        <v>1.2123499999999998</v>
      </c>
      <c r="O36" s="217">
        <v>0.37339999999999995</v>
      </c>
      <c r="P36" s="217">
        <v>15.248000000000001</v>
      </c>
      <c r="Q36" s="217">
        <v>19.965249999999997</v>
      </c>
      <c r="R36" s="217">
        <v>2.3471000000000002</v>
      </c>
      <c r="S36" s="217">
        <v>0.37245</v>
      </c>
      <c r="T36" s="217">
        <v>0.26069999999999999</v>
      </c>
      <c r="U36" s="217">
        <v>8.4316999999999993</v>
      </c>
      <c r="AR36" s="204">
        <f t="shared" si="8"/>
        <v>1</v>
      </c>
      <c r="AS36" s="204">
        <f t="shared" si="8"/>
        <v>1.0016105254376506</v>
      </c>
      <c r="AT36" s="204">
        <f t="shared" si="8"/>
        <v>1.0000000787676577</v>
      </c>
      <c r="AU36" s="204">
        <f t="shared" si="8"/>
        <v>1.0000041819898995</v>
      </c>
      <c r="AV36" s="204">
        <f t="shared" si="8"/>
        <v>1.0010761695239807</v>
      </c>
      <c r="AW36" s="204">
        <f t="shared" si="8"/>
        <v>1.0000000090892032</v>
      </c>
      <c r="AX36" s="204">
        <f t="shared" si="8"/>
        <v>1.0000382543112456</v>
      </c>
      <c r="AY36" s="204">
        <f t="shared" si="8"/>
        <v>1.0000005770327756</v>
      </c>
      <c r="AZ36" s="204">
        <f t="shared" si="8"/>
        <v>1.0000039914226608</v>
      </c>
      <c r="BA36" s="204">
        <f t="shared" si="8"/>
        <v>1.0000340442993796</v>
      </c>
      <c r="BB36" s="204">
        <f t="shared" si="8"/>
        <v>1.0000638192961488</v>
      </c>
      <c r="BC36" s="204">
        <f t="shared" si="8"/>
        <v>1</v>
      </c>
      <c r="BD36" s="204">
        <f t="shared" si="8"/>
        <v>1.0000939199919885</v>
      </c>
      <c r="BE36" s="204">
        <f t="shared" si="8"/>
        <v>1.0000008911732003</v>
      </c>
      <c r="BF36" s="204">
        <f t="shared" si="8"/>
        <v>0.99993724008449181</v>
      </c>
      <c r="BG36" s="204">
        <f t="shared" si="7"/>
        <v>1.0000007173811873</v>
      </c>
      <c r="BH36" s="204">
        <f t="shared" si="3"/>
        <v>0.99999962078969906</v>
      </c>
      <c r="BI36" s="204">
        <f t="shared" si="3"/>
        <v>1.001041962687035</v>
      </c>
      <c r="BJ36" s="204">
        <f t="shared" si="3"/>
        <v>1.0007807027431446</v>
      </c>
      <c r="BK36" s="204">
        <f t="shared" si="3"/>
        <v>1.000099311647634</v>
      </c>
      <c r="BM36" s="205">
        <f t="shared" si="6"/>
        <v>1.0047947399304349</v>
      </c>
      <c r="BN36" s="205">
        <f t="shared" si="5"/>
        <v>28.719230769608632</v>
      </c>
    </row>
    <row r="37" spans="1:66">
      <c r="A37" s="224">
        <v>44961</v>
      </c>
      <c r="B37" s="217">
        <v>0.28399999999999997</v>
      </c>
      <c r="C37" s="217">
        <v>0.40189999999999998</v>
      </c>
      <c r="D37" s="217">
        <v>0.37839999999999996</v>
      </c>
      <c r="E37" s="217">
        <v>0.2596</v>
      </c>
      <c r="F37" s="217">
        <v>1.9156499999999999</v>
      </c>
      <c r="G37" s="217">
        <v>0.61745000000000005</v>
      </c>
      <c r="H37" s="217">
        <v>0.23249999999999998</v>
      </c>
      <c r="I37" s="217">
        <v>2.2282500000000001</v>
      </c>
      <c r="J37" s="218">
        <v>4228.7849999999999</v>
      </c>
      <c r="K37" s="218">
        <v>36.525000000000006</v>
      </c>
      <c r="L37" s="218">
        <v>349.01830000000001</v>
      </c>
      <c r="M37" s="217">
        <v>8.6650000000000005E-2</v>
      </c>
      <c r="N37" s="217">
        <v>1.2123499999999998</v>
      </c>
      <c r="O37" s="217">
        <v>0.37339999999999995</v>
      </c>
      <c r="P37" s="217">
        <v>15.248000000000001</v>
      </c>
      <c r="Q37" s="217">
        <v>19.965249999999997</v>
      </c>
      <c r="R37" s="217">
        <v>2.3471000000000002</v>
      </c>
      <c r="S37" s="217">
        <v>0.37245</v>
      </c>
      <c r="T37" s="217">
        <v>0.26069999999999999</v>
      </c>
      <c r="U37" s="217">
        <v>8.4316999999999993</v>
      </c>
      <c r="AR37" s="204">
        <f t="shared" ref="AR37:BF53" si="9">(B37/B36)^W$3</f>
        <v>1</v>
      </c>
      <c r="AS37" s="204">
        <f t="shared" si="9"/>
        <v>1</v>
      </c>
      <c r="AT37" s="204">
        <f t="shared" si="9"/>
        <v>1</v>
      </c>
      <c r="AU37" s="204">
        <f t="shared" si="9"/>
        <v>1</v>
      </c>
      <c r="AV37" s="204">
        <f t="shared" si="9"/>
        <v>1</v>
      </c>
      <c r="AW37" s="204">
        <f t="shared" si="9"/>
        <v>1</v>
      </c>
      <c r="AX37" s="204">
        <f t="shared" si="9"/>
        <v>1</v>
      </c>
      <c r="AY37" s="204">
        <f t="shared" si="9"/>
        <v>1</v>
      </c>
      <c r="AZ37" s="204">
        <f t="shared" si="9"/>
        <v>1</v>
      </c>
      <c r="BA37" s="204">
        <f t="shared" si="9"/>
        <v>1</v>
      </c>
      <c r="BB37" s="204">
        <f t="shared" si="9"/>
        <v>1</v>
      </c>
      <c r="BC37" s="204">
        <f t="shared" si="9"/>
        <v>1</v>
      </c>
      <c r="BD37" s="204">
        <f t="shared" si="9"/>
        <v>1</v>
      </c>
      <c r="BE37" s="204">
        <f t="shared" si="9"/>
        <v>1</v>
      </c>
      <c r="BF37" s="204">
        <f t="shared" si="9"/>
        <v>1</v>
      </c>
      <c r="BG37" s="204">
        <f t="shared" si="7"/>
        <v>1</v>
      </c>
      <c r="BH37" s="204">
        <f t="shared" si="3"/>
        <v>1</v>
      </c>
      <c r="BI37" s="204">
        <f t="shared" si="3"/>
        <v>1</v>
      </c>
      <c r="BJ37" s="204">
        <f t="shared" si="3"/>
        <v>1</v>
      </c>
      <c r="BK37" s="204">
        <f t="shared" si="3"/>
        <v>1</v>
      </c>
      <c r="BM37" s="205">
        <f t="shared" si="6"/>
        <v>1</v>
      </c>
      <c r="BN37" s="205">
        <f t="shared" si="5"/>
        <v>28.719230769608632</v>
      </c>
    </row>
    <row r="38" spans="1:66">
      <c r="A38" s="224">
        <v>44962</v>
      </c>
      <c r="B38" s="217">
        <v>0.28399999999999997</v>
      </c>
      <c r="C38" s="217">
        <v>0.40189999999999998</v>
      </c>
      <c r="D38" s="217">
        <v>0.37839999999999996</v>
      </c>
      <c r="E38" s="217">
        <v>0.2596</v>
      </c>
      <c r="F38" s="217">
        <v>1.9156499999999999</v>
      </c>
      <c r="G38" s="217">
        <v>0.61745000000000005</v>
      </c>
      <c r="H38" s="217">
        <v>0.23249999999999998</v>
      </c>
      <c r="I38" s="217">
        <v>2.2282500000000001</v>
      </c>
      <c r="J38" s="218">
        <v>4228.7849999999999</v>
      </c>
      <c r="K38" s="218">
        <v>36.525000000000006</v>
      </c>
      <c r="L38" s="218">
        <v>349.01830000000001</v>
      </c>
      <c r="M38" s="217">
        <v>8.6650000000000005E-2</v>
      </c>
      <c r="N38" s="217">
        <v>1.2123499999999998</v>
      </c>
      <c r="O38" s="217">
        <v>0.37339999999999995</v>
      </c>
      <c r="P38" s="217">
        <v>15.248000000000001</v>
      </c>
      <c r="Q38" s="217">
        <v>19.965249999999997</v>
      </c>
      <c r="R38" s="217">
        <v>2.3471000000000002</v>
      </c>
      <c r="S38" s="217">
        <v>0.37245</v>
      </c>
      <c r="T38" s="217">
        <v>0.26069999999999999</v>
      </c>
      <c r="U38" s="217">
        <v>8.4316999999999993</v>
      </c>
      <c r="AR38" s="204">
        <f t="shared" si="9"/>
        <v>1</v>
      </c>
      <c r="AS38" s="204">
        <f t="shared" si="9"/>
        <v>1</v>
      </c>
      <c r="AT38" s="204">
        <f t="shared" si="9"/>
        <v>1</v>
      </c>
      <c r="AU38" s="204">
        <f t="shared" si="9"/>
        <v>1</v>
      </c>
      <c r="AV38" s="204">
        <f t="shared" si="9"/>
        <v>1</v>
      </c>
      <c r="AW38" s="204">
        <f t="shared" si="9"/>
        <v>1</v>
      </c>
      <c r="AX38" s="204">
        <f t="shared" si="9"/>
        <v>1</v>
      </c>
      <c r="AY38" s="204">
        <f t="shared" si="9"/>
        <v>1</v>
      </c>
      <c r="AZ38" s="204">
        <f t="shared" si="9"/>
        <v>1</v>
      </c>
      <c r="BA38" s="204">
        <f t="shared" si="9"/>
        <v>1</v>
      </c>
      <c r="BB38" s="204">
        <f t="shared" si="9"/>
        <v>1</v>
      </c>
      <c r="BC38" s="204">
        <f t="shared" si="9"/>
        <v>1</v>
      </c>
      <c r="BD38" s="204">
        <f t="shared" si="9"/>
        <v>1</v>
      </c>
      <c r="BE38" s="204">
        <f t="shared" si="9"/>
        <v>1</v>
      </c>
      <c r="BF38" s="204">
        <f t="shared" si="9"/>
        <v>1</v>
      </c>
      <c r="BG38" s="204">
        <f t="shared" si="7"/>
        <v>1</v>
      </c>
      <c r="BH38" s="204">
        <f t="shared" si="3"/>
        <v>1</v>
      </c>
      <c r="BI38" s="204">
        <f t="shared" si="3"/>
        <v>1</v>
      </c>
      <c r="BJ38" s="204">
        <f t="shared" si="3"/>
        <v>1</v>
      </c>
      <c r="BK38" s="204">
        <f t="shared" si="3"/>
        <v>1</v>
      </c>
      <c r="BM38" s="205">
        <f t="shared" si="6"/>
        <v>1</v>
      </c>
      <c r="BN38" s="205">
        <f t="shared" si="5"/>
        <v>28.719230769608632</v>
      </c>
    </row>
    <row r="39" spans="1:66">
      <c r="A39" s="224">
        <v>44963</v>
      </c>
      <c r="B39" s="217">
        <v>0.28399999999999997</v>
      </c>
      <c r="C39" s="217">
        <v>0.40885000000000005</v>
      </c>
      <c r="D39" s="217">
        <v>0.38059999999999999</v>
      </c>
      <c r="E39" s="217">
        <v>0.26275000000000004</v>
      </c>
      <c r="F39" s="217">
        <v>1.9257499999999999</v>
      </c>
      <c r="G39" s="217">
        <v>0.62705</v>
      </c>
      <c r="H39" s="217">
        <v>0.23535</v>
      </c>
      <c r="I39" s="217">
        <v>2.2287999999999997</v>
      </c>
      <c r="J39" s="218">
        <v>4271.5144999999993</v>
      </c>
      <c r="K39" s="218">
        <v>37.400000000000006</v>
      </c>
      <c r="L39" s="218">
        <v>354.96929999999998</v>
      </c>
      <c r="M39" s="217">
        <v>8.6749999999999994E-2</v>
      </c>
      <c r="N39" s="217">
        <v>1.2095</v>
      </c>
      <c r="O39" s="217">
        <v>0.37645000000000001</v>
      </c>
      <c r="P39" s="217">
        <v>15.446100000000001</v>
      </c>
      <c r="Q39" s="217">
        <v>20.446750000000002</v>
      </c>
      <c r="R39" s="217">
        <v>2.3473499999999996</v>
      </c>
      <c r="S39" s="217">
        <v>0.37590000000000001</v>
      </c>
      <c r="T39" s="217">
        <v>0.26305000000000001</v>
      </c>
      <c r="U39" s="217">
        <v>8.5096999999999987</v>
      </c>
      <c r="AR39" s="204">
        <f t="shared" si="9"/>
        <v>1</v>
      </c>
      <c r="AS39" s="204">
        <f t="shared" si="9"/>
        <v>1.002399606241102</v>
      </c>
      <c r="AT39" s="204">
        <f t="shared" si="9"/>
        <v>1.0000001500211806</v>
      </c>
      <c r="AU39" s="204">
        <f t="shared" si="9"/>
        <v>1.0000066896219306</v>
      </c>
      <c r="AV39" s="204">
        <f t="shared" si="9"/>
        <v>1.0011755699481373</v>
      </c>
      <c r="AW39" s="204">
        <f t="shared" si="9"/>
        <v>1.0000000118725025</v>
      </c>
      <c r="AX39" s="204">
        <f t="shared" si="9"/>
        <v>1.000032113161363</v>
      </c>
      <c r="AY39" s="204">
        <f t="shared" si="9"/>
        <v>1.0000002643694672</v>
      </c>
      <c r="AZ39" s="204">
        <f t="shared" si="9"/>
        <v>1.0000238809550985</v>
      </c>
      <c r="BA39" s="204">
        <f t="shared" si="9"/>
        <v>1.0059043687576406</v>
      </c>
      <c r="BB39" s="204">
        <f t="shared" si="9"/>
        <v>1.0001548182457187</v>
      </c>
      <c r="BC39" s="204">
        <f t="shared" si="9"/>
        <v>1</v>
      </c>
      <c r="BD39" s="204">
        <f t="shared" si="9"/>
        <v>0.99996640371867951</v>
      </c>
      <c r="BE39" s="204">
        <f t="shared" si="9"/>
        <v>1.0000049182704553</v>
      </c>
      <c r="BF39" s="204">
        <f t="shared" si="9"/>
        <v>1.0001556059886558</v>
      </c>
      <c r="BG39" s="204">
        <f t="shared" si="7"/>
        <v>1.0000033792370677</v>
      </c>
      <c r="BH39" s="204">
        <f t="shared" si="3"/>
        <v>1.0000000040116364</v>
      </c>
      <c r="BI39" s="204">
        <f t="shared" si="3"/>
        <v>1.001879253797386</v>
      </c>
      <c r="BJ39" s="204">
        <f t="shared" si="3"/>
        <v>1.0006155690619527</v>
      </c>
      <c r="BK39" s="204">
        <f t="shared" si="3"/>
        <v>1.0006165578842665</v>
      </c>
      <c r="BM39" s="205">
        <f t="shared" si="6"/>
        <v>1.0129998420351254</v>
      </c>
      <c r="BN39" s="205">
        <f t="shared" si="5"/>
        <v>29.092576232983856</v>
      </c>
    </row>
    <row r="40" spans="1:66">
      <c r="A40" s="224">
        <v>44964</v>
      </c>
      <c r="B40" s="217">
        <v>0.28399999999999997</v>
      </c>
      <c r="C40" s="217">
        <v>0.4093</v>
      </c>
      <c r="D40" s="217">
        <v>0.38105</v>
      </c>
      <c r="E40" s="217">
        <v>0.26305000000000001</v>
      </c>
      <c r="F40" s="217">
        <v>1.9259999999999999</v>
      </c>
      <c r="G40" s="217">
        <v>0.62314999999999998</v>
      </c>
      <c r="H40" s="217">
        <v>0.23565000000000003</v>
      </c>
      <c r="I40" s="217">
        <v>2.2287499999999998</v>
      </c>
      <c r="J40" s="218">
        <v>4300.7715000000007</v>
      </c>
      <c r="K40" s="218">
        <v>37.534999999999997</v>
      </c>
      <c r="L40" s="218">
        <v>356.73339999999996</v>
      </c>
      <c r="M40" s="217">
        <v>8.6850000000000011E-2</v>
      </c>
      <c r="N40" s="217">
        <v>1.2208000000000001</v>
      </c>
      <c r="O40" s="217">
        <v>0.37655</v>
      </c>
      <c r="P40" s="217">
        <v>15.637599999999999</v>
      </c>
      <c r="Q40" s="217">
        <v>20.169249999999998</v>
      </c>
      <c r="R40" s="217">
        <v>2.3456999999999999</v>
      </c>
      <c r="S40" s="217">
        <v>0.37664999999999998</v>
      </c>
      <c r="T40" s="217">
        <v>0.26439999999999997</v>
      </c>
      <c r="U40" s="217">
        <v>8.52895</v>
      </c>
      <c r="AR40" s="204">
        <f t="shared" si="9"/>
        <v>1</v>
      </c>
      <c r="AS40" s="204">
        <f t="shared" si="9"/>
        <v>1.0001537885368594</v>
      </c>
      <c r="AT40" s="204">
        <f t="shared" si="9"/>
        <v>1.0000000305793006</v>
      </c>
      <c r="AU40" s="204">
        <f t="shared" si="9"/>
        <v>1.0000006329169979</v>
      </c>
      <c r="AV40" s="204">
        <f t="shared" si="9"/>
        <v>1.0000290033859651</v>
      </c>
      <c r="AW40" s="204">
        <f t="shared" si="9"/>
        <v>0.99999999519886584</v>
      </c>
      <c r="AX40" s="204">
        <f t="shared" si="9"/>
        <v>1.0000033576360989</v>
      </c>
      <c r="AY40" s="204">
        <f t="shared" si="9"/>
        <v>0.9999999759691115</v>
      </c>
      <c r="AZ40" s="204">
        <f t="shared" si="9"/>
        <v>1.0000162139045476</v>
      </c>
      <c r="BA40" s="204">
        <f t="shared" si="9"/>
        <v>1.0008963994916324</v>
      </c>
      <c r="BB40" s="204">
        <f t="shared" si="9"/>
        <v>1.0000453929672883</v>
      </c>
      <c r="BC40" s="204">
        <f t="shared" si="9"/>
        <v>1</v>
      </c>
      <c r="BD40" s="204">
        <f t="shared" si="9"/>
        <v>1.0001327550948631</v>
      </c>
      <c r="BE40" s="204">
        <f t="shared" si="9"/>
        <v>1.0000001605789306</v>
      </c>
      <c r="BF40" s="204">
        <f t="shared" si="9"/>
        <v>1.0001485356613762</v>
      </c>
      <c r="BG40" s="204">
        <f t="shared" si="7"/>
        <v>0.99999806231310862</v>
      </c>
      <c r="BH40" s="204">
        <f t="shared" si="3"/>
        <v>0.99999997351530134</v>
      </c>
      <c r="BI40" s="204">
        <f t="shared" si="3"/>
        <v>1.0004059517851502</v>
      </c>
      <c r="BJ40" s="204">
        <f t="shared" si="3"/>
        <v>1.0003510961420974</v>
      </c>
      <c r="BK40" s="204">
        <f t="shared" si="3"/>
        <v>1.0001512586470387</v>
      </c>
      <c r="BM40" s="205">
        <f t="shared" si="6"/>
        <v>1.0023347153214373</v>
      </c>
      <c r="BN40" s="205">
        <f t="shared" si="5"/>
        <v>29.160499116455085</v>
      </c>
    </row>
    <row r="41" spans="1:66">
      <c r="A41" s="224">
        <v>44965</v>
      </c>
      <c r="B41" s="217">
        <v>0.28399999999999997</v>
      </c>
      <c r="C41" s="217">
        <v>0.40770000000000001</v>
      </c>
      <c r="D41" s="217">
        <v>0.38029999999999997</v>
      </c>
      <c r="E41" s="217">
        <v>0.26169999999999999</v>
      </c>
      <c r="F41" s="217">
        <v>1.9256500000000001</v>
      </c>
      <c r="G41" s="217">
        <v>0.62535000000000007</v>
      </c>
      <c r="H41" s="217">
        <v>0.23565000000000003</v>
      </c>
      <c r="I41" s="217">
        <v>2.2290999999999999</v>
      </c>
      <c r="J41" s="218">
        <v>4294.3889999999992</v>
      </c>
      <c r="K41" s="218">
        <v>37.230000000000004</v>
      </c>
      <c r="L41" s="218">
        <v>357.84084999999999</v>
      </c>
      <c r="M41" s="217">
        <v>8.6800000000000002E-2</v>
      </c>
      <c r="N41" s="217">
        <v>1.2206999999999999</v>
      </c>
      <c r="O41" s="217">
        <v>0.37739999999999996</v>
      </c>
      <c r="P41" s="217">
        <v>15.587399999999999</v>
      </c>
      <c r="Q41" s="217">
        <v>20.156399999999998</v>
      </c>
      <c r="R41" s="217">
        <v>2.3726500000000001</v>
      </c>
      <c r="S41" s="217">
        <v>0.37614999999999998</v>
      </c>
      <c r="T41" s="217">
        <v>0.2646</v>
      </c>
      <c r="U41" s="217">
        <v>8.5332499999999989</v>
      </c>
      <c r="AR41" s="204">
        <f t="shared" si="9"/>
        <v>1</v>
      </c>
      <c r="AS41" s="204">
        <f t="shared" si="9"/>
        <v>0.99945261796308904</v>
      </c>
      <c r="AT41" s="204">
        <f t="shared" si="9"/>
        <v>0.99999994901440803</v>
      </c>
      <c r="AU41" s="204">
        <f t="shared" si="9"/>
        <v>0.9999971461735313</v>
      </c>
      <c r="AV41" s="204">
        <f t="shared" si="9"/>
        <v>0.99995939561859892</v>
      </c>
      <c r="AW41" s="204">
        <f t="shared" si="9"/>
        <v>1.0000000027120139</v>
      </c>
      <c r="AX41" s="204">
        <f t="shared" si="9"/>
        <v>1</v>
      </c>
      <c r="AY41" s="204">
        <f t="shared" si="9"/>
        <v>1.0000001682049156</v>
      </c>
      <c r="AZ41" s="204">
        <f t="shared" si="9"/>
        <v>0.99999647235063172</v>
      </c>
      <c r="BA41" s="204">
        <f t="shared" si="9"/>
        <v>0.99797315325700187</v>
      </c>
      <c r="BB41" s="204">
        <f t="shared" si="9"/>
        <v>1.0000283815765552</v>
      </c>
      <c r="BC41" s="204">
        <f t="shared" si="9"/>
        <v>1</v>
      </c>
      <c r="BD41" s="204">
        <f t="shared" si="9"/>
        <v>0.99999883065219985</v>
      </c>
      <c r="BE41" s="204">
        <f t="shared" si="9"/>
        <v>1.0000013632024578</v>
      </c>
      <c r="BF41" s="204">
        <f t="shared" si="9"/>
        <v>0.99996124300060651</v>
      </c>
      <c r="BG41" s="204">
        <f t="shared" si="7"/>
        <v>0.99999990962814989</v>
      </c>
      <c r="BH41" s="204">
        <f t="shared" si="3"/>
        <v>1.0000004302686389</v>
      </c>
      <c r="BI41" s="204">
        <f t="shared" si="3"/>
        <v>0.99972954688054028</v>
      </c>
      <c r="BJ41" s="204">
        <f t="shared" si="3"/>
        <v>1.0000518539700884</v>
      </c>
      <c r="BK41" s="204">
        <f t="shared" si="3"/>
        <v>1.0000337390145897</v>
      </c>
      <c r="BM41" s="205">
        <f t="shared" si="6"/>
        <v>0.99718592326131972</v>
      </c>
      <c r="BN41" s="205">
        <f t="shared" si="5"/>
        <v>29.078439234203163</v>
      </c>
    </row>
    <row r="42" spans="1:66">
      <c r="A42" s="224">
        <v>44966</v>
      </c>
      <c r="B42" s="217">
        <v>0.28399999999999997</v>
      </c>
      <c r="C42" s="217">
        <v>0.40810000000000002</v>
      </c>
      <c r="D42" s="217">
        <v>0.38144999999999996</v>
      </c>
      <c r="E42" s="217">
        <v>0.26100000000000001</v>
      </c>
      <c r="F42" s="217">
        <v>1.9260999999999999</v>
      </c>
      <c r="G42" s="217">
        <v>0.62044999999999995</v>
      </c>
      <c r="H42" s="217">
        <v>0.23485</v>
      </c>
      <c r="I42" s="217">
        <v>2.2293000000000003</v>
      </c>
      <c r="J42" s="218">
        <v>4297.6525000000001</v>
      </c>
      <c r="K42" s="218">
        <v>37.254999999999995</v>
      </c>
      <c r="L42" s="218">
        <v>357.86919999999998</v>
      </c>
      <c r="M42" s="217">
        <v>8.6850000000000011E-2</v>
      </c>
      <c r="N42" s="217">
        <v>1.2235499999999999</v>
      </c>
      <c r="O42" s="217">
        <v>0.37685000000000002</v>
      </c>
      <c r="P42" s="217">
        <v>15.53415</v>
      </c>
      <c r="Q42" s="217">
        <v>20.58295</v>
      </c>
      <c r="R42" s="217">
        <v>2.3480499999999997</v>
      </c>
      <c r="S42" s="217">
        <v>0.37614999999999998</v>
      </c>
      <c r="T42" s="217">
        <v>0.26444999999999996</v>
      </c>
      <c r="U42" s="217">
        <v>8.5360499999999995</v>
      </c>
      <c r="AR42" s="204">
        <f t="shared" si="9"/>
        <v>1</v>
      </c>
      <c r="AS42" s="204">
        <f t="shared" si="9"/>
        <v>1.0001370935563285</v>
      </c>
      <c r="AT42" s="204">
        <f t="shared" si="9"/>
        <v>1.0000000781368952</v>
      </c>
      <c r="AU42" s="204">
        <f t="shared" si="9"/>
        <v>0.99999851443595755</v>
      </c>
      <c r="AV42" s="204">
        <f t="shared" si="9"/>
        <v>1.0000522067005617</v>
      </c>
      <c r="AW42" s="204">
        <f t="shared" si="9"/>
        <v>0.99999999394648931</v>
      </c>
      <c r="AX42" s="204">
        <f t="shared" si="9"/>
        <v>0.99999103683644097</v>
      </c>
      <c r="AY42" s="204">
        <f t="shared" si="9"/>
        <v>1.0000000961052338</v>
      </c>
      <c r="AZ42" s="204">
        <f t="shared" si="9"/>
        <v>1.0000018044170786</v>
      </c>
      <c r="BA42" s="204">
        <f t="shared" si="9"/>
        <v>1.0001669417447636</v>
      </c>
      <c r="BB42" s="204">
        <f t="shared" si="9"/>
        <v>1.0000007253862944</v>
      </c>
      <c r="BC42" s="204">
        <f t="shared" si="9"/>
        <v>1</v>
      </c>
      <c r="BD42" s="204">
        <f t="shared" si="9"/>
        <v>1.0000332895057227</v>
      </c>
      <c r="BE42" s="204">
        <f t="shared" si="9"/>
        <v>0.99999911827986909</v>
      </c>
      <c r="BF42" s="204">
        <f t="shared" si="9"/>
        <v>0.9999587516312628</v>
      </c>
      <c r="BG42" s="204">
        <f t="shared" si="7"/>
        <v>1.0000029695031714</v>
      </c>
      <c r="BH42" s="204">
        <f t="shared" si="3"/>
        <v>0.9999996074465386</v>
      </c>
      <c r="BI42" s="204">
        <f t="shared" si="3"/>
        <v>1</v>
      </c>
      <c r="BJ42" s="204">
        <f t="shared" si="3"/>
        <v>0.99996111496297091</v>
      </c>
      <c r="BK42" s="204">
        <f t="shared" si="3"/>
        <v>1.0000219603230154</v>
      </c>
      <c r="BM42" s="205">
        <f t="shared" si="6"/>
        <v>1.0003253286840541</v>
      </c>
      <c r="BN42" s="205">
        <f t="shared" si="5"/>
        <v>29.087899284573574</v>
      </c>
    </row>
    <row r="43" spans="1:66">
      <c r="A43" s="224">
        <v>44967</v>
      </c>
      <c r="B43" s="217">
        <v>0.28399999999999997</v>
      </c>
      <c r="C43" s="217">
        <v>0.41005000000000003</v>
      </c>
      <c r="D43" s="217">
        <v>0.38219999999999998</v>
      </c>
      <c r="E43" s="217">
        <v>0.26205000000000001</v>
      </c>
      <c r="F43" s="217">
        <v>1.931</v>
      </c>
      <c r="G43" s="217">
        <v>0.62355000000000005</v>
      </c>
      <c r="H43" s="217">
        <v>0.23465000000000003</v>
      </c>
      <c r="I43" s="217">
        <v>2.2293500000000002</v>
      </c>
      <c r="J43" s="218">
        <v>4302.1914999999999</v>
      </c>
      <c r="K43" s="218">
        <v>37.355000000000004</v>
      </c>
      <c r="L43" s="218">
        <v>359.00509999999997</v>
      </c>
      <c r="M43" s="217">
        <v>8.6850000000000011E-2</v>
      </c>
      <c r="N43" s="217">
        <v>1.2298499999999999</v>
      </c>
      <c r="O43" s="217">
        <v>0.37744999999999995</v>
      </c>
      <c r="P43" s="217">
        <v>15.47235</v>
      </c>
      <c r="Q43" s="217">
        <v>20.732399999999998</v>
      </c>
      <c r="R43" s="217">
        <v>2.3456999999999999</v>
      </c>
      <c r="S43" s="217">
        <v>0.37705</v>
      </c>
      <c r="T43" s="217">
        <v>0.26474999999999999</v>
      </c>
      <c r="U43" s="217">
        <v>8.5631000000000004</v>
      </c>
      <c r="AR43" s="204">
        <f t="shared" si="9"/>
        <v>1</v>
      </c>
      <c r="AS43" s="204">
        <f t="shared" si="9"/>
        <v>1.0006665890210626</v>
      </c>
      <c r="AT43" s="204">
        <f t="shared" si="9"/>
        <v>1.0000000508320335</v>
      </c>
      <c r="AU43" s="204">
        <f t="shared" si="9"/>
        <v>1.0000022268607549</v>
      </c>
      <c r="AV43" s="204">
        <f t="shared" si="9"/>
        <v>1.0005678310997841</v>
      </c>
      <c r="AW43" s="204">
        <f t="shared" si="9"/>
        <v>1.0000000038353016</v>
      </c>
      <c r="AX43" s="204">
        <f t="shared" si="9"/>
        <v>0.99999775443087846</v>
      </c>
      <c r="AY43" s="204">
        <f t="shared" si="9"/>
        <v>1.0000000240249605</v>
      </c>
      <c r="AZ43" s="204">
        <f t="shared" si="9"/>
        <v>1.0000025073759711</v>
      </c>
      <c r="BA43" s="204">
        <f t="shared" si="9"/>
        <v>1.0006668151735916</v>
      </c>
      <c r="BB43" s="204">
        <f t="shared" si="9"/>
        <v>1.0000290172995512</v>
      </c>
      <c r="BC43" s="204">
        <f t="shared" si="9"/>
        <v>1</v>
      </c>
      <c r="BD43" s="204">
        <f t="shared" si="9"/>
        <v>1.0000733144781988</v>
      </c>
      <c r="BE43" s="204">
        <f t="shared" si="9"/>
        <v>1.0000009618136658</v>
      </c>
      <c r="BF43" s="204">
        <f t="shared" si="9"/>
        <v>0.99995195117317492</v>
      </c>
      <c r="BG43" s="204">
        <f t="shared" si="7"/>
        <v>1.0000010258834586</v>
      </c>
      <c r="BH43" s="204">
        <f t="shared" si="3"/>
        <v>0.99999996228499266</v>
      </c>
      <c r="BI43" s="204">
        <f t="shared" si="3"/>
        <v>1.0004867414706546</v>
      </c>
      <c r="BJ43" s="204">
        <f t="shared" si="3"/>
        <v>1.0000777525708628</v>
      </c>
      <c r="BK43" s="204">
        <f t="shared" si="3"/>
        <v>1.0002118023279896</v>
      </c>
      <c r="BM43" s="205">
        <f t="shared" si="6"/>
        <v>1.0027393234746969</v>
      </c>
      <c r="BN43" s="205">
        <f t="shared" si="5"/>
        <v>29.167580449913423</v>
      </c>
    </row>
    <row r="44" spans="1:66">
      <c r="A44" s="224">
        <v>44968</v>
      </c>
      <c r="B44" s="217">
        <v>0.28399999999999997</v>
      </c>
      <c r="C44" s="217">
        <v>0.41005000000000003</v>
      </c>
      <c r="D44" s="217">
        <v>0.38219999999999998</v>
      </c>
      <c r="E44" s="217">
        <v>0.26205000000000001</v>
      </c>
      <c r="F44" s="217">
        <v>1.931</v>
      </c>
      <c r="G44" s="217">
        <v>0.62355000000000005</v>
      </c>
      <c r="H44" s="217">
        <v>0.23465000000000003</v>
      </c>
      <c r="I44" s="217">
        <v>2.2293500000000002</v>
      </c>
      <c r="J44" s="218">
        <v>4302.1914999999999</v>
      </c>
      <c r="K44" s="218">
        <v>37.355000000000004</v>
      </c>
      <c r="L44" s="218">
        <v>359.00509999999997</v>
      </c>
      <c r="M44" s="217">
        <v>8.6850000000000011E-2</v>
      </c>
      <c r="N44" s="217">
        <v>1.2298499999999999</v>
      </c>
      <c r="O44" s="217">
        <v>0.37744999999999995</v>
      </c>
      <c r="P44" s="217">
        <v>15.47235</v>
      </c>
      <c r="Q44" s="217">
        <v>20.732399999999998</v>
      </c>
      <c r="R44" s="217">
        <v>2.3456999999999999</v>
      </c>
      <c r="S44" s="217">
        <v>0.37705</v>
      </c>
      <c r="T44" s="217">
        <v>0.26474999999999999</v>
      </c>
      <c r="U44" s="217">
        <v>8.5631000000000004</v>
      </c>
      <c r="AR44" s="204">
        <f t="shared" si="9"/>
        <v>1</v>
      </c>
      <c r="AS44" s="204">
        <f t="shared" si="9"/>
        <v>1</v>
      </c>
      <c r="AT44" s="204">
        <f t="shared" si="9"/>
        <v>1</v>
      </c>
      <c r="AU44" s="204">
        <f t="shared" si="9"/>
        <v>1</v>
      </c>
      <c r="AV44" s="204">
        <f t="shared" si="9"/>
        <v>1</v>
      </c>
      <c r="AW44" s="204">
        <f t="shared" si="9"/>
        <v>1</v>
      </c>
      <c r="AX44" s="204">
        <f t="shared" si="9"/>
        <v>1</v>
      </c>
      <c r="AY44" s="204">
        <f t="shared" si="9"/>
        <v>1</v>
      </c>
      <c r="AZ44" s="204">
        <f t="shared" si="9"/>
        <v>1</v>
      </c>
      <c r="BA44" s="204">
        <f t="shared" si="9"/>
        <v>1</v>
      </c>
      <c r="BB44" s="204">
        <f t="shared" si="9"/>
        <v>1</v>
      </c>
      <c r="BC44" s="204">
        <f t="shared" si="9"/>
        <v>1</v>
      </c>
      <c r="BD44" s="204">
        <f t="shared" si="9"/>
        <v>1</v>
      </c>
      <c r="BE44" s="204">
        <f t="shared" si="9"/>
        <v>1</v>
      </c>
      <c r="BF44" s="204">
        <f t="shared" si="9"/>
        <v>1</v>
      </c>
      <c r="BG44" s="204">
        <f t="shared" si="7"/>
        <v>1</v>
      </c>
      <c r="BH44" s="204">
        <f t="shared" si="3"/>
        <v>1</v>
      </c>
      <c r="BI44" s="204">
        <f t="shared" si="3"/>
        <v>1</v>
      </c>
      <c r="BJ44" s="204">
        <f t="shared" si="3"/>
        <v>1</v>
      </c>
      <c r="BK44" s="204">
        <f t="shared" si="3"/>
        <v>1</v>
      </c>
      <c r="BM44" s="205">
        <f t="shared" si="6"/>
        <v>1</v>
      </c>
      <c r="BN44" s="205">
        <f t="shared" si="5"/>
        <v>29.167580449913423</v>
      </c>
    </row>
    <row r="45" spans="1:66">
      <c r="A45" s="224">
        <v>44969</v>
      </c>
      <c r="B45" s="217">
        <v>0.28399999999999997</v>
      </c>
      <c r="C45" s="217">
        <v>0.41005000000000003</v>
      </c>
      <c r="D45" s="217">
        <v>0.38219999999999998</v>
      </c>
      <c r="E45" s="217">
        <v>0.26205000000000001</v>
      </c>
      <c r="F45" s="217">
        <v>1.931</v>
      </c>
      <c r="G45" s="217">
        <v>0.62355000000000005</v>
      </c>
      <c r="H45" s="217">
        <v>0.23465000000000003</v>
      </c>
      <c r="I45" s="217">
        <v>2.2293500000000002</v>
      </c>
      <c r="J45" s="218">
        <v>4302.1914999999999</v>
      </c>
      <c r="K45" s="218">
        <v>37.355000000000004</v>
      </c>
      <c r="L45" s="218">
        <v>359.00509999999997</v>
      </c>
      <c r="M45" s="217">
        <v>8.6850000000000011E-2</v>
      </c>
      <c r="N45" s="217">
        <v>1.2298499999999999</v>
      </c>
      <c r="O45" s="217">
        <v>0.37744999999999995</v>
      </c>
      <c r="P45" s="217">
        <v>15.47235</v>
      </c>
      <c r="Q45" s="217">
        <v>20.732399999999998</v>
      </c>
      <c r="R45" s="217">
        <v>2.3456999999999999</v>
      </c>
      <c r="S45" s="217">
        <v>0.37705</v>
      </c>
      <c r="T45" s="217">
        <v>0.26474999999999999</v>
      </c>
      <c r="U45" s="217">
        <v>8.5631000000000004</v>
      </c>
      <c r="AR45" s="204">
        <f t="shared" si="9"/>
        <v>1</v>
      </c>
      <c r="AS45" s="204">
        <f t="shared" si="9"/>
        <v>1</v>
      </c>
      <c r="AT45" s="204">
        <f t="shared" si="9"/>
        <v>1</v>
      </c>
      <c r="AU45" s="204">
        <f t="shared" si="9"/>
        <v>1</v>
      </c>
      <c r="AV45" s="204">
        <f t="shared" si="9"/>
        <v>1</v>
      </c>
      <c r="AW45" s="204">
        <f t="shared" si="9"/>
        <v>1</v>
      </c>
      <c r="AX45" s="204">
        <f t="shared" si="9"/>
        <v>1</v>
      </c>
      <c r="AY45" s="204">
        <f t="shared" si="9"/>
        <v>1</v>
      </c>
      <c r="AZ45" s="204">
        <f t="shared" si="9"/>
        <v>1</v>
      </c>
      <c r="BA45" s="204">
        <f t="shared" si="9"/>
        <v>1</v>
      </c>
      <c r="BB45" s="204">
        <f t="shared" si="9"/>
        <v>1</v>
      </c>
      <c r="BC45" s="204">
        <f t="shared" si="9"/>
        <v>1</v>
      </c>
      <c r="BD45" s="204">
        <f t="shared" si="9"/>
        <v>1</v>
      </c>
      <c r="BE45" s="204">
        <f t="shared" si="9"/>
        <v>1</v>
      </c>
      <c r="BF45" s="204">
        <f t="shared" si="9"/>
        <v>1</v>
      </c>
      <c r="BG45" s="204">
        <f t="shared" si="7"/>
        <v>1</v>
      </c>
      <c r="BH45" s="204">
        <f t="shared" si="3"/>
        <v>1</v>
      </c>
      <c r="BI45" s="204">
        <f t="shared" si="3"/>
        <v>1</v>
      </c>
      <c r="BJ45" s="204">
        <f t="shared" si="3"/>
        <v>1</v>
      </c>
      <c r="BK45" s="204">
        <f t="shared" si="3"/>
        <v>1</v>
      </c>
      <c r="BM45" s="205">
        <f t="shared" si="6"/>
        <v>1</v>
      </c>
      <c r="BN45" s="205">
        <f t="shared" si="5"/>
        <v>29.167580449913423</v>
      </c>
    </row>
    <row r="46" spans="1:66">
      <c r="A46" s="224">
        <v>44970</v>
      </c>
      <c r="B46" s="217">
        <v>0.28399999999999997</v>
      </c>
      <c r="C46" s="217">
        <v>0.41085000000000005</v>
      </c>
      <c r="D46" s="217">
        <v>0.37970000000000004</v>
      </c>
      <c r="E46" s="217">
        <v>0.26275000000000004</v>
      </c>
      <c r="F46" s="217">
        <v>1.9395</v>
      </c>
      <c r="G46" s="217">
        <v>0.62624999999999997</v>
      </c>
      <c r="H46" s="217">
        <v>0.23570000000000002</v>
      </c>
      <c r="I46" s="217">
        <v>2.2294</v>
      </c>
      <c r="J46" s="218">
        <v>4322.3604999999998</v>
      </c>
      <c r="K46" s="218">
        <v>37.534999999999997</v>
      </c>
      <c r="L46" s="218">
        <v>362.56934999999999</v>
      </c>
      <c r="M46" s="217">
        <v>8.695E-2</v>
      </c>
      <c r="N46" s="217">
        <v>1.23685</v>
      </c>
      <c r="O46" s="217">
        <v>0.37714999999999999</v>
      </c>
      <c r="P46" s="217">
        <v>15.54195</v>
      </c>
      <c r="Q46" s="217">
        <v>20.93515</v>
      </c>
      <c r="R46" s="217">
        <v>2.35215</v>
      </c>
      <c r="S46" s="217">
        <v>0.37839999999999996</v>
      </c>
      <c r="T46" s="217">
        <v>0.2661</v>
      </c>
      <c r="U46" s="217">
        <v>8.5869</v>
      </c>
      <c r="AR46" s="204">
        <f t="shared" si="9"/>
        <v>1</v>
      </c>
      <c r="AS46" s="204">
        <f t="shared" si="9"/>
        <v>1.0002725021824226</v>
      </c>
      <c r="AT46" s="204">
        <f t="shared" si="9"/>
        <v>0.99999983017016714</v>
      </c>
      <c r="AU46" s="204">
        <f t="shared" si="9"/>
        <v>1.0000014796217083</v>
      </c>
      <c r="AV46" s="204">
        <f t="shared" si="9"/>
        <v>1.0009818070531973</v>
      </c>
      <c r="AW46" s="204">
        <f t="shared" si="9"/>
        <v>1.0000000033249203</v>
      </c>
      <c r="AX46" s="204">
        <f t="shared" si="9"/>
        <v>1.0000117680340839</v>
      </c>
      <c r="AY46" s="204">
        <f t="shared" si="9"/>
        <v>1.0000000240244216</v>
      </c>
      <c r="AZ46" s="204">
        <f t="shared" si="9"/>
        <v>1.0000111096477822</v>
      </c>
      <c r="BA46" s="204">
        <f t="shared" si="9"/>
        <v>1.0011960975687182</v>
      </c>
      <c r="BB46" s="204">
        <f t="shared" si="9"/>
        <v>1.0000904614253538</v>
      </c>
      <c r="BC46" s="204">
        <f t="shared" si="9"/>
        <v>1</v>
      </c>
      <c r="BD46" s="204">
        <f t="shared" si="9"/>
        <v>1.0000810216625011</v>
      </c>
      <c r="BE46" s="204">
        <f t="shared" si="9"/>
        <v>0.99999951928477993</v>
      </c>
      <c r="BF46" s="204">
        <f t="shared" si="9"/>
        <v>1.0000541024149652</v>
      </c>
      <c r="BG46" s="204">
        <f t="shared" si="7"/>
        <v>1.0000013799967133</v>
      </c>
      <c r="BH46" s="204">
        <f t="shared" si="3"/>
        <v>1.0000001034253798</v>
      </c>
      <c r="BI46" s="204">
        <f t="shared" si="3"/>
        <v>1.0007280258803324</v>
      </c>
      <c r="BJ46" s="204">
        <f t="shared" si="3"/>
        <v>1.0003488470317323</v>
      </c>
      <c r="BK46" s="204">
        <f t="shared" si="3"/>
        <v>1.0001857997330512</v>
      </c>
      <c r="BM46" s="205">
        <f t="shared" si="6"/>
        <v>1.0039701572810822</v>
      </c>
      <c r="BN46" s="205">
        <f t="shared" si="5"/>
        <v>29.283380331808196</v>
      </c>
    </row>
    <row r="47" spans="1:66">
      <c r="A47" s="224">
        <v>44971</v>
      </c>
      <c r="B47" s="217">
        <v>0.28399999999999997</v>
      </c>
      <c r="C47" s="217">
        <v>0.40759999999999996</v>
      </c>
      <c r="D47" s="217">
        <v>0.37880000000000003</v>
      </c>
      <c r="E47" s="217">
        <v>0.26064999999999999</v>
      </c>
      <c r="F47" s="217">
        <v>1.9352499999999999</v>
      </c>
      <c r="G47" s="217">
        <v>0.62135000000000007</v>
      </c>
      <c r="H47" s="217">
        <v>0.23380000000000001</v>
      </c>
      <c r="I47" s="217">
        <v>2.2294</v>
      </c>
      <c r="J47" s="218">
        <v>4307.0244999999995</v>
      </c>
      <c r="K47" s="218">
        <v>37.44</v>
      </c>
      <c r="L47" s="218">
        <v>360.22749999999996</v>
      </c>
      <c r="M47" s="217">
        <v>8.6850000000000011E-2</v>
      </c>
      <c r="N47" s="217">
        <v>1.23515</v>
      </c>
      <c r="O47" s="217">
        <v>0.37735000000000002</v>
      </c>
      <c r="P47" s="217">
        <v>15.547650000000001</v>
      </c>
      <c r="Q47" s="217">
        <v>20.944649999999999</v>
      </c>
      <c r="R47" s="217">
        <v>2.3466</v>
      </c>
      <c r="S47" s="217">
        <v>0.37695000000000001</v>
      </c>
      <c r="T47" s="217">
        <v>0.26444999999999996</v>
      </c>
      <c r="U47" s="217">
        <v>8.5752500000000005</v>
      </c>
      <c r="AR47" s="204">
        <f t="shared" si="9"/>
        <v>1</v>
      </c>
      <c r="AS47" s="204">
        <f t="shared" si="9"/>
        <v>0.99889040782872052</v>
      </c>
      <c r="AT47" s="204">
        <f t="shared" si="9"/>
        <v>0.99999993858739211</v>
      </c>
      <c r="AU47" s="204">
        <f t="shared" si="9"/>
        <v>0.99999554925367051</v>
      </c>
      <c r="AV47" s="204">
        <f t="shared" si="9"/>
        <v>0.99950999616545411</v>
      </c>
      <c r="AW47" s="204">
        <f t="shared" si="9"/>
        <v>0.99999999395522321</v>
      </c>
      <c r="AX47" s="204">
        <f t="shared" si="9"/>
        <v>0.9999786671817732</v>
      </c>
      <c r="AY47" s="204">
        <f t="shared" si="9"/>
        <v>1</v>
      </c>
      <c r="AZ47" s="204">
        <f t="shared" si="9"/>
        <v>0.99999155732359724</v>
      </c>
      <c r="BA47" s="204">
        <f t="shared" si="9"/>
        <v>0.99937001816750404</v>
      </c>
      <c r="BB47" s="204">
        <f t="shared" si="9"/>
        <v>0.99994066858595454</v>
      </c>
      <c r="BC47" s="204">
        <f t="shared" si="9"/>
        <v>1</v>
      </c>
      <c r="BD47" s="204">
        <f t="shared" si="9"/>
        <v>0.99998036653532751</v>
      </c>
      <c r="BE47" s="204">
        <f t="shared" si="9"/>
        <v>1.0000003205194077</v>
      </c>
      <c r="BF47" s="204">
        <f t="shared" si="9"/>
        <v>1.000004419952518</v>
      </c>
      <c r="BG47" s="204">
        <f t="shared" si="7"/>
        <v>1.0000000643325038</v>
      </c>
      <c r="BH47" s="204">
        <f t="shared" si="3"/>
        <v>0.99999991102313757</v>
      </c>
      <c r="BI47" s="204">
        <f t="shared" si="3"/>
        <v>0.9992185326721621</v>
      </c>
      <c r="BJ47" s="204">
        <f t="shared" si="3"/>
        <v>0.99957355520639735</v>
      </c>
      <c r="BK47" s="204">
        <f t="shared" si="3"/>
        <v>0.99990912881387239</v>
      </c>
      <c r="BM47" s="205">
        <f t="shared" si="6"/>
        <v>0.99636836899638193</v>
      </c>
      <c r="BN47" s="205">
        <f t="shared" si="5"/>
        <v>29.177033899904462</v>
      </c>
    </row>
    <row r="48" spans="1:66">
      <c r="A48" s="224">
        <v>44972</v>
      </c>
      <c r="B48" s="217">
        <v>0.28399999999999997</v>
      </c>
      <c r="C48" s="217">
        <v>0.40975</v>
      </c>
      <c r="D48" s="217">
        <v>0.3795</v>
      </c>
      <c r="E48" s="217">
        <v>0.26229999999999998</v>
      </c>
      <c r="F48" s="217">
        <v>1.9440499999999998</v>
      </c>
      <c r="G48" s="217">
        <v>0.62214999999999998</v>
      </c>
      <c r="H48" s="217">
        <v>0.23375000000000001</v>
      </c>
      <c r="I48" s="217">
        <v>2.2289000000000003</v>
      </c>
      <c r="J48" s="218">
        <v>4315.973</v>
      </c>
      <c r="K48" s="218">
        <v>37.795000000000002</v>
      </c>
      <c r="L48" s="218">
        <v>364.40395000000001</v>
      </c>
      <c r="M48" s="217">
        <v>8.695E-2</v>
      </c>
      <c r="N48" s="217">
        <v>1.2452000000000001</v>
      </c>
      <c r="O48" s="217">
        <v>0.37780000000000002</v>
      </c>
      <c r="P48" s="217">
        <v>15.670500000000001</v>
      </c>
      <c r="Q48" s="217">
        <v>20.917549999999999</v>
      </c>
      <c r="R48" s="217">
        <v>2.3716999999999997</v>
      </c>
      <c r="S48" s="217">
        <v>0.37855</v>
      </c>
      <c r="T48" s="217">
        <v>0.26505000000000001</v>
      </c>
      <c r="U48" s="217">
        <v>8.616299999999999</v>
      </c>
      <c r="AR48" s="204">
        <f t="shared" si="9"/>
        <v>1</v>
      </c>
      <c r="AS48" s="204">
        <f t="shared" si="9"/>
        <v>1.0007357021936778</v>
      </c>
      <c r="AT48" s="204">
        <f t="shared" si="9"/>
        <v>1.0000000477779534</v>
      </c>
      <c r="AU48" s="204">
        <f t="shared" si="9"/>
        <v>1.000003500030912</v>
      </c>
      <c r="AV48" s="204">
        <f t="shared" si="9"/>
        <v>1.0010141697858492</v>
      </c>
      <c r="AW48" s="204">
        <f t="shared" si="9"/>
        <v>1.0000000009901513</v>
      </c>
      <c r="AX48" s="204">
        <f t="shared" si="9"/>
        <v>0.99999943626589172</v>
      </c>
      <c r="AY48" s="204">
        <f t="shared" si="9"/>
        <v>0.99999975973156596</v>
      </c>
      <c r="AZ48" s="204">
        <f t="shared" si="9"/>
        <v>1.0000049299495384</v>
      </c>
      <c r="BA48" s="204">
        <f t="shared" si="9"/>
        <v>1.0023495183455713</v>
      </c>
      <c r="BB48" s="204">
        <f t="shared" si="9"/>
        <v>1.0001055531202867</v>
      </c>
      <c r="BC48" s="204">
        <f t="shared" si="9"/>
        <v>1</v>
      </c>
      <c r="BD48" s="204">
        <f t="shared" si="9"/>
        <v>1.0001156861252929</v>
      </c>
      <c r="BE48" s="204">
        <f t="shared" si="9"/>
        <v>1.0000007205481296</v>
      </c>
      <c r="BF48" s="204">
        <f t="shared" si="9"/>
        <v>1.0000948741195221</v>
      </c>
      <c r="BG48" s="204">
        <f t="shared" si="7"/>
        <v>0.99999981640591262</v>
      </c>
      <c r="BH48" s="204">
        <f t="shared" si="3"/>
        <v>1.0000004007362358</v>
      </c>
      <c r="BI48" s="204">
        <f t="shared" si="3"/>
        <v>1.0008628468794674</v>
      </c>
      <c r="BJ48" s="204">
        <f t="shared" si="3"/>
        <v>1.0001554231218965</v>
      </c>
      <c r="BK48" s="204">
        <f t="shared" si="3"/>
        <v>1.0003197127816583</v>
      </c>
      <c r="BM48" s="205">
        <f t="shared" si="6"/>
        <v>1.0057747164562683</v>
      </c>
      <c r="BN48" s="205">
        <f t="shared" si="5"/>
        <v>29.345522997711338</v>
      </c>
    </row>
    <row r="49" spans="1:66">
      <c r="A49" s="224">
        <v>44973</v>
      </c>
      <c r="B49" s="217">
        <v>0.28399999999999997</v>
      </c>
      <c r="C49" s="217">
        <v>0.41054999999999997</v>
      </c>
      <c r="D49" s="217">
        <v>0.38005</v>
      </c>
      <c r="E49" s="217">
        <v>0.26185000000000003</v>
      </c>
      <c r="F49" s="217">
        <v>1.9451000000000001</v>
      </c>
      <c r="G49" s="217">
        <v>0.62414999999999998</v>
      </c>
      <c r="H49" s="217">
        <v>0.23575000000000002</v>
      </c>
      <c r="I49" s="217">
        <v>2.2290999999999999</v>
      </c>
      <c r="J49" s="218">
        <v>4309.152</v>
      </c>
      <c r="K49" s="218">
        <v>38.010000000000005</v>
      </c>
      <c r="L49" s="218">
        <v>364.33875</v>
      </c>
      <c r="M49" s="217">
        <v>8.695E-2</v>
      </c>
      <c r="N49" s="217">
        <v>1.2505999999999999</v>
      </c>
      <c r="O49" s="217">
        <v>0.378</v>
      </c>
      <c r="P49" s="217">
        <v>15.6755</v>
      </c>
      <c r="Q49" s="217">
        <v>21.210149999999999</v>
      </c>
      <c r="R49" s="217">
        <v>2.3651999999999997</v>
      </c>
      <c r="S49" s="217">
        <v>0.37880000000000003</v>
      </c>
      <c r="T49" s="217">
        <v>0.26519999999999999</v>
      </c>
      <c r="U49" s="217">
        <v>8.5972499999999989</v>
      </c>
      <c r="AR49" s="204">
        <f t="shared" si="9"/>
        <v>1</v>
      </c>
      <c r="AS49" s="204">
        <f t="shared" si="9"/>
        <v>1.000272701528643</v>
      </c>
      <c r="AT49" s="204">
        <f t="shared" si="9"/>
        <v>1.0000000374780367</v>
      </c>
      <c r="AU49" s="204">
        <f t="shared" si="9"/>
        <v>0.99999904763653713</v>
      </c>
      <c r="AV49" s="204">
        <f t="shared" si="9"/>
        <v>1.0001206483256353</v>
      </c>
      <c r="AW49" s="204">
        <f t="shared" si="9"/>
        <v>1.0000000024698188</v>
      </c>
      <c r="AX49" s="204">
        <f t="shared" si="9"/>
        <v>1.0000224561030358</v>
      </c>
      <c r="AY49" s="204">
        <f t="shared" si="9"/>
        <v>1.0000000961138569</v>
      </c>
      <c r="AZ49" s="204">
        <f t="shared" si="9"/>
        <v>0.99999624308653579</v>
      </c>
      <c r="BA49" s="204">
        <f t="shared" si="9"/>
        <v>1.0014115803686849</v>
      </c>
      <c r="BB49" s="204">
        <f t="shared" si="9"/>
        <v>0.99999836157613942</v>
      </c>
      <c r="BC49" s="204">
        <f t="shared" si="9"/>
        <v>1</v>
      </c>
      <c r="BD49" s="204">
        <f t="shared" si="9"/>
        <v>1.0000617730089019</v>
      </c>
      <c r="BE49" s="204">
        <f t="shared" si="9"/>
        <v>1.000000319968104</v>
      </c>
      <c r="BF49" s="204">
        <f t="shared" si="9"/>
        <v>1.00000384543639</v>
      </c>
      <c r="BG49" s="204">
        <f t="shared" si="7"/>
        <v>1.0000019698148688</v>
      </c>
      <c r="BH49" s="204">
        <f t="shared" si="3"/>
        <v>0.9999998966321102</v>
      </c>
      <c r="BI49" s="204">
        <f t="shared" si="3"/>
        <v>1.0001344413480966</v>
      </c>
      <c r="BJ49" s="204">
        <f t="shared" si="3"/>
        <v>1.0000387985439163</v>
      </c>
      <c r="BK49" s="204">
        <f t="shared" si="3"/>
        <v>0.99985185596398862</v>
      </c>
      <c r="BM49" s="205">
        <f t="shared" si="6"/>
        <v>1.0019148436409264</v>
      </c>
      <c r="BN49" s="205">
        <f t="shared" si="5"/>
        <v>29.401715085813166</v>
      </c>
    </row>
    <row r="50" spans="1:66">
      <c r="A50" s="224">
        <v>44974</v>
      </c>
      <c r="B50" s="217">
        <v>0.28399999999999997</v>
      </c>
      <c r="C50" s="217">
        <v>0.41505000000000003</v>
      </c>
      <c r="D50" s="217">
        <v>0.38305</v>
      </c>
      <c r="E50" s="217">
        <v>0.26390000000000002</v>
      </c>
      <c r="F50" s="217">
        <v>1.9519500000000001</v>
      </c>
      <c r="G50" s="217">
        <v>0.62914999999999999</v>
      </c>
      <c r="H50" s="217">
        <v>0.23770000000000002</v>
      </c>
      <c r="I50" s="217">
        <v>2.2289000000000003</v>
      </c>
      <c r="J50" s="218">
        <v>4317.8164999999999</v>
      </c>
      <c r="K50" s="218">
        <v>38.265000000000001</v>
      </c>
      <c r="L50" s="218">
        <v>368.92399999999998</v>
      </c>
      <c r="M50" s="217">
        <v>8.7100000000000011E-2</v>
      </c>
      <c r="N50" s="217">
        <v>1.25885</v>
      </c>
      <c r="O50" s="217">
        <v>0.37980000000000003</v>
      </c>
      <c r="P50" s="217">
        <v>15.68965</v>
      </c>
      <c r="Q50" s="217">
        <v>21.24615</v>
      </c>
      <c r="R50" s="217">
        <v>2.3672</v>
      </c>
      <c r="S50" s="217">
        <v>0.38039999999999996</v>
      </c>
      <c r="T50" s="217">
        <v>0.26700000000000002</v>
      </c>
      <c r="U50" s="217">
        <v>8.6338000000000008</v>
      </c>
      <c r="AR50" s="204">
        <f t="shared" si="9"/>
        <v>1</v>
      </c>
      <c r="AS50" s="204">
        <f t="shared" si="9"/>
        <v>1.0015250673868146</v>
      </c>
      <c r="AT50" s="204">
        <f t="shared" si="9"/>
        <v>1.0000002034756799</v>
      </c>
      <c r="AU50" s="204">
        <f t="shared" si="9"/>
        <v>1.0000043253735669</v>
      </c>
      <c r="AV50" s="204">
        <f t="shared" si="9"/>
        <v>1.0007857530856998</v>
      </c>
      <c r="AW50" s="204">
        <f t="shared" si="9"/>
        <v>1.000000006140088</v>
      </c>
      <c r="AX50" s="204">
        <f t="shared" si="9"/>
        <v>1.0000217120160295</v>
      </c>
      <c r="AY50" s="204">
        <f t="shared" si="9"/>
        <v>0.99999990388615223</v>
      </c>
      <c r="AZ50" s="204">
        <f t="shared" si="9"/>
        <v>1.0000047712892015</v>
      </c>
      <c r="BA50" s="204">
        <f t="shared" si="9"/>
        <v>1.0016640952554405</v>
      </c>
      <c r="BB50" s="204">
        <f t="shared" si="9"/>
        <v>1.000114521535979</v>
      </c>
      <c r="BC50" s="204">
        <f t="shared" si="9"/>
        <v>1</v>
      </c>
      <c r="BD50" s="204">
        <f t="shared" si="9"/>
        <v>1.0000938637785424</v>
      </c>
      <c r="BE50" s="204">
        <f t="shared" si="9"/>
        <v>1.000002872121744</v>
      </c>
      <c r="BF50" s="204">
        <f t="shared" si="9"/>
        <v>1.0000108759794961</v>
      </c>
      <c r="BG50" s="204">
        <f t="shared" si="7"/>
        <v>1.0000002404761115</v>
      </c>
      <c r="BH50" s="204">
        <f t="shared" si="3"/>
        <v>1.0000000318357323</v>
      </c>
      <c r="BI50" s="204">
        <f t="shared" si="3"/>
        <v>1.000858639933788</v>
      </c>
      <c r="BJ50" s="204">
        <f t="shared" si="3"/>
        <v>1.0004639769776142</v>
      </c>
      <c r="BK50" s="204">
        <f t="shared" si="3"/>
        <v>1.0002840073539137</v>
      </c>
      <c r="BM50" s="205">
        <f t="shared" si="6"/>
        <v>1.0058485231432486</v>
      </c>
      <c r="BN50" s="205">
        <f t="shared" si="5"/>
        <v>29.573671696943745</v>
      </c>
    </row>
    <row r="51" spans="1:66">
      <c r="A51" s="224">
        <v>44975</v>
      </c>
      <c r="B51" s="217">
        <v>0.28399999999999997</v>
      </c>
      <c r="C51" s="217">
        <v>0.41505000000000003</v>
      </c>
      <c r="D51" s="217">
        <v>0.38305</v>
      </c>
      <c r="E51" s="217">
        <v>0.26390000000000002</v>
      </c>
      <c r="F51" s="217">
        <v>1.9519500000000001</v>
      </c>
      <c r="G51" s="217">
        <v>0.62914999999999999</v>
      </c>
      <c r="H51" s="217">
        <v>0.23770000000000002</v>
      </c>
      <c r="I51" s="217">
        <v>2.2289000000000003</v>
      </c>
      <c r="J51" s="218">
        <v>4317.8164999999999</v>
      </c>
      <c r="K51" s="218">
        <v>38.265000000000001</v>
      </c>
      <c r="L51" s="218">
        <v>368.92399999999998</v>
      </c>
      <c r="M51" s="217">
        <v>8.7100000000000011E-2</v>
      </c>
      <c r="N51" s="217">
        <v>1.25885</v>
      </c>
      <c r="O51" s="217">
        <v>0.37980000000000003</v>
      </c>
      <c r="P51" s="217">
        <v>15.68965</v>
      </c>
      <c r="Q51" s="217">
        <v>21.24615</v>
      </c>
      <c r="R51" s="217">
        <v>2.3672</v>
      </c>
      <c r="S51" s="217">
        <v>0.38039999999999996</v>
      </c>
      <c r="T51" s="217">
        <v>0.26700000000000002</v>
      </c>
      <c r="U51" s="217">
        <v>8.6338000000000008</v>
      </c>
      <c r="AR51" s="204">
        <f t="shared" si="9"/>
        <v>1</v>
      </c>
      <c r="AS51" s="204">
        <f t="shared" si="9"/>
        <v>1</v>
      </c>
      <c r="AT51" s="204">
        <f t="shared" si="9"/>
        <v>1</v>
      </c>
      <c r="AU51" s="204">
        <f t="shared" si="9"/>
        <v>1</v>
      </c>
      <c r="AV51" s="204">
        <f t="shared" si="9"/>
        <v>1</v>
      </c>
      <c r="AW51" s="204">
        <f t="shared" si="9"/>
        <v>1</v>
      </c>
      <c r="AX51" s="204">
        <f t="shared" si="9"/>
        <v>1</v>
      </c>
      <c r="AY51" s="204">
        <f t="shared" si="9"/>
        <v>1</v>
      </c>
      <c r="AZ51" s="204">
        <f t="shared" si="9"/>
        <v>1</v>
      </c>
      <c r="BA51" s="204">
        <f t="shared" si="9"/>
        <v>1</v>
      </c>
      <c r="BB51" s="204">
        <f t="shared" si="9"/>
        <v>1</v>
      </c>
      <c r="BC51" s="204">
        <f t="shared" si="9"/>
        <v>1</v>
      </c>
      <c r="BD51" s="204">
        <f t="shared" si="9"/>
        <v>1</v>
      </c>
      <c r="BE51" s="204">
        <f t="shared" si="9"/>
        <v>1</v>
      </c>
      <c r="BF51" s="204">
        <f t="shared" si="9"/>
        <v>1</v>
      </c>
      <c r="BG51" s="204">
        <f t="shared" si="7"/>
        <v>1</v>
      </c>
      <c r="BH51" s="204">
        <f t="shared" si="3"/>
        <v>1</v>
      </c>
      <c r="BI51" s="204">
        <f t="shared" si="3"/>
        <v>1</v>
      </c>
      <c r="BJ51" s="204">
        <f t="shared" si="3"/>
        <v>1</v>
      </c>
      <c r="BK51" s="204">
        <f t="shared" si="3"/>
        <v>1</v>
      </c>
      <c r="BM51" s="205">
        <f t="shared" si="6"/>
        <v>1</v>
      </c>
      <c r="BN51" s="205">
        <f t="shared" si="5"/>
        <v>29.573671696943745</v>
      </c>
    </row>
    <row r="52" spans="1:66">
      <c r="A52" s="224">
        <v>44976</v>
      </c>
      <c r="B52" s="217">
        <v>0.28399999999999997</v>
      </c>
      <c r="C52" s="217">
        <v>0.41505000000000003</v>
      </c>
      <c r="D52" s="217">
        <v>0.38305</v>
      </c>
      <c r="E52" s="217">
        <v>0.26390000000000002</v>
      </c>
      <c r="F52" s="217">
        <v>1.9519500000000001</v>
      </c>
      <c r="G52" s="217">
        <v>0.62914999999999999</v>
      </c>
      <c r="H52" s="217">
        <v>0.23770000000000002</v>
      </c>
      <c r="I52" s="217">
        <v>2.2289000000000003</v>
      </c>
      <c r="J52" s="218">
        <v>4317.8164999999999</v>
      </c>
      <c r="K52" s="218">
        <v>38.265000000000001</v>
      </c>
      <c r="L52" s="218">
        <v>368.92399999999998</v>
      </c>
      <c r="M52" s="217">
        <v>8.7100000000000011E-2</v>
      </c>
      <c r="N52" s="217">
        <v>1.25885</v>
      </c>
      <c r="O52" s="217">
        <v>0.37980000000000003</v>
      </c>
      <c r="P52" s="217">
        <v>15.68965</v>
      </c>
      <c r="Q52" s="217">
        <v>21.24615</v>
      </c>
      <c r="R52" s="217">
        <v>2.3672</v>
      </c>
      <c r="S52" s="217">
        <v>0.38039999999999996</v>
      </c>
      <c r="T52" s="217">
        <v>0.26700000000000002</v>
      </c>
      <c r="U52" s="217">
        <v>8.6338000000000008</v>
      </c>
      <c r="AR52" s="204">
        <f t="shared" si="9"/>
        <v>1</v>
      </c>
      <c r="AS52" s="204">
        <f t="shared" si="9"/>
        <v>1</v>
      </c>
      <c r="AT52" s="204">
        <f t="shared" si="9"/>
        <v>1</v>
      </c>
      <c r="AU52" s="204">
        <f t="shared" si="9"/>
        <v>1</v>
      </c>
      <c r="AV52" s="204">
        <f t="shared" si="9"/>
        <v>1</v>
      </c>
      <c r="AW52" s="204">
        <f t="shared" si="9"/>
        <v>1</v>
      </c>
      <c r="AX52" s="204">
        <f t="shared" si="9"/>
        <v>1</v>
      </c>
      <c r="AY52" s="204">
        <f t="shared" si="9"/>
        <v>1</v>
      </c>
      <c r="AZ52" s="204">
        <f t="shared" si="9"/>
        <v>1</v>
      </c>
      <c r="BA52" s="204">
        <f t="shared" si="9"/>
        <v>1</v>
      </c>
      <c r="BB52" s="204">
        <f t="shared" si="9"/>
        <v>1</v>
      </c>
      <c r="BC52" s="204">
        <f t="shared" si="9"/>
        <v>1</v>
      </c>
      <c r="BD52" s="204">
        <f t="shared" si="9"/>
        <v>1</v>
      </c>
      <c r="BE52" s="204">
        <f t="shared" si="9"/>
        <v>1</v>
      </c>
      <c r="BF52" s="204">
        <f t="shared" si="9"/>
        <v>1</v>
      </c>
      <c r="BG52" s="204">
        <f t="shared" si="7"/>
        <v>1</v>
      </c>
      <c r="BH52" s="204">
        <f t="shared" si="3"/>
        <v>1</v>
      </c>
      <c r="BI52" s="204">
        <f t="shared" si="3"/>
        <v>1</v>
      </c>
      <c r="BJ52" s="204">
        <f t="shared" si="3"/>
        <v>1</v>
      </c>
      <c r="BK52" s="204">
        <f t="shared" si="3"/>
        <v>1</v>
      </c>
      <c r="BM52" s="205">
        <f t="shared" si="6"/>
        <v>1</v>
      </c>
      <c r="BN52" s="205">
        <f t="shared" si="5"/>
        <v>29.573671696943745</v>
      </c>
    </row>
    <row r="53" spans="1:66">
      <c r="A53" s="224">
        <v>44977</v>
      </c>
      <c r="B53" s="217">
        <v>0.28399999999999997</v>
      </c>
      <c r="C53" s="217">
        <v>0.41134999999999999</v>
      </c>
      <c r="D53" s="217">
        <v>0.38255</v>
      </c>
      <c r="E53" s="217">
        <v>0.26255000000000001</v>
      </c>
      <c r="F53" s="217">
        <v>1.9482999999999999</v>
      </c>
      <c r="G53" s="217">
        <v>0.62890000000000001</v>
      </c>
      <c r="H53" s="217">
        <v>0.23585</v>
      </c>
      <c r="I53" s="217">
        <v>2.2230500000000002</v>
      </c>
      <c r="J53" s="218">
        <v>4304.0450000000001</v>
      </c>
      <c r="K53" s="218">
        <v>38.090000000000003</v>
      </c>
      <c r="L53" s="218">
        <v>367.67989999999998</v>
      </c>
      <c r="M53" s="217">
        <v>8.7050000000000002E-2</v>
      </c>
      <c r="N53" s="217">
        <v>1.2572999999999999</v>
      </c>
      <c r="O53" s="217">
        <v>0.37955</v>
      </c>
      <c r="P53" s="217">
        <v>15.640750000000001</v>
      </c>
      <c r="Q53" s="217">
        <v>21.0488</v>
      </c>
      <c r="R53" s="217">
        <v>2.3484499999999997</v>
      </c>
      <c r="S53" s="217">
        <v>0.37939999999999996</v>
      </c>
      <c r="T53" s="217">
        <v>0.26565</v>
      </c>
      <c r="U53" s="217">
        <v>8.6308000000000007</v>
      </c>
      <c r="AR53" s="204">
        <f t="shared" si="9"/>
        <v>1</v>
      </c>
      <c r="AS53" s="204">
        <f t="shared" si="9"/>
        <v>0.99874901104123981</v>
      </c>
      <c r="AT53" s="204">
        <f t="shared" si="9"/>
        <v>0.99999996619829867</v>
      </c>
      <c r="AU53" s="204">
        <f t="shared" si="9"/>
        <v>0.99999715538906819</v>
      </c>
      <c r="AV53" s="204">
        <f t="shared" si="9"/>
        <v>0.99958190956804938</v>
      </c>
      <c r="AW53" s="204">
        <f t="shared" si="9"/>
        <v>0.99999999969415643</v>
      </c>
      <c r="AX53" s="204">
        <f t="shared" si="9"/>
        <v>0.99997940621781589</v>
      </c>
      <c r="AY53" s="204">
        <f t="shared" si="9"/>
        <v>0.99999718485169131</v>
      </c>
      <c r="AZ53" s="204">
        <f t="shared" si="9"/>
        <v>0.99999241198481659</v>
      </c>
      <c r="BA53" s="204">
        <f t="shared" si="9"/>
        <v>0.99886077022714481</v>
      </c>
      <c r="BB53" s="204">
        <f t="shared" si="9"/>
        <v>0.99996907083374087</v>
      </c>
      <c r="BC53" s="204">
        <f t="shared" si="9"/>
        <v>1</v>
      </c>
      <c r="BD53" s="204">
        <f t="shared" si="9"/>
        <v>0.99998241298672419</v>
      </c>
      <c r="BE53" s="204">
        <f t="shared" si="9"/>
        <v>0.99999960190984172</v>
      </c>
      <c r="BF53" s="204">
        <f t="shared" si="9"/>
        <v>0.99996237365618645</v>
      </c>
      <c r="BG53" s="204">
        <f t="shared" si="7"/>
        <v>0.99999867668600195</v>
      </c>
      <c r="BH53" s="204">
        <f t="shared" si="3"/>
        <v>0.99999970047836906</v>
      </c>
      <c r="BI53" s="204">
        <f t="shared" si="3"/>
        <v>0.99946414800887262</v>
      </c>
      <c r="BJ53" s="204">
        <f t="shared" si="3"/>
        <v>0.99965245287838367</v>
      </c>
      <c r="BK53" s="204">
        <f t="shared" si="3"/>
        <v>0.99997673777144502</v>
      </c>
      <c r="BM53" s="205">
        <f t="shared" si="6"/>
        <v>0.99616862303876108</v>
      </c>
      <c r="BN53" s="205">
        <f t="shared" si="5"/>
        <v>29.460363812544831</v>
      </c>
    </row>
    <row r="54" spans="1:66">
      <c r="A54" s="224">
        <v>44978</v>
      </c>
      <c r="B54" s="217">
        <v>0.28399999999999997</v>
      </c>
      <c r="C54" s="217">
        <v>0.41210000000000002</v>
      </c>
      <c r="D54" s="217">
        <v>0.38260000000000005</v>
      </c>
      <c r="E54" s="217">
        <v>0.26244999999999996</v>
      </c>
      <c r="F54" s="217">
        <v>1.9515</v>
      </c>
      <c r="G54" s="217">
        <v>0.62565000000000004</v>
      </c>
      <c r="H54" s="217">
        <v>0.23615000000000003</v>
      </c>
      <c r="I54" s="217">
        <v>2.2270500000000002</v>
      </c>
      <c r="J54" s="218">
        <v>4309.7250000000004</v>
      </c>
      <c r="K54" s="218">
        <v>38.165000000000006</v>
      </c>
      <c r="L54" s="218">
        <v>368.0077</v>
      </c>
      <c r="M54" s="217">
        <v>8.7050000000000002E-2</v>
      </c>
      <c r="N54" s="217">
        <v>1.2589000000000001</v>
      </c>
      <c r="O54" s="217">
        <v>0.38</v>
      </c>
      <c r="P54" s="217">
        <v>15.598100000000001</v>
      </c>
      <c r="Q54" s="217">
        <v>21.273000000000003</v>
      </c>
      <c r="R54" s="217">
        <v>2.3672</v>
      </c>
      <c r="S54" s="217">
        <v>0.37980000000000003</v>
      </c>
      <c r="T54" s="217">
        <v>0.2661</v>
      </c>
      <c r="U54" s="217">
        <v>8.6361999999999988</v>
      </c>
      <c r="AR54" s="204">
        <f t="shared" ref="AR54:BF70" si="10">(B54/B53)^W$3</f>
        <v>1</v>
      </c>
      <c r="AS54" s="204">
        <f t="shared" si="10"/>
        <v>1.0002546773931638</v>
      </c>
      <c r="AT54" s="204">
        <f t="shared" si="10"/>
        <v>1.0000000033821577</v>
      </c>
      <c r="AU54" s="204">
        <f t="shared" si="10"/>
        <v>0.99999978870629525</v>
      </c>
      <c r="AV54" s="204">
        <f t="shared" si="10"/>
        <v>1.0003667311914517</v>
      </c>
      <c r="AW54" s="204">
        <f t="shared" si="10"/>
        <v>0.99999999601293166</v>
      </c>
      <c r="AX54" s="204">
        <f t="shared" si="10"/>
        <v>1.0000033505224493</v>
      </c>
      <c r="AY54" s="204">
        <f t="shared" si="10"/>
        <v>1.0000019256919237</v>
      </c>
      <c r="AZ54" s="204">
        <f t="shared" si="10"/>
        <v>1.0000031326009327</v>
      </c>
      <c r="BA54" s="204">
        <f t="shared" si="10"/>
        <v>1.0004892792509423</v>
      </c>
      <c r="BB54" s="204">
        <f t="shared" si="10"/>
        <v>1.0000081596316528</v>
      </c>
      <c r="BC54" s="204">
        <f t="shared" si="10"/>
        <v>1</v>
      </c>
      <c r="BD54" s="204">
        <f t="shared" si="10"/>
        <v>1.0000181543001123</v>
      </c>
      <c r="BE54" s="204">
        <f t="shared" si="10"/>
        <v>1.0000007163740612</v>
      </c>
      <c r="BF54" s="204">
        <f t="shared" si="10"/>
        <v>0.9999670865021919</v>
      </c>
      <c r="BG54" s="204">
        <f t="shared" si="7"/>
        <v>1.0000015024059463</v>
      </c>
      <c r="BH54" s="204">
        <f t="shared" si="3"/>
        <v>1.0000002995217205</v>
      </c>
      <c r="BI54" s="204">
        <f t="shared" si="3"/>
        <v>1.000214590601807</v>
      </c>
      <c r="BJ54" s="204">
        <f t="shared" si="3"/>
        <v>1.0001160718031414</v>
      </c>
      <c r="BK54" s="204">
        <f t="shared" si="3"/>
        <v>1.0000418675557867</v>
      </c>
      <c r="BM54" s="205">
        <f t="shared" si="6"/>
        <v>1.0014881890051572</v>
      </c>
      <c r="BN54" s="205">
        <f t="shared" si="5"/>
        <v>29.504206402058593</v>
      </c>
    </row>
    <row r="55" spans="1:66">
      <c r="A55" s="224">
        <v>44979</v>
      </c>
      <c r="B55" s="217">
        <v>0.28399999999999997</v>
      </c>
      <c r="C55" s="217">
        <v>0.41564999999999996</v>
      </c>
      <c r="D55" s="217">
        <v>0.38460000000000005</v>
      </c>
      <c r="E55" s="217">
        <v>0.26315</v>
      </c>
      <c r="F55" s="217">
        <v>1.9571499999999999</v>
      </c>
      <c r="G55" s="217">
        <v>0.628</v>
      </c>
      <c r="H55" s="217">
        <v>0.2346</v>
      </c>
      <c r="I55" s="217">
        <v>2.2280500000000001</v>
      </c>
      <c r="J55" s="218">
        <v>4321.3590000000004</v>
      </c>
      <c r="K55" s="218">
        <v>38.284999999999997</v>
      </c>
      <c r="L55" s="218">
        <v>370.2518</v>
      </c>
      <c r="M55" s="217">
        <v>8.7050000000000002E-2</v>
      </c>
      <c r="N55" s="217">
        <v>1.2605499999999998</v>
      </c>
      <c r="O55" s="217">
        <v>0.38005</v>
      </c>
      <c r="P55" s="217">
        <v>15.6456</v>
      </c>
      <c r="Q55" s="217">
        <v>21.29025</v>
      </c>
      <c r="R55" s="217">
        <v>2.3691500000000003</v>
      </c>
      <c r="S55" s="217">
        <v>0.38039999999999996</v>
      </c>
      <c r="T55" s="217">
        <v>0.26649999999999996</v>
      </c>
      <c r="U55" s="217">
        <v>8.6721500000000002</v>
      </c>
      <c r="AR55" s="204">
        <f t="shared" si="10"/>
        <v>1</v>
      </c>
      <c r="AS55" s="204">
        <f t="shared" si="10"/>
        <v>1.0011997843029705</v>
      </c>
      <c r="AT55" s="204">
        <f t="shared" si="10"/>
        <v>1.0000001349251284</v>
      </c>
      <c r="AU55" s="204">
        <f t="shared" si="10"/>
        <v>1.0000014773696162</v>
      </c>
      <c r="AV55" s="204">
        <f t="shared" si="10"/>
        <v>1.0006461341890782</v>
      </c>
      <c r="AW55" s="204">
        <f t="shared" si="10"/>
        <v>1.0000000028850238</v>
      </c>
      <c r="AX55" s="204">
        <f t="shared" si="10"/>
        <v>0.99998264312003804</v>
      </c>
      <c r="AY55" s="204">
        <f t="shared" si="10"/>
        <v>1.0000004808822067</v>
      </c>
      <c r="AZ55" s="204">
        <f t="shared" si="10"/>
        <v>1.0000064034590268</v>
      </c>
      <c r="BA55" s="204">
        <f t="shared" si="10"/>
        <v>1.0007809642232883</v>
      </c>
      <c r="BB55" s="204">
        <f t="shared" si="10"/>
        <v>1.0000556672576555</v>
      </c>
      <c r="BC55" s="204">
        <f t="shared" si="10"/>
        <v>1</v>
      </c>
      <c r="BD55" s="204">
        <f t="shared" si="10"/>
        <v>1.000018697477002</v>
      </c>
      <c r="BE55" s="204">
        <f t="shared" si="10"/>
        <v>1.0000000795447204</v>
      </c>
      <c r="BF55" s="204">
        <f t="shared" si="10"/>
        <v>1.0000366518889359</v>
      </c>
      <c r="BG55" s="204">
        <f t="shared" si="7"/>
        <v>1.0000001149385709</v>
      </c>
      <c r="BH55" s="204">
        <f t="shared" si="3"/>
        <v>1.0000000310139523</v>
      </c>
      <c r="BI55" s="204">
        <f t="shared" si="3"/>
        <v>1.0003214796941013</v>
      </c>
      <c r="BJ55" s="204">
        <f t="shared" si="3"/>
        <v>1.0001030095967316</v>
      </c>
      <c r="BK55" s="204">
        <f t="shared" si="3"/>
        <v>1.000278096717635</v>
      </c>
      <c r="BM55" s="205">
        <f t="shared" si="6"/>
        <v>1.0034364136497609</v>
      </c>
      <c r="BN55" s="205">
        <f t="shared" si="5"/>
        <v>29.60559505966399</v>
      </c>
    </row>
    <row r="56" spans="1:66">
      <c r="A56" s="224">
        <v>44980</v>
      </c>
      <c r="B56" s="217">
        <v>0.28399999999999997</v>
      </c>
      <c r="C56" s="217">
        <v>0.41615000000000002</v>
      </c>
      <c r="D56" s="217">
        <v>0.3841</v>
      </c>
      <c r="E56" s="217">
        <v>0.26400000000000001</v>
      </c>
      <c r="F56" s="217">
        <v>1.9551000000000001</v>
      </c>
      <c r="G56" s="217">
        <v>0.62714999999999999</v>
      </c>
      <c r="H56" s="217">
        <v>0.2354</v>
      </c>
      <c r="I56" s="217">
        <v>2.2281499999999999</v>
      </c>
      <c r="J56" s="218">
        <v>4311.5735000000004</v>
      </c>
      <c r="K56" s="218">
        <v>38.284999999999997</v>
      </c>
      <c r="L56" s="218">
        <v>368.67790000000002</v>
      </c>
      <c r="M56" s="217">
        <v>8.7150000000000005E-2</v>
      </c>
      <c r="N56" s="217">
        <v>1.2597499999999999</v>
      </c>
      <c r="O56" s="217">
        <v>0.37890000000000001</v>
      </c>
      <c r="P56" s="217">
        <v>15.6234</v>
      </c>
      <c r="Q56" s="217">
        <v>21.301600000000001</v>
      </c>
      <c r="R56" s="217">
        <v>2.3735999999999997</v>
      </c>
      <c r="S56" s="217">
        <v>0.38059999999999999</v>
      </c>
      <c r="T56" s="217">
        <v>0.26734999999999998</v>
      </c>
      <c r="U56" s="217">
        <v>8.6186000000000007</v>
      </c>
      <c r="AR56" s="204">
        <f t="shared" si="10"/>
        <v>1</v>
      </c>
      <c r="AS56" s="204">
        <f t="shared" si="10"/>
        <v>1.0001680732446989</v>
      </c>
      <c r="AT56" s="204">
        <f t="shared" si="10"/>
        <v>0.99999996633461363</v>
      </c>
      <c r="AU56" s="204">
        <f t="shared" si="10"/>
        <v>1.0000017886747721</v>
      </c>
      <c r="AV56" s="204">
        <f t="shared" si="10"/>
        <v>0.99976588084693707</v>
      </c>
      <c r="AW56" s="204">
        <f t="shared" si="10"/>
        <v>0.99999999895772895</v>
      </c>
      <c r="AX56" s="204">
        <f t="shared" si="10"/>
        <v>1.0000089727793251</v>
      </c>
      <c r="AY56" s="204">
        <f t="shared" si="10"/>
        <v>1.0000000480763391</v>
      </c>
      <c r="AZ56" s="204">
        <f t="shared" si="10"/>
        <v>0.99999461515808497</v>
      </c>
      <c r="BA56" s="204">
        <f t="shared" si="10"/>
        <v>1</v>
      </c>
      <c r="BB56" s="204">
        <f t="shared" si="10"/>
        <v>0.99996099507565728</v>
      </c>
      <c r="BC56" s="204">
        <f t="shared" si="10"/>
        <v>1</v>
      </c>
      <c r="BD56" s="204">
        <f t="shared" si="10"/>
        <v>0.99999093774080416</v>
      </c>
      <c r="BE56" s="204">
        <f t="shared" si="10"/>
        <v>0.99999816782011908</v>
      </c>
      <c r="BF56" s="204">
        <f t="shared" si="10"/>
        <v>0.99998288439495353</v>
      </c>
      <c r="BG56" s="204">
        <f t="shared" si="7"/>
        <v>1.0000000755754621</v>
      </c>
      <c r="BH56" s="204">
        <f t="shared" si="3"/>
        <v>1.0000000706799415</v>
      </c>
      <c r="BI56" s="204">
        <f t="shared" si="3"/>
        <v>1.0001070357514528</v>
      </c>
      <c r="BJ56" s="204">
        <f t="shared" si="3"/>
        <v>1.0002183955948296</v>
      </c>
      <c r="BK56" s="204">
        <f t="shared" si="3"/>
        <v>0.9995854769972129</v>
      </c>
      <c r="BM56" s="205">
        <f t="shared" si="6"/>
        <v>0.99978324914644146</v>
      </c>
      <c r="BN56" s="205">
        <f t="shared" si="5"/>
        <v>29.599178021664699</v>
      </c>
    </row>
    <row r="57" spans="1:66">
      <c r="A57" s="224">
        <v>44981</v>
      </c>
      <c r="B57" s="217">
        <v>0.28399999999999997</v>
      </c>
      <c r="C57" s="217">
        <v>0.41615000000000002</v>
      </c>
      <c r="D57" s="217">
        <v>0.3841</v>
      </c>
      <c r="E57" s="217">
        <v>0.26400000000000001</v>
      </c>
      <c r="F57" s="217">
        <v>1.9551000000000001</v>
      </c>
      <c r="G57" s="217">
        <v>0.62714999999999999</v>
      </c>
      <c r="H57" s="217">
        <v>0.2354</v>
      </c>
      <c r="I57" s="217">
        <v>2.2281499999999999</v>
      </c>
      <c r="J57" s="218">
        <v>4311.5735000000004</v>
      </c>
      <c r="K57" s="218">
        <v>38.284999999999997</v>
      </c>
      <c r="L57" s="218">
        <v>368.67790000000002</v>
      </c>
      <c r="M57" s="217">
        <v>8.7150000000000005E-2</v>
      </c>
      <c r="N57" s="217">
        <v>1.2597499999999999</v>
      </c>
      <c r="O57" s="217">
        <v>0.37890000000000001</v>
      </c>
      <c r="P57" s="217">
        <v>15.6234</v>
      </c>
      <c r="Q57" s="217">
        <v>21.301600000000001</v>
      </c>
      <c r="R57" s="217">
        <v>2.3735999999999997</v>
      </c>
      <c r="S57" s="217">
        <v>0.38059999999999999</v>
      </c>
      <c r="T57" s="217">
        <v>0.26734999999999998</v>
      </c>
      <c r="U57" s="217">
        <v>8.6186000000000007</v>
      </c>
      <c r="AR57" s="204">
        <f t="shared" si="10"/>
        <v>1</v>
      </c>
      <c r="AS57" s="204">
        <f t="shared" si="10"/>
        <v>1</v>
      </c>
      <c r="AT57" s="204">
        <f t="shared" si="10"/>
        <v>1</v>
      </c>
      <c r="AU57" s="204">
        <f t="shared" si="10"/>
        <v>1</v>
      </c>
      <c r="AV57" s="204">
        <f t="shared" si="10"/>
        <v>1</v>
      </c>
      <c r="AW57" s="204">
        <f t="shared" si="10"/>
        <v>1</v>
      </c>
      <c r="AX57" s="204">
        <f t="shared" si="10"/>
        <v>1</v>
      </c>
      <c r="AY57" s="204">
        <f t="shared" si="10"/>
        <v>1</v>
      </c>
      <c r="AZ57" s="204">
        <f t="shared" si="10"/>
        <v>1</v>
      </c>
      <c r="BA57" s="204">
        <f t="shared" si="10"/>
        <v>1</v>
      </c>
      <c r="BB57" s="204">
        <f t="shared" si="10"/>
        <v>1</v>
      </c>
      <c r="BC57" s="204">
        <f t="shared" si="10"/>
        <v>1</v>
      </c>
      <c r="BD57" s="204">
        <f t="shared" si="10"/>
        <v>1</v>
      </c>
      <c r="BE57" s="204">
        <f t="shared" si="10"/>
        <v>1</v>
      </c>
      <c r="BF57" s="204">
        <f t="shared" si="10"/>
        <v>1</v>
      </c>
      <c r="BG57" s="204">
        <f t="shared" si="7"/>
        <v>1</v>
      </c>
      <c r="BH57" s="204">
        <f t="shared" si="3"/>
        <v>1</v>
      </c>
      <c r="BI57" s="204">
        <f t="shared" si="3"/>
        <v>1</v>
      </c>
      <c r="BJ57" s="204">
        <f t="shared" si="3"/>
        <v>1</v>
      </c>
      <c r="BK57" s="204">
        <f t="shared" si="3"/>
        <v>1</v>
      </c>
      <c r="BM57" s="205">
        <f t="shared" si="6"/>
        <v>1</v>
      </c>
      <c r="BN57" s="205">
        <f t="shared" si="5"/>
        <v>29.599178021664699</v>
      </c>
    </row>
    <row r="58" spans="1:66">
      <c r="A58" s="224">
        <v>44982</v>
      </c>
      <c r="B58" s="217">
        <v>0.28399999999999997</v>
      </c>
      <c r="C58" s="217">
        <v>0.41615000000000002</v>
      </c>
      <c r="D58" s="217">
        <v>0.3841</v>
      </c>
      <c r="E58" s="217">
        <v>0.26400000000000001</v>
      </c>
      <c r="F58" s="217">
        <v>1.9551000000000001</v>
      </c>
      <c r="G58" s="217">
        <v>0.62714999999999999</v>
      </c>
      <c r="H58" s="217">
        <v>0.2354</v>
      </c>
      <c r="I58" s="217">
        <v>2.2281499999999999</v>
      </c>
      <c r="J58" s="218">
        <v>4311.5735000000004</v>
      </c>
      <c r="K58" s="218">
        <v>38.284999999999997</v>
      </c>
      <c r="L58" s="218">
        <v>368.67790000000002</v>
      </c>
      <c r="M58" s="217">
        <v>8.7150000000000005E-2</v>
      </c>
      <c r="N58" s="217">
        <v>1.2597499999999999</v>
      </c>
      <c r="O58" s="217">
        <v>0.37890000000000001</v>
      </c>
      <c r="P58" s="217">
        <v>15.6234</v>
      </c>
      <c r="Q58" s="217">
        <v>21.301600000000001</v>
      </c>
      <c r="R58" s="217">
        <v>2.3735999999999997</v>
      </c>
      <c r="S58" s="217">
        <v>0.38059999999999999</v>
      </c>
      <c r="T58" s="217">
        <v>0.26734999999999998</v>
      </c>
      <c r="U58" s="217">
        <v>8.6186000000000007</v>
      </c>
      <c r="AR58" s="204">
        <f t="shared" si="10"/>
        <v>1</v>
      </c>
      <c r="AS58" s="204">
        <f t="shared" si="10"/>
        <v>1</v>
      </c>
      <c r="AT58" s="204">
        <f t="shared" si="10"/>
        <v>1</v>
      </c>
      <c r="AU58" s="204">
        <f t="shared" si="10"/>
        <v>1</v>
      </c>
      <c r="AV58" s="204">
        <f t="shared" si="10"/>
        <v>1</v>
      </c>
      <c r="AW58" s="204">
        <f t="shared" si="10"/>
        <v>1</v>
      </c>
      <c r="AX58" s="204">
        <f t="shared" si="10"/>
        <v>1</v>
      </c>
      <c r="AY58" s="204">
        <f t="shared" si="10"/>
        <v>1</v>
      </c>
      <c r="AZ58" s="204">
        <f t="shared" si="10"/>
        <v>1</v>
      </c>
      <c r="BA58" s="204">
        <f t="shared" si="10"/>
        <v>1</v>
      </c>
      <c r="BB58" s="204">
        <f t="shared" si="10"/>
        <v>1</v>
      </c>
      <c r="BC58" s="204">
        <f t="shared" si="10"/>
        <v>1</v>
      </c>
      <c r="BD58" s="204">
        <f t="shared" si="10"/>
        <v>1</v>
      </c>
      <c r="BE58" s="204">
        <f t="shared" si="10"/>
        <v>1</v>
      </c>
      <c r="BF58" s="204">
        <f t="shared" si="10"/>
        <v>1</v>
      </c>
      <c r="BG58" s="204">
        <f t="shared" si="7"/>
        <v>1</v>
      </c>
      <c r="BH58" s="204">
        <f t="shared" si="3"/>
        <v>1</v>
      </c>
      <c r="BI58" s="204">
        <f t="shared" si="3"/>
        <v>1</v>
      </c>
      <c r="BJ58" s="204">
        <f t="shared" si="3"/>
        <v>1</v>
      </c>
      <c r="BK58" s="204">
        <f t="shared" si="3"/>
        <v>1</v>
      </c>
      <c r="BM58" s="205">
        <f t="shared" si="6"/>
        <v>1</v>
      </c>
      <c r="BN58" s="205">
        <f t="shared" si="5"/>
        <v>29.599178021664699</v>
      </c>
    </row>
    <row r="59" spans="1:66">
      <c r="A59" s="224">
        <v>44983</v>
      </c>
      <c r="B59" s="217">
        <v>0.28399999999999997</v>
      </c>
      <c r="C59" s="217">
        <v>0.41615000000000002</v>
      </c>
      <c r="D59" s="217">
        <v>0.3841</v>
      </c>
      <c r="E59" s="217">
        <v>0.26400000000000001</v>
      </c>
      <c r="F59" s="217">
        <v>1.9551000000000001</v>
      </c>
      <c r="G59" s="217">
        <v>0.62714999999999999</v>
      </c>
      <c r="H59" s="217">
        <v>0.2354</v>
      </c>
      <c r="I59" s="217">
        <v>2.2281499999999999</v>
      </c>
      <c r="J59" s="218">
        <v>4311.5735000000004</v>
      </c>
      <c r="K59" s="218">
        <v>38.284999999999997</v>
      </c>
      <c r="L59" s="218">
        <v>368.67790000000002</v>
      </c>
      <c r="M59" s="217">
        <v>8.7150000000000005E-2</v>
      </c>
      <c r="N59" s="217">
        <v>1.2597499999999999</v>
      </c>
      <c r="O59" s="217">
        <v>0.37890000000000001</v>
      </c>
      <c r="P59" s="217">
        <v>15.6234</v>
      </c>
      <c r="Q59" s="217">
        <v>21.301600000000001</v>
      </c>
      <c r="R59" s="217">
        <v>2.3735999999999997</v>
      </c>
      <c r="S59" s="217">
        <v>0.38059999999999999</v>
      </c>
      <c r="T59" s="217">
        <v>0.26734999999999998</v>
      </c>
      <c r="U59" s="217">
        <v>8.6186000000000007</v>
      </c>
      <c r="AR59" s="204">
        <f t="shared" si="10"/>
        <v>1</v>
      </c>
      <c r="AS59" s="204">
        <f t="shared" si="10"/>
        <v>1</v>
      </c>
      <c r="AT59" s="204">
        <f t="shared" si="10"/>
        <v>1</v>
      </c>
      <c r="AU59" s="204">
        <f t="shared" si="10"/>
        <v>1</v>
      </c>
      <c r="AV59" s="204">
        <f t="shared" si="10"/>
        <v>1</v>
      </c>
      <c r="AW59" s="204">
        <f t="shared" si="10"/>
        <v>1</v>
      </c>
      <c r="AX59" s="204">
        <f t="shared" si="10"/>
        <v>1</v>
      </c>
      <c r="AY59" s="204">
        <f t="shared" si="10"/>
        <v>1</v>
      </c>
      <c r="AZ59" s="204">
        <f t="shared" si="10"/>
        <v>1</v>
      </c>
      <c r="BA59" s="204">
        <f t="shared" si="10"/>
        <v>1</v>
      </c>
      <c r="BB59" s="204">
        <f t="shared" si="10"/>
        <v>1</v>
      </c>
      <c r="BC59" s="204">
        <f t="shared" si="10"/>
        <v>1</v>
      </c>
      <c r="BD59" s="204">
        <f t="shared" si="10"/>
        <v>1</v>
      </c>
      <c r="BE59" s="204">
        <f t="shared" si="10"/>
        <v>1</v>
      </c>
      <c r="BF59" s="204">
        <f t="shared" si="10"/>
        <v>1</v>
      </c>
      <c r="BG59" s="204">
        <f t="shared" si="7"/>
        <v>1</v>
      </c>
      <c r="BH59" s="204">
        <f t="shared" si="3"/>
        <v>1</v>
      </c>
      <c r="BI59" s="204">
        <f t="shared" si="3"/>
        <v>1</v>
      </c>
      <c r="BJ59" s="204">
        <f t="shared" si="3"/>
        <v>1</v>
      </c>
      <c r="BK59" s="204">
        <f t="shared" si="3"/>
        <v>1</v>
      </c>
      <c r="BM59" s="205">
        <f t="shared" si="6"/>
        <v>1</v>
      </c>
      <c r="BN59" s="205">
        <f t="shared" si="5"/>
        <v>29.599178021664699</v>
      </c>
    </row>
    <row r="60" spans="1:66">
      <c r="A60" s="224">
        <v>44984</v>
      </c>
      <c r="B60" s="217">
        <v>0.28399999999999997</v>
      </c>
      <c r="C60" s="217">
        <v>0.42359999999999998</v>
      </c>
      <c r="D60" s="217">
        <v>0.38680000000000003</v>
      </c>
      <c r="E60" s="217">
        <v>0.26739999999999997</v>
      </c>
      <c r="F60" s="217">
        <v>1.9784000000000002</v>
      </c>
      <c r="G60" s="217">
        <v>0.63614999999999999</v>
      </c>
      <c r="H60" s="217">
        <v>0.2379</v>
      </c>
      <c r="I60" s="217">
        <v>2.2285499999999998</v>
      </c>
      <c r="J60" s="218">
        <v>4339.2560000000003</v>
      </c>
      <c r="K60" s="218">
        <v>38.704999999999998</v>
      </c>
      <c r="L60" s="218">
        <v>375.53805</v>
      </c>
      <c r="M60" s="217">
        <v>8.7249999999999994E-2</v>
      </c>
      <c r="N60" s="217">
        <v>1.2711000000000001</v>
      </c>
      <c r="O60" s="217">
        <v>0.38075000000000003</v>
      </c>
      <c r="P60" s="217">
        <v>15.765000000000001</v>
      </c>
      <c r="Q60" s="217">
        <v>21.50385</v>
      </c>
      <c r="R60" s="217">
        <v>2.3578999999999999</v>
      </c>
      <c r="S60" s="217">
        <v>0.38355</v>
      </c>
      <c r="T60" s="217">
        <v>0.26944999999999997</v>
      </c>
      <c r="U60" s="217">
        <v>8.6798000000000002</v>
      </c>
      <c r="AR60" s="204">
        <f t="shared" si="10"/>
        <v>1</v>
      </c>
      <c r="AS60" s="204">
        <f t="shared" si="10"/>
        <v>1.0024835181378151</v>
      </c>
      <c r="AT60" s="204">
        <f t="shared" si="10"/>
        <v>1.0000001812750188</v>
      </c>
      <c r="AU60" s="204">
        <f t="shared" si="10"/>
        <v>1.0000070975871926</v>
      </c>
      <c r="AV60" s="204">
        <f t="shared" si="10"/>
        <v>1.0026504354537233</v>
      </c>
      <c r="AW60" s="204">
        <f t="shared" si="10"/>
        <v>1.0000000109647993</v>
      </c>
      <c r="AX60" s="204">
        <f t="shared" si="10"/>
        <v>1.0000278449267426</v>
      </c>
      <c r="AY60" s="204">
        <f t="shared" si="10"/>
        <v>1.0000001922837956</v>
      </c>
      <c r="AZ60" s="204">
        <f t="shared" si="10"/>
        <v>1.0000152020306841</v>
      </c>
      <c r="BA60" s="204">
        <f t="shared" si="10"/>
        <v>1.0027168525327834</v>
      </c>
      <c r="BB60" s="204">
        <f t="shared" si="10"/>
        <v>1.00016882503059</v>
      </c>
      <c r="BC60" s="204">
        <f t="shared" si="10"/>
        <v>1</v>
      </c>
      <c r="BD60" s="204">
        <f t="shared" si="10"/>
        <v>1.0001280444784491</v>
      </c>
      <c r="BE60" s="204">
        <f t="shared" si="10"/>
        <v>1.0000029447144301</v>
      </c>
      <c r="BF60" s="204">
        <f t="shared" si="10"/>
        <v>1.0001087620927263</v>
      </c>
      <c r="BG60" s="204">
        <f t="shared" si="7"/>
        <v>1.0000013399988117</v>
      </c>
      <c r="BH60" s="204">
        <f t="shared" si="3"/>
        <v>0.99999975004109831</v>
      </c>
      <c r="BI60" s="204">
        <f t="shared" si="3"/>
        <v>1.0015734294337642</v>
      </c>
      <c r="BJ60" s="204">
        <f t="shared" si="3"/>
        <v>1.0005366880510906</v>
      </c>
      <c r="BK60" s="204">
        <f t="shared" si="3"/>
        <v>1.0004737418827601</v>
      </c>
      <c r="BM60" s="205">
        <f t="shared" si="6"/>
        <v>1.0109425063450932</v>
      </c>
      <c r="BN60" s="205">
        <f t="shared" si="5"/>
        <v>29.923067214976307</v>
      </c>
    </row>
    <row r="61" spans="1:66">
      <c r="A61" s="224">
        <v>44985</v>
      </c>
      <c r="B61" s="217">
        <v>0.28399999999999997</v>
      </c>
      <c r="C61" s="217">
        <v>0.42235</v>
      </c>
      <c r="D61" s="217">
        <v>0.38590000000000002</v>
      </c>
      <c r="E61" s="217">
        <v>0.26615</v>
      </c>
      <c r="F61" s="217">
        <v>1.9716499999999999</v>
      </c>
      <c r="G61" s="217">
        <v>0.63360000000000005</v>
      </c>
      <c r="H61" s="217">
        <v>0.23585</v>
      </c>
      <c r="I61" s="217">
        <v>2.2289500000000002</v>
      </c>
      <c r="J61" s="218">
        <v>4329.1764999999996</v>
      </c>
      <c r="K61" s="218">
        <v>38.71</v>
      </c>
      <c r="L61" s="218">
        <v>376.32614999999998</v>
      </c>
      <c r="M61" s="217">
        <v>8.72E-2</v>
      </c>
      <c r="N61" s="217">
        <v>1.27355</v>
      </c>
      <c r="O61" s="217">
        <v>0.38105</v>
      </c>
      <c r="P61" s="217">
        <v>15.6761</v>
      </c>
      <c r="Q61" s="217">
        <v>21.1248</v>
      </c>
      <c r="R61" s="217">
        <v>2.3548</v>
      </c>
      <c r="S61" s="217">
        <v>0.38314999999999999</v>
      </c>
      <c r="T61" s="217">
        <v>0.26834999999999998</v>
      </c>
      <c r="U61" s="217">
        <v>8.6798000000000002</v>
      </c>
      <c r="AR61" s="204">
        <f t="shared" si="10"/>
        <v>1</v>
      </c>
      <c r="AS61" s="204">
        <f t="shared" si="10"/>
        <v>0.99958696497681188</v>
      </c>
      <c r="AT61" s="204">
        <f t="shared" si="10"/>
        <v>0.99999993971597989</v>
      </c>
      <c r="AU61" s="204">
        <f t="shared" si="10"/>
        <v>0.99999740115115332</v>
      </c>
      <c r="AV61" s="204">
        <f t="shared" si="10"/>
        <v>0.99923669819912342</v>
      </c>
      <c r="AW61" s="204">
        <f t="shared" si="10"/>
        <v>0.99999999690913621</v>
      </c>
      <c r="AX61" s="204">
        <f t="shared" si="10"/>
        <v>0.99997718949577175</v>
      </c>
      <c r="AY61" s="204">
        <f t="shared" si="10"/>
        <v>1.0000001922492858</v>
      </c>
      <c r="AZ61" s="204">
        <f t="shared" si="10"/>
        <v>0.99999447608892011</v>
      </c>
      <c r="BA61" s="204">
        <f t="shared" si="10"/>
        <v>1.0000321225015603</v>
      </c>
      <c r="BB61" s="204">
        <f t="shared" si="10"/>
        <v>1.0000191955026367</v>
      </c>
      <c r="BC61" s="204">
        <f t="shared" si="10"/>
        <v>1</v>
      </c>
      <c r="BD61" s="204">
        <f t="shared" si="10"/>
        <v>1.0000274881059645</v>
      </c>
      <c r="BE61" s="204">
        <f t="shared" si="10"/>
        <v>1.0000004761720638</v>
      </c>
      <c r="BF61" s="204">
        <f t="shared" si="10"/>
        <v>0.99993183721874734</v>
      </c>
      <c r="BG61" s="204">
        <f t="shared" si="7"/>
        <v>0.99999747816163376</v>
      </c>
      <c r="BH61" s="204">
        <f t="shared" si="3"/>
        <v>0.99999995044833967</v>
      </c>
      <c r="BI61" s="204">
        <f t="shared" si="3"/>
        <v>0.99978755392912966</v>
      </c>
      <c r="BJ61" s="204">
        <f t="shared" si="3"/>
        <v>0.99971951606718168</v>
      </c>
      <c r="BK61" s="204">
        <f t="shared" si="3"/>
        <v>1</v>
      </c>
      <c r="BM61" s="205">
        <f t="shared" si="6"/>
        <v>0.99830946507842688</v>
      </c>
      <c r="BN61" s="205">
        <f t="shared" si="5"/>
        <v>29.872481224888809</v>
      </c>
    </row>
    <row r="62" spans="1:66">
      <c r="A62" s="223">
        <v>44986</v>
      </c>
      <c r="B62" s="215">
        <v>0.28399999999999997</v>
      </c>
      <c r="C62" s="215">
        <v>0.42069999999999996</v>
      </c>
      <c r="D62" s="215">
        <v>0.38675000000000004</v>
      </c>
      <c r="E62" s="215">
        <v>0.2671</v>
      </c>
      <c r="F62" s="215">
        <v>1.9615499999999999</v>
      </c>
      <c r="G62" s="215">
        <v>0.63175000000000003</v>
      </c>
      <c r="H62" s="215">
        <v>0.23585</v>
      </c>
      <c r="I62" s="215">
        <v>2.2293000000000003</v>
      </c>
      <c r="J62" s="216">
        <v>4331.0249999999996</v>
      </c>
      <c r="K62" s="216">
        <v>38.74</v>
      </c>
      <c r="L62" s="216">
        <v>373.94</v>
      </c>
      <c r="M62" s="215">
        <v>8.7150000000000005E-2</v>
      </c>
      <c r="N62" s="215">
        <v>1.2732999999999999</v>
      </c>
      <c r="O62" s="215">
        <v>0.45704999999999996</v>
      </c>
      <c r="P62" s="215">
        <v>15.632149999999999</v>
      </c>
      <c r="Q62" s="215">
        <v>21.314299999999999</v>
      </c>
      <c r="R62" s="215">
        <v>2.3562500000000002</v>
      </c>
      <c r="S62" s="215">
        <v>0.38224999999999998</v>
      </c>
      <c r="T62" s="215">
        <v>0.2681</v>
      </c>
      <c r="U62" s="215">
        <v>8.6951000000000001</v>
      </c>
      <c r="AR62" s="204">
        <f t="shared" si="10"/>
        <v>1</v>
      </c>
      <c r="AS62" s="204">
        <f t="shared" si="10"/>
        <v>0.99945295468982487</v>
      </c>
      <c r="AT62" s="204">
        <f t="shared" si="10"/>
        <v>1.0000000569385927</v>
      </c>
      <c r="AU62" s="204">
        <f t="shared" si="10"/>
        <v>1.0000019762393009</v>
      </c>
      <c r="AV62" s="204">
        <f t="shared" si="10"/>
        <v>0.99885320011573986</v>
      </c>
      <c r="AW62" s="204">
        <f t="shared" si="10"/>
        <v>0.99999999774981263</v>
      </c>
      <c r="AX62" s="204">
        <f t="shared" si="10"/>
        <v>1</v>
      </c>
      <c r="AY62" s="204">
        <f t="shared" si="10"/>
        <v>1.0000001681898241</v>
      </c>
      <c r="AZ62" s="204">
        <f t="shared" si="10"/>
        <v>1.0000010140069928</v>
      </c>
      <c r="BA62" s="204">
        <f t="shared" si="10"/>
        <v>1.000192663384025</v>
      </c>
      <c r="BB62" s="204">
        <f t="shared" si="10"/>
        <v>0.99994175958700626</v>
      </c>
      <c r="BC62" s="204">
        <f t="shared" si="10"/>
        <v>1</v>
      </c>
      <c r="BD62" s="204">
        <f t="shared" si="10"/>
        <v>0.99999719755744298</v>
      </c>
      <c r="BE62" s="204">
        <f t="shared" si="10"/>
        <v>1.0001099562212128</v>
      </c>
      <c r="BF62" s="204">
        <f t="shared" si="10"/>
        <v>0.99996615847379033</v>
      </c>
      <c r="BG62" s="204">
        <f t="shared" si="7"/>
        <v>1.0000012663613218</v>
      </c>
      <c r="BH62" s="204">
        <f t="shared" si="3"/>
        <v>1.0000000231855055</v>
      </c>
      <c r="BI62" s="204">
        <f t="shared" si="3"/>
        <v>0.99952124806385068</v>
      </c>
      <c r="BJ62" s="204">
        <f t="shared" si="3"/>
        <v>0.99993608639412379</v>
      </c>
      <c r="BK62" s="204">
        <f t="shared" si="3"/>
        <v>1.0001178925766145</v>
      </c>
      <c r="BM62" s="205">
        <f t="shared" si="6"/>
        <v>0.9980944792796963</v>
      </c>
      <c r="BN62" s="205">
        <f t="shared" si="5"/>
        <v>29.815558592947898</v>
      </c>
    </row>
    <row r="63" spans="1:66">
      <c r="A63" s="223">
        <f t="shared" ref="A63:A92" si="11">A62+1</f>
        <v>44987</v>
      </c>
      <c r="B63" s="215">
        <v>0.28399999999999997</v>
      </c>
      <c r="C63" s="215">
        <v>0.42154999999999998</v>
      </c>
      <c r="D63" s="215">
        <v>0.38670000000000004</v>
      </c>
      <c r="E63" s="215">
        <v>0.26775000000000004</v>
      </c>
      <c r="F63" s="215">
        <v>1.9588999999999999</v>
      </c>
      <c r="G63" s="215">
        <v>0.63014999999999999</v>
      </c>
      <c r="H63" s="215">
        <v>0.23694999999999999</v>
      </c>
      <c r="I63" s="215">
        <v>2.2293000000000003</v>
      </c>
      <c r="J63" s="216">
        <v>4338.125</v>
      </c>
      <c r="K63" s="216">
        <v>38.795000000000002</v>
      </c>
      <c r="L63" s="216">
        <v>373.16385000000002</v>
      </c>
      <c r="M63" s="215">
        <v>8.7150000000000005E-2</v>
      </c>
      <c r="N63" s="215">
        <v>1.2719</v>
      </c>
      <c r="O63" s="215">
        <v>0.44700000000000001</v>
      </c>
      <c r="P63" s="215">
        <v>15.652750000000001</v>
      </c>
      <c r="Q63" s="215">
        <v>21.386049999999997</v>
      </c>
      <c r="R63" s="215">
        <v>2.37975</v>
      </c>
      <c r="S63" s="215">
        <v>0.38224999999999998</v>
      </c>
      <c r="T63" s="215">
        <v>0.26690000000000003</v>
      </c>
      <c r="U63" s="215">
        <v>8.7127499999999998</v>
      </c>
      <c r="AR63" s="204">
        <f t="shared" si="10"/>
        <v>1</v>
      </c>
      <c r="AS63" s="204">
        <f t="shared" si="10"/>
        <v>1.0002821956233792</v>
      </c>
      <c r="AT63" s="204">
        <f t="shared" si="10"/>
        <v>0.99999999665413675</v>
      </c>
      <c r="AU63" s="204">
        <f t="shared" si="10"/>
        <v>1.000001348117558</v>
      </c>
      <c r="AV63" s="204">
        <f t="shared" si="10"/>
        <v>0.99969800140648424</v>
      </c>
      <c r="AW63" s="204">
        <f t="shared" si="10"/>
        <v>0.99999999804857176</v>
      </c>
      <c r="AX63" s="204">
        <f t="shared" si="10"/>
        <v>1.0000122645368976</v>
      </c>
      <c r="AY63" s="204">
        <f t="shared" si="10"/>
        <v>1</v>
      </c>
      <c r="AZ63" s="204">
        <f t="shared" si="10"/>
        <v>1.0000038907384645</v>
      </c>
      <c r="BA63" s="204">
        <f t="shared" si="10"/>
        <v>1.000352857277274</v>
      </c>
      <c r="BB63" s="204">
        <f t="shared" si="10"/>
        <v>0.999980975469282</v>
      </c>
      <c r="BC63" s="204">
        <f t="shared" si="10"/>
        <v>1</v>
      </c>
      <c r="BD63" s="204">
        <f t="shared" si="10"/>
        <v>0.99998429624756424</v>
      </c>
      <c r="BE63" s="204">
        <f t="shared" si="10"/>
        <v>0.9999865577464303</v>
      </c>
      <c r="BF63" s="204">
        <f t="shared" si="10"/>
        <v>1.0000158742376239</v>
      </c>
      <c r="BG63" s="204">
        <f t="shared" si="7"/>
        <v>1.0000004765433461</v>
      </c>
      <c r="BH63" s="204">
        <f t="shared" si="3"/>
        <v>1.0000003737886192</v>
      </c>
      <c r="BI63" s="204">
        <f t="shared" si="3"/>
        <v>1</v>
      </c>
      <c r="BJ63" s="204">
        <f t="shared" si="3"/>
        <v>0.99969242020547167</v>
      </c>
      <c r="BK63" s="204">
        <f t="shared" si="3"/>
        <v>1.0001357440582777</v>
      </c>
      <c r="BM63" s="205">
        <f t="shared" si="6"/>
        <v>1.0001470767249161</v>
      </c>
      <c r="BN63" s="205">
        <f t="shared" si="5"/>
        <v>29.819943767657293</v>
      </c>
    </row>
    <row r="64" spans="1:66">
      <c r="A64" s="223">
        <f t="shared" si="11"/>
        <v>44988</v>
      </c>
      <c r="B64" s="215">
        <v>0.28399999999999997</v>
      </c>
      <c r="C64" s="215">
        <v>0.4209</v>
      </c>
      <c r="D64" s="215">
        <v>0.38570000000000004</v>
      </c>
      <c r="E64" s="215">
        <v>0.26705000000000001</v>
      </c>
      <c r="F64" s="215">
        <v>1.9591000000000001</v>
      </c>
      <c r="G64" s="215">
        <v>0.63240000000000007</v>
      </c>
      <c r="H64" s="215">
        <v>0.23720000000000002</v>
      </c>
      <c r="I64" s="215">
        <v>2.2293500000000002</v>
      </c>
      <c r="J64" s="216">
        <v>4345.3644999999997</v>
      </c>
      <c r="K64" s="216">
        <v>38.765000000000001</v>
      </c>
      <c r="L64" s="216">
        <v>369.63805000000002</v>
      </c>
      <c r="M64" s="215">
        <v>8.72E-2</v>
      </c>
      <c r="N64" s="215">
        <v>1.2715999999999998</v>
      </c>
      <c r="O64" s="215">
        <v>0.45630000000000004</v>
      </c>
      <c r="P64" s="215">
        <v>15.57185</v>
      </c>
      <c r="Q64" s="215">
        <v>21.444649999999999</v>
      </c>
      <c r="R64" s="215">
        <v>2.3765999999999998</v>
      </c>
      <c r="S64" s="215">
        <v>0.38239999999999996</v>
      </c>
      <c r="T64" s="215">
        <v>0.2676</v>
      </c>
      <c r="U64" s="215">
        <v>8.6959</v>
      </c>
      <c r="AR64" s="204">
        <f t="shared" si="10"/>
        <v>1</v>
      </c>
      <c r="AS64" s="204">
        <f t="shared" si="10"/>
        <v>0.99978430830826903</v>
      </c>
      <c r="AT64" s="204">
        <f t="shared" si="10"/>
        <v>0.99999993299173262</v>
      </c>
      <c r="AU64" s="204">
        <f t="shared" si="10"/>
        <v>0.99999854804727506</v>
      </c>
      <c r="AV64" s="204">
        <f t="shared" si="10"/>
        <v>1.0000228103003395</v>
      </c>
      <c r="AW64" s="204">
        <f t="shared" si="10"/>
        <v>1.0000000027427847</v>
      </c>
      <c r="AX64" s="204">
        <f t="shared" si="10"/>
        <v>1.0000027794405395</v>
      </c>
      <c r="AY64" s="204">
        <f t="shared" si="10"/>
        <v>1.0000000240249605</v>
      </c>
      <c r="AZ64" s="204">
        <f t="shared" si="10"/>
        <v>1.0000039606322089</v>
      </c>
      <c r="BA64" s="204">
        <f t="shared" si="10"/>
        <v>0.99980764689528179</v>
      </c>
      <c r="BB64" s="204">
        <f t="shared" si="10"/>
        <v>0.99991307948433117</v>
      </c>
      <c r="BC64" s="204">
        <f t="shared" si="10"/>
        <v>1</v>
      </c>
      <c r="BD64" s="204">
        <f t="shared" si="10"/>
        <v>0.99999663264061944</v>
      </c>
      <c r="BE64" s="204">
        <f t="shared" si="10"/>
        <v>1.0000124495165712</v>
      </c>
      <c r="BF64" s="204">
        <f t="shared" si="10"/>
        <v>0.99993754086510722</v>
      </c>
      <c r="BG64" s="204">
        <f t="shared" si="7"/>
        <v>1.0000003880201025</v>
      </c>
      <c r="BH64" s="204">
        <f t="shared" si="3"/>
        <v>0.99999995011119958</v>
      </c>
      <c r="BI64" s="204">
        <f t="shared" si="3"/>
        <v>1.0000798925331729</v>
      </c>
      <c r="BJ64" s="204">
        <f t="shared" si="3"/>
        <v>1.0001796329455921</v>
      </c>
      <c r="BK64" s="204">
        <f t="shared" si="3"/>
        <v>0.99987043179522672</v>
      </c>
      <c r="BM64" s="205">
        <f t="shared" si="6"/>
        <v>0.99961001179086018</v>
      </c>
      <c r="BN64" s="205">
        <f t="shared" si="5"/>
        <v>29.808314341190695</v>
      </c>
    </row>
    <row r="65" spans="1:66">
      <c r="A65" s="223">
        <f t="shared" si="11"/>
        <v>44989</v>
      </c>
      <c r="B65" s="215">
        <v>0.28399999999999997</v>
      </c>
      <c r="C65" s="215">
        <v>0.4209</v>
      </c>
      <c r="D65" s="215">
        <v>0.38570000000000004</v>
      </c>
      <c r="E65" s="215">
        <v>0.26705000000000001</v>
      </c>
      <c r="F65" s="215">
        <v>1.9591000000000001</v>
      </c>
      <c r="G65" s="215">
        <v>0.63240000000000007</v>
      </c>
      <c r="H65" s="215">
        <v>0.23720000000000002</v>
      </c>
      <c r="I65" s="215">
        <v>2.2293500000000002</v>
      </c>
      <c r="J65" s="216">
        <v>4345.3644999999997</v>
      </c>
      <c r="K65" s="216">
        <v>38.765000000000001</v>
      </c>
      <c r="L65" s="216">
        <v>369.63805000000002</v>
      </c>
      <c r="M65" s="215">
        <v>8.72E-2</v>
      </c>
      <c r="N65" s="215">
        <v>1.2715999999999998</v>
      </c>
      <c r="O65" s="215">
        <v>0.45630000000000004</v>
      </c>
      <c r="P65" s="215">
        <v>15.57185</v>
      </c>
      <c r="Q65" s="215">
        <v>21.444649999999999</v>
      </c>
      <c r="R65" s="215">
        <v>2.3765999999999998</v>
      </c>
      <c r="S65" s="215">
        <v>0.38239999999999996</v>
      </c>
      <c r="T65" s="215">
        <v>0.2676</v>
      </c>
      <c r="U65" s="215">
        <v>8.6959</v>
      </c>
      <c r="AR65" s="204">
        <f t="shared" si="10"/>
        <v>1</v>
      </c>
      <c r="AS65" s="204">
        <f t="shared" si="10"/>
        <v>1</v>
      </c>
      <c r="AT65" s="204">
        <f t="shared" si="10"/>
        <v>1</v>
      </c>
      <c r="AU65" s="204">
        <f t="shared" si="10"/>
        <v>1</v>
      </c>
      <c r="AV65" s="204">
        <f t="shared" si="10"/>
        <v>1</v>
      </c>
      <c r="AW65" s="204">
        <f t="shared" si="10"/>
        <v>1</v>
      </c>
      <c r="AX65" s="204">
        <f t="shared" si="10"/>
        <v>1</v>
      </c>
      <c r="AY65" s="204">
        <f t="shared" si="10"/>
        <v>1</v>
      </c>
      <c r="AZ65" s="204">
        <f t="shared" si="10"/>
        <v>1</v>
      </c>
      <c r="BA65" s="204">
        <f t="shared" si="10"/>
        <v>1</v>
      </c>
      <c r="BB65" s="204">
        <f t="shared" si="10"/>
        <v>1</v>
      </c>
      <c r="BC65" s="204">
        <f t="shared" si="10"/>
        <v>1</v>
      </c>
      <c r="BD65" s="204">
        <f t="shared" si="10"/>
        <v>1</v>
      </c>
      <c r="BE65" s="204">
        <f t="shared" si="10"/>
        <v>1</v>
      </c>
      <c r="BF65" s="204">
        <f t="shared" si="10"/>
        <v>1</v>
      </c>
      <c r="BG65" s="204">
        <f t="shared" si="7"/>
        <v>1</v>
      </c>
      <c r="BH65" s="204">
        <f t="shared" si="3"/>
        <v>1</v>
      </c>
      <c r="BI65" s="204">
        <f t="shared" si="3"/>
        <v>1</v>
      </c>
      <c r="BJ65" s="204">
        <f t="shared" si="3"/>
        <v>1</v>
      </c>
      <c r="BK65" s="204">
        <f t="shared" si="3"/>
        <v>1</v>
      </c>
      <c r="BM65" s="205">
        <f t="shared" si="6"/>
        <v>1</v>
      </c>
      <c r="BN65" s="205">
        <f t="shared" si="5"/>
        <v>29.808314341190695</v>
      </c>
    </row>
    <row r="66" spans="1:66">
      <c r="A66" s="223">
        <f t="shared" si="11"/>
        <v>44990</v>
      </c>
      <c r="B66" s="215">
        <v>0.28399999999999997</v>
      </c>
      <c r="C66" s="215">
        <v>0.4209</v>
      </c>
      <c r="D66" s="215">
        <v>0.38570000000000004</v>
      </c>
      <c r="E66" s="215">
        <v>0.26705000000000001</v>
      </c>
      <c r="F66" s="215">
        <v>1.9591000000000001</v>
      </c>
      <c r="G66" s="215">
        <v>0.63240000000000007</v>
      </c>
      <c r="H66" s="215">
        <v>0.23720000000000002</v>
      </c>
      <c r="I66" s="215">
        <v>2.2293500000000002</v>
      </c>
      <c r="J66" s="216">
        <v>4345.3644999999997</v>
      </c>
      <c r="K66" s="216">
        <v>38.765000000000001</v>
      </c>
      <c r="L66" s="216">
        <v>369.63805000000002</v>
      </c>
      <c r="M66" s="215">
        <v>8.72E-2</v>
      </c>
      <c r="N66" s="215">
        <v>1.2715999999999998</v>
      </c>
      <c r="O66" s="215">
        <v>0.45630000000000004</v>
      </c>
      <c r="P66" s="215">
        <v>15.57185</v>
      </c>
      <c r="Q66" s="215">
        <v>21.444649999999999</v>
      </c>
      <c r="R66" s="215">
        <v>2.3765999999999998</v>
      </c>
      <c r="S66" s="215">
        <v>0.38239999999999996</v>
      </c>
      <c r="T66" s="215">
        <v>0.2676</v>
      </c>
      <c r="U66" s="215">
        <v>8.6959</v>
      </c>
      <c r="AR66" s="204">
        <f t="shared" si="10"/>
        <v>1</v>
      </c>
      <c r="AS66" s="204">
        <f t="shared" si="10"/>
        <v>1</v>
      </c>
      <c r="AT66" s="204">
        <f t="shared" si="10"/>
        <v>1</v>
      </c>
      <c r="AU66" s="204">
        <f t="shared" si="10"/>
        <v>1</v>
      </c>
      <c r="AV66" s="204">
        <f t="shared" si="10"/>
        <v>1</v>
      </c>
      <c r="AW66" s="204">
        <f t="shared" si="10"/>
        <v>1</v>
      </c>
      <c r="AX66" s="204">
        <f t="shared" si="10"/>
        <v>1</v>
      </c>
      <c r="AY66" s="204">
        <f t="shared" si="10"/>
        <v>1</v>
      </c>
      <c r="AZ66" s="204">
        <f t="shared" si="10"/>
        <v>1</v>
      </c>
      <c r="BA66" s="204">
        <f t="shared" si="10"/>
        <v>1</v>
      </c>
      <c r="BB66" s="204">
        <f t="shared" si="10"/>
        <v>1</v>
      </c>
      <c r="BC66" s="204">
        <f t="shared" si="10"/>
        <v>1</v>
      </c>
      <c r="BD66" s="204">
        <f t="shared" si="10"/>
        <v>1</v>
      </c>
      <c r="BE66" s="204">
        <f t="shared" si="10"/>
        <v>1</v>
      </c>
      <c r="BF66" s="204">
        <f t="shared" si="10"/>
        <v>1</v>
      </c>
      <c r="BG66" s="204">
        <f t="shared" si="7"/>
        <v>1</v>
      </c>
      <c r="BH66" s="204">
        <f t="shared" si="3"/>
        <v>1</v>
      </c>
      <c r="BI66" s="204">
        <f t="shared" si="3"/>
        <v>1</v>
      </c>
      <c r="BJ66" s="204">
        <f t="shared" si="3"/>
        <v>1</v>
      </c>
      <c r="BK66" s="204">
        <f t="shared" si="3"/>
        <v>1</v>
      </c>
      <c r="BM66" s="205">
        <f t="shared" si="6"/>
        <v>1</v>
      </c>
      <c r="BN66" s="205">
        <f t="shared" si="5"/>
        <v>29.808314341190695</v>
      </c>
    </row>
    <row r="67" spans="1:66">
      <c r="A67" s="223">
        <f t="shared" si="11"/>
        <v>44991</v>
      </c>
      <c r="B67" s="215">
        <v>0.28399999999999997</v>
      </c>
      <c r="C67" s="215">
        <v>0.42025000000000001</v>
      </c>
      <c r="D67" s="215">
        <v>0.3861</v>
      </c>
      <c r="E67" s="215">
        <v>0.26569999999999999</v>
      </c>
      <c r="F67" s="215">
        <v>1.9628999999999999</v>
      </c>
      <c r="G67" s="215">
        <v>0.63155000000000006</v>
      </c>
      <c r="H67" s="215">
        <v>0.2359</v>
      </c>
      <c r="I67" s="215">
        <v>2.2293500000000002</v>
      </c>
      <c r="J67" s="216">
        <v>4345.0805</v>
      </c>
      <c r="K67" s="216">
        <v>38.54</v>
      </c>
      <c r="L67" s="216">
        <v>367.69100000000003</v>
      </c>
      <c r="M67" s="215">
        <v>8.7150000000000005E-2</v>
      </c>
      <c r="N67" s="215">
        <v>1.2684500000000001</v>
      </c>
      <c r="O67" s="215">
        <v>0.45710000000000001</v>
      </c>
      <c r="P67" s="215">
        <v>15.571099999999999</v>
      </c>
      <c r="Q67" s="215">
        <v>21.488250000000001</v>
      </c>
      <c r="R67" s="215">
        <v>2.35215</v>
      </c>
      <c r="S67" s="215">
        <v>0.38175000000000003</v>
      </c>
      <c r="T67" s="215">
        <v>0.26665</v>
      </c>
      <c r="U67" s="215">
        <v>8.6798999999999999</v>
      </c>
      <c r="AR67" s="204">
        <f t="shared" si="10"/>
        <v>1</v>
      </c>
      <c r="AS67" s="204">
        <f t="shared" si="10"/>
        <v>0.99978397499194971</v>
      </c>
      <c r="AT67" s="204">
        <f t="shared" si="10"/>
        <v>1.0000000268241327</v>
      </c>
      <c r="AU67" s="204">
        <f t="shared" si="10"/>
        <v>0.99999718902792489</v>
      </c>
      <c r="AV67" s="204">
        <f t="shared" si="10"/>
        <v>1.000433042624624</v>
      </c>
      <c r="AW67" s="204">
        <f t="shared" si="10"/>
        <v>0.99999999896498559</v>
      </c>
      <c r="AX67" s="204">
        <f t="shared" si="10"/>
        <v>0.99998551492187349</v>
      </c>
      <c r="AY67" s="204">
        <f t="shared" si="10"/>
        <v>1</v>
      </c>
      <c r="AZ67" s="204">
        <f t="shared" si="10"/>
        <v>0.99999984475216352</v>
      </c>
      <c r="BA67" s="204">
        <f t="shared" si="10"/>
        <v>0.99855349691846862</v>
      </c>
      <c r="BB67" s="204">
        <f t="shared" si="10"/>
        <v>0.99995164298238104</v>
      </c>
      <c r="BC67" s="204">
        <f t="shared" si="10"/>
        <v>1</v>
      </c>
      <c r="BD67" s="204">
        <f t="shared" si="10"/>
        <v>0.99996459525197168</v>
      </c>
      <c r="BE67" s="204">
        <f t="shared" si="10"/>
        <v>1.000001059041115</v>
      </c>
      <c r="BF67" s="204">
        <f t="shared" si="10"/>
        <v>0.99999941942503201</v>
      </c>
      <c r="BG67" s="204">
        <f t="shared" si="7"/>
        <v>1.000000288010223</v>
      </c>
      <c r="BH67" s="204">
        <f t="shared" si="3"/>
        <v>0.999999610504401</v>
      </c>
      <c r="BI67" s="204">
        <f t="shared" si="3"/>
        <v>0.9996536462490293</v>
      </c>
      <c r="BJ67" s="204">
        <f t="shared" si="3"/>
        <v>0.99975614987405437</v>
      </c>
      <c r="BK67" s="204">
        <f t="shared" ref="BK67:BK130" si="12">(U67/U66)^AP$3</f>
        <v>0.99987673489224682</v>
      </c>
      <c r="BM67" s="205">
        <f t="shared" si="6"/>
        <v>0.99795706139984508</v>
      </c>
      <c r="BN67" s="205">
        <f t="shared" si="5"/>
        <v>29.747417785217525</v>
      </c>
    </row>
    <row r="68" spans="1:66">
      <c r="A68" s="223">
        <f t="shared" si="11"/>
        <v>44992</v>
      </c>
      <c r="B68" s="215">
        <v>0.28399999999999997</v>
      </c>
      <c r="C68" s="215">
        <v>0.4234</v>
      </c>
      <c r="D68" s="215">
        <v>0.38660000000000005</v>
      </c>
      <c r="E68" s="215">
        <v>0.2641</v>
      </c>
      <c r="F68" s="215">
        <v>1.9701500000000001</v>
      </c>
      <c r="G68" s="215">
        <v>0.63214999999999999</v>
      </c>
      <c r="H68" s="215">
        <v>0.2359</v>
      </c>
      <c r="I68" s="215">
        <v>2.2293500000000002</v>
      </c>
      <c r="J68" s="216">
        <v>4363.1120000000001</v>
      </c>
      <c r="K68" s="216">
        <v>38.614999999999995</v>
      </c>
      <c r="L68" s="216">
        <v>368.91219999999998</v>
      </c>
      <c r="M68" s="215">
        <v>8.7150000000000005E-2</v>
      </c>
      <c r="N68" s="215">
        <v>1.2715999999999998</v>
      </c>
      <c r="O68" s="215">
        <v>0.45800000000000002</v>
      </c>
      <c r="P68" s="215">
        <v>15.642099999999999</v>
      </c>
      <c r="Q68" s="215">
        <v>21.4163</v>
      </c>
      <c r="R68" s="215">
        <v>2.3467000000000002</v>
      </c>
      <c r="S68" s="215">
        <v>0.38205</v>
      </c>
      <c r="T68" s="215">
        <v>0.26580000000000004</v>
      </c>
      <c r="U68" s="215">
        <v>8.6871500000000008</v>
      </c>
      <c r="AR68" s="204">
        <f t="shared" si="10"/>
        <v>1</v>
      </c>
      <c r="AS68" s="204">
        <f t="shared" si="10"/>
        <v>1.001044450619158</v>
      </c>
      <c r="AT68" s="204">
        <f t="shared" si="10"/>
        <v>1.0000000334911134</v>
      </c>
      <c r="AU68" s="204">
        <f t="shared" si="10"/>
        <v>0.99999664992504955</v>
      </c>
      <c r="AV68" s="204">
        <f t="shared" si="10"/>
        <v>1.0008240401901489</v>
      </c>
      <c r="AW68" s="204">
        <f t="shared" si="10"/>
        <v>1.000000000730743</v>
      </c>
      <c r="AX68" s="204">
        <f t="shared" si="10"/>
        <v>1</v>
      </c>
      <c r="AY68" s="204">
        <f t="shared" si="10"/>
        <v>1</v>
      </c>
      <c r="AZ68" s="204">
        <f t="shared" si="10"/>
        <v>1.0000098368456611</v>
      </c>
      <c r="BA68" s="204">
        <f t="shared" si="10"/>
        <v>1.0004835705080461</v>
      </c>
      <c r="BB68" s="204">
        <f t="shared" si="10"/>
        <v>1.0000303608149839</v>
      </c>
      <c r="BC68" s="204">
        <f t="shared" si="10"/>
        <v>1</v>
      </c>
      <c r="BD68" s="204">
        <f t="shared" si="10"/>
        <v>1.0000354060015688</v>
      </c>
      <c r="BE68" s="204">
        <f t="shared" si="10"/>
        <v>1.0000011892080836</v>
      </c>
      <c r="BF68" s="204">
        <f t="shared" si="10"/>
        <v>1.0000548390128481</v>
      </c>
      <c r="BG68" s="204">
        <f t="shared" si="7"/>
        <v>0.99999952440292172</v>
      </c>
      <c r="BH68" s="204">
        <f t="shared" si="7"/>
        <v>0.99999991262818522</v>
      </c>
      <c r="BI68" s="204">
        <f t="shared" si="7"/>
        <v>1.0001599692945553</v>
      </c>
      <c r="BJ68" s="204">
        <f t="shared" si="7"/>
        <v>0.99978107803912875</v>
      </c>
      <c r="BK68" s="204">
        <f t="shared" si="12"/>
        <v>1.000055887636573</v>
      </c>
      <c r="BM68" s="205">
        <f t="shared" si="6"/>
        <v>1.0024787741974768</v>
      </c>
      <c r="BN68" s="205">
        <f t="shared" si="5"/>
        <v>29.821154916865083</v>
      </c>
    </row>
    <row r="69" spans="1:66">
      <c r="A69" s="223">
        <f t="shared" si="11"/>
        <v>44993</v>
      </c>
      <c r="B69" s="215">
        <v>0.28399999999999997</v>
      </c>
      <c r="C69" s="215">
        <v>0.43059999999999998</v>
      </c>
      <c r="D69" s="215">
        <v>0.39074999999999999</v>
      </c>
      <c r="E69" s="215">
        <v>0.26785000000000003</v>
      </c>
      <c r="F69" s="215">
        <v>1.9781499999999999</v>
      </c>
      <c r="G69" s="215">
        <v>0.63840000000000008</v>
      </c>
      <c r="H69" s="215">
        <v>0.24015</v>
      </c>
      <c r="I69" s="215">
        <v>2.2294</v>
      </c>
      <c r="J69" s="216">
        <v>4387.5360000000001</v>
      </c>
      <c r="K69" s="216">
        <v>39.090000000000003</v>
      </c>
      <c r="L69" s="216">
        <v>374.79419999999999</v>
      </c>
      <c r="M69" s="215">
        <v>8.7350000000000011E-2</v>
      </c>
      <c r="N69" s="215">
        <v>1.2844</v>
      </c>
      <c r="O69" s="215">
        <v>0.46535000000000004</v>
      </c>
      <c r="P69" s="215">
        <v>15.728</v>
      </c>
      <c r="Q69" s="215">
        <v>21.488150000000001</v>
      </c>
      <c r="R69" s="215">
        <v>2.3750999999999998</v>
      </c>
      <c r="S69" s="215">
        <v>0.38490000000000002</v>
      </c>
      <c r="T69" s="215">
        <v>0.26954999999999996</v>
      </c>
      <c r="U69" s="215">
        <v>8.7463999999999995</v>
      </c>
      <c r="AR69" s="204">
        <f t="shared" si="10"/>
        <v>1</v>
      </c>
      <c r="AS69" s="204">
        <f t="shared" si="10"/>
        <v>1.0023599772964</v>
      </c>
      <c r="AT69" s="204">
        <f t="shared" si="10"/>
        <v>1.0000002763160456</v>
      </c>
      <c r="AU69" s="204">
        <f t="shared" si="10"/>
        <v>1.0000078201529805</v>
      </c>
      <c r="AV69" s="204">
        <f t="shared" si="10"/>
        <v>1.0009058109026265</v>
      </c>
      <c r="AW69" s="204">
        <f t="shared" si="10"/>
        <v>1.0000000075709274</v>
      </c>
      <c r="AX69" s="204">
        <f t="shared" si="10"/>
        <v>1.0000470641921837</v>
      </c>
      <c r="AY69" s="204">
        <f t="shared" si="10"/>
        <v>1.0000000240244216</v>
      </c>
      <c r="AZ69" s="204">
        <f t="shared" si="10"/>
        <v>1.0000132595824813</v>
      </c>
      <c r="BA69" s="204">
        <f t="shared" si="10"/>
        <v>1.0030448639877361</v>
      </c>
      <c r="BB69" s="204">
        <f t="shared" si="10"/>
        <v>1.0001448495829373</v>
      </c>
      <c r="BC69" s="204">
        <f t="shared" si="10"/>
        <v>1</v>
      </c>
      <c r="BD69" s="204">
        <f t="shared" si="10"/>
        <v>1.0001429830255064</v>
      </c>
      <c r="BE69" s="204">
        <f t="shared" si="10"/>
        <v>1.0000096253326829</v>
      </c>
      <c r="BF69" s="204">
        <f t="shared" si="10"/>
        <v>1.0000660160596939</v>
      </c>
      <c r="BG69" s="204">
        <f t="shared" si="7"/>
        <v>1.0000004749373992</v>
      </c>
      <c r="BH69" s="204">
        <f t="shared" si="7"/>
        <v>1.0000004530877784</v>
      </c>
      <c r="BI69" s="204">
        <f t="shared" si="7"/>
        <v>1.0015144981286623</v>
      </c>
      <c r="BJ69" s="204">
        <f t="shared" si="7"/>
        <v>1.0009611819514648</v>
      </c>
      <c r="BK69" s="204">
        <f t="shared" si="12"/>
        <v>1.0004550872086797</v>
      </c>
      <c r="BM69" s="205">
        <f t="shared" si="6"/>
        <v>1.0097115759862725</v>
      </c>
      <c r="BN69" s="205">
        <f t="shared" ref="BN69:BN132" si="13">BN68*BM69</f>
        <v>30.110765328838621</v>
      </c>
    </row>
    <row r="70" spans="1:66">
      <c r="A70" s="223">
        <f t="shared" si="11"/>
        <v>44994</v>
      </c>
      <c r="B70" s="215">
        <v>0.28399999999999997</v>
      </c>
      <c r="C70" s="215">
        <v>0.42980000000000002</v>
      </c>
      <c r="D70" s="215">
        <v>0.39190000000000003</v>
      </c>
      <c r="E70" s="215">
        <v>0.26700000000000002</v>
      </c>
      <c r="F70" s="215">
        <v>1.9794999999999998</v>
      </c>
      <c r="G70" s="215">
        <v>0.63619999999999999</v>
      </c>
      <c r="H70" s="215">
        <v>0.23954999999999999</v>
      </c>
      <c r="I70" s="215">
        <v>2.2294</v>
      </c>
      <c r="J70" s="216">
        <v>4382.5635000000002</v>
      </c>
      <c r="K70" s="216">
        <v>38.844999999999999</v>
      </c>
      <c r="L70" s="216">
        <v>374.88049999999998</v>
      </c>
      <c r="M70" s="215">
        <v>8.7300000000000003E-2</v>
      </c>
      <c r="N70" s="215">
        <v>1.2842500000000001</v>
      </c>
      <c r="O70" s="215">
        <v>0.46379999999999999</v>
      </c>
      <c r="P70" s="215">
        <v>15.683250000000001</v>
      </c>
      <c r="Q70" s="215">
        <v>21.617249999999999</v>
      </c>
      <c r="R70" s="215">
        <v>2.3518999999999997</v>
      </c>
      <c r="S70" s="215">
        <v>0.38429999999999997</v>
      </c>
      <c r="T70" s="215">
        <v>0.26915</v>
      </c>
      <c r="U70" s="215">
        <v>8.7465499999999992</v>
      </c>
      <c r="AR70" s="204">
        <f t="shared" si="10"/>
        <v>1</v>
      </c>
      <c r="AS70" s="204">
        <f t="shared" si="10"/>
        <v>0.99974007729834902</v>
      </c>
      <c r="AT70" s="204">
        <f t="shared" si="10"/>
        <v>1.0000000760503129</v>
      </c>
      <c r="AU70" s="204">
        <f t="shared" si="10"/>
        <v>0.99999823707916558</v>
      </c>
      <c r="AV70" s="204">
        <f t="shared" si="10"/>
        <v>1.0001524368572248</v>
      </c>
      <c r="AW70" s="204">
        <f t="shared" si="10"/>
        <v>0.99999999734352019</v>
      </c>
      <c r="AX70" s="204">
        <f t="shared" si="10"/>
        <v>0.99999340654848901</v>
      </c>
      <c r="AY70" s="204">
        <f t="shared" si="10"/>
        <v>1</v>
      </c>
      <c r="AZ70" s="204">
        <f t="shared" si="10"/>
        <v>0.99999730648748275</v>
      </c>
      <c r="BA70" s="204">
        <f t="shared" si="10"/>
        <v>0.99843774108776107</v>
      </c>
      <c r="BB70" s="204">
        <f t="shared" si="10"/>
        <v>1.0000021081021013</v>
      </c>
      <c r="BC70" s="204">
        <f t="shared" si="10"/>
        <v>1</v>
      </c>
      <c r="BD70" s="204">
        <f t="shared" si="10"/>
        <v>0.99999833280403416</v>
      </c>
      <c r="BE70" s="204">
        <f t="shared" si="10"/>
        <v>0.99999798289116282</v>
      </c>
      <c r="BF70" s="204">
        <f t="shared" si="10"/>
        <v>0.99996565547026028</v>
      </c>
      <c r="BG70" s="204">
        <f t="shared" si="7"/>
        <v>1.0000008493906438</v>
      </c>
      <c r="BH70" s="204">
        <f t="shared" si="7"/>
        <v>0.99999963028076178</v>
      </c>
      <c r="BI70" s="204">
        <f t="shared" si="7"/>
        <v>0.9996823832802233</v>
      </c>
      <c r="BJ70" s="204">
        <f t="shared" si="7"/>
        <v>0.99989816726906566</v>
      </c>
      <c r="BK70" s="204">
        <f t="shared" si="12"/>
        <v>1.0000011479423678</v>
      </c>
      <c r="BM70" s="205">
        <f t="shared" si="6"/>
        <v>0.9978664920916327</v>
      </c>
      <c r="BN70" s="205">
        <f t="shared" si="13"/>
        <v>30.046523772882551</v>
      </c>
    </row>
    <row r="71" spans="1:66">
      <c r="A71" s="223">
        <f t="shared" si="11"/>
        <v>44995</v>
      </c>
      <c r="B71" s="215">
        <v>0.28399999999999997</v>
      </c>
      <c r="C71" s="215">
        <v>0.43085000000000001</v>
      </c>
      <c r="D71" s="215">
        <v>0.39300000000000002</v>
      </c>
      <c r="E71" s="215">
        <v>0.26415</v>
      </c>
      <c r="F71" s="215">
        <v>1.9783500000000001</v>
      </c>
      <c r="G71" s="215">
        <v>0.63700000000000001</v>
      </c>
      <c r="H71" s="215">
        <v>0.23809999999999998</v>
      </c>
      <c r="I71" s="215">
        <v>2.2293000000000003</v>
      </c>
      <c r="J71" s="216">
        <v>4392.2245000000003</v>
      </c>
      <c r="K71" s="216">
        <v>38.795000000000002</v>
      </c>
      <c r="L71" s="216">
        <v>376.99509999999998</v>
      </c>
      <c r="M71" s="215">
        <v>8.7249999999999994E-2</v>
      </c>
      <c r="N71" s="215">
        <v>1.2831999999999999</v>
      </c>
      <c r="O71" s="215">
        <v>0.46540000000000004</v>
      </c>
      <c r="P71" s="215">
        <v>15.668299999999999</v>
      </c>
      <c r="Q71" s="215">
        <v>21.537149999999997</v>
      </c>
      <c r="R71" s="215">
        <v>2.3774999999999999</v>
      </c>
      <c r="S71" s="215">
        <v>0.38480000000000003</v>
      </c>
      <c r="T71" s="215">
        <v>0.26819999999999999</v>
      </c>
      <c r="U71" s="215">
        <v>8.7741000000000007</v>
      </c>
      <c r="AR71" s="204">
        <f t="shared" ref="AR71:BG87" si="14">(B71/B70)^W$3</f>
        <v>1</v>
      </c>
      <c r="AS71" s="204">
        <f t="shared" si="14"/>
        <v>1.0003411520307131</v>
      </c>
      <c r="AT71" s="204">
        <f t="shared" si="14"/>
        <v>1.0000000725352449</v>
      </c>
      <c r="AU71" s="204">
        <f t="shared" si="14"/>
        <v>0.99999404781458134</v>
      </c>
      <c r="AV71" s="204">
        <f t="shared" si="14"/>
        <v>0.99987017126830302</v>
      </c>
      <c r="AW71" s="204">
        <f t="shared" si="14"/>
        <v>1.000000000967054</v>
      </c>
      <c r="AX71" s="204">
        <f t="shared" si="14"/>
        <v>0.9999839974729734</v>
      </c>
      <c r="AY71" s="204">
        <f t="shared" si="14"/>
        <v>0.99999995195061975</v>
      </c>
      <c r="AZ71" s="204">
        <f t="shared" si="14"/>
        <v>1.0000052304135221</v>
      </c>
      <c r="BA71" s="204">
        <f t="shared" si="14"/>
        <v>0.99967976227894384</v>
      </c>
      <c r="BB71" s="204">
        <f t="shared" si="14"/>
        <v>1.0000515048119489</v>
      </c>
      <c r="BC71" s="204">
        <f t="shared" si="14"/>
        <v>1</v>
      </c>
      <c r="BD71" s="204">
        <f t="shared" si="14"/>
        <v>0.9999883242314177</v>
      </c>
      <c r="BE71" s="204">
        <f t="shared" si="14"/>
        <v>1.0000020820692166</v>
      </c>
      <c r="BF71" s="204">
        <f t="shared" si="14"/>
        <v>0.99998850426800434</v>
      </c>
      <c r="BG71" s="204">
        <f t="shared" si="7"/>
        <v>0.99999947359592212</v>
      </c>
      <c r="BH71" s="204">
        <f t="shared" si="7"/>
        <v>1.0000004077598947</v>
      </c>
      <c r="BI71" s="204">
        <f t="shared" si="7"/>
        <v>1.0002647920968453</v>
      </c>
      <c r="BJ71" s="204">
        <f t="shared" si="7"/>
        <v>0.99975755649046216</v>
      </c>
      <c r="BK71" s="204">
        <f t="shared" si="12"/>
        <v>1.0002105276244408</v>
      </c>
      <c r="BM71" s="205">
        <f t="shared" ref="BM71:BM134" si="15">PRODUCT(AR71:BB71,BD71:BK71)</f>
        <v>1.0001373629932468</v>
      </c>
      <c r="BN71" s="205">
        <f t="shared" si="13"/>
        <v>30.050651053324657</v>
      </c>
    </row>
    <row r="72" spans="1:66">
      <c r="A72" s="223">
        <f t="shared" si="11"/>
        <v>44996</v>
      </c>
      <c r="B72" s="215">
        <v>0.28399999999999997</v>
      </c>
      <c r="C72" s="215">
        <v>0.43085000000000001</v>
      </c>
      <c r="D72" s="215">
        <v>0.39300000000000002</v>
      </c>
      <c r="E72" s="215">
        <v>0.26415</v>
      </c>
      <c r="F72" s="215">
        <v>1.9783500000000001</v>
      </c>
      <c r="G72" s="215">
        <v>0.63700000000000001</v>
      </c>
      <c r="H72" s="215">
        <v>0.23809999999999998</v>
      </c>
      <c r="I72" s="215">
        <v>2.2293000000000003</v>
      </c>
      <c r="J72" s="216">
        <v>4392.2245000000003</v>
      </c>
      <c r="K72" s="216">
        <v>38.795000000000002</v>
      </c>
      <c r="L72" s="216">
        <v>376.99509999999998</v>
      </c>
      <c r="M72" s="215">
        <v>8.7249999999999994E-2</v>
      </c>
      <c r="N72" s="215">
        <v>1.2831999999999999</v>
      </c>
      <c r="O72" s="215">
        <v>0.46540000000000004</v>
      </c>
      <c r="P72" s="215">
        <v>15.668299999999999</v>
      </c>
      <c r="Q72" s="215">
        <v>21.537149999999997</v>
      </c>
      <c r="R72" s="215">
        <v>2.3774999999999999</v>
      </c>
      <c r="S72" s="215">
        <v>0.38480000000000003</v>
      </c>
      <c r="T72" s="215">
        <v>0.26819999999999999</v>
      </c>
      <c r="U72" s="215">
        <v>8.7741000000000007</v>
      </c>
      <c r="AR72" s="204">
        <f t="shared" si="14"/>
        <v>1</v>
      </c>
      <c r="AS72" s="204">
        <f t="shared" si="14"/>
        <v>1</v>
      </c>
      <c r="AT72" s="204">
        <f t="shared" si="14"/>
        <v>1</v>
      </c>
      <c r="AU72" s="204">
        <f t="shared" si="14"/>
        <v>1</v>
      </c>
      <c r="AV72" s="204">
        <f t="shared" si="14"/>
        <v>1</v>
      </c>
      <c r="AW72" s="204">
        <f t="shared" si="14"/>
        <v>1</v>
      </c>
      <c r="AX72" s="204">
        <f t="shared" si="14"/>
        <v>1</v>
      </c>
      <c r="AY72" s="204">
        <f t="shared" si="14"/>
        <v>1</v>
      </c>
      <c r="AZ72" s="204">
        <f t="shared" si="14"/>
        <v>1</v>
      </c>
      <c r="BA72" s="204">
        <f t="shared" si="14"/>
        <v>1</v>
      </c>
      <c r="BB72" s="204">
        <f t="shared" si="14"/>
        <v>1</v>
      </c>
      <c r="BC72" s="204">
        <f t="shared" si="14"/>
        <v>1</v>
      </c>
      <c r="BD72" s="204">
        <f t="shared" si="14"/>
        <v>1</v>
      </c>
      <c r="BE72" s="204">
        <f t="shared" si="14"/>
        <v>1</v>
      </c>
      <c r="BF72" s="204">
        <f t="shared" si="14"/>
        <v>1</v>
      </c>
      <c r="BG72" s="204">
        <f t="shared" si="7"/>
        <v>1</v>
      </c>
      <c r="BH72" s="204">
        <f t="shared" si="7"/>
        <v>1</v>
      </c>
      <c r="BI72" s="204">
        <f t="shared" si="7"/>
        <v>1</v>
      </c>
      <c r="BJ72" s="204">
        <f t="shared" si="7"/>
        <v>1</v>
      </c>
      <c r="BK72" s="204">
        <f t="shared" si="12"/>
        <v>1</v>
      </c>
      <c r="BM72" s="205">
        <f t="shared" si="15"/>
        <v>1</v>
      </c>
      <c r="BN72" s="205">
        <f t="shared" si="13"/>
        <v>30.050651053324657</v>
      </c>
    </row>
    <row r="73" spans="1:66">
      <c r="A73" s="223">
        <f t="shared" si="11"/>
        <v>44997</v>
      </c>
      <c r="B73" s="215">
        <v>0.28399999999999997</v>
      </c>
      <c r="C73" s="215">
        <v>0.43085000000000001</v>
      </c>
      <c r="D73" s="215">
        <v>0.39300000000000002</v>
      </c>
      <c r="E73" s="215">
        <v>0.26415</v>
      </c>
      <c r="F73" s="215">
        <v>1.9783500000000001</v>
      </c>
      <c r="G73" s="215">
        <v>0.63700000000000001</v>
      </c>
      <c r="H73" s="215">
        <v>0.23809999999999998</v>
      </c>
      <c r="I73" s="215">
        <v>2.2293000000000003</v>
      </c>
      <c r="J73" s="216">
        <v>4392.2245000000003</v>
      </c>
      <c r="K73" s="216">
        <v>38.795000000000002</v>
      </c>
      <c r="L73" s="216">
        <v>376.99509999999998</v>
      </c>
      <c r="M73" s="215">
        <v>8.7249999999999994E-2</v>
      </c>
      <c r="N73" s="215">
        <v>1.2831999999999999</v>
      </c>
      <c r="O73" s="215">
        <v>0.46540000000000004</v>
      </c>
      <c r="P73" s="215">
        <v>15.668299999999999</v>
      </c>
      <c r="Q73" s="215">
        <v>21.537149999999997</v>
      </c>
      <c r="R73" s="215">
        <v>2.3774999999999999</v>
      </c>
      <c r="S73" s="215">
        <v>0.38480000000000003</v>
      </c>
      <c r="T73" s="215">
        <v>0.26819999999999999</v>
      </c>
      <c r="U73" s="215">
        <v>8.7741000000000007</v>
      </c>
      <c r="AR73" s="204">
        <f t="shared" si="14"/>
        <v>1</v>
      </c>
      <c r="AS73" s="204">
        <f t="shared" si="14"/>
        <v>1</v>
      </c>
      <c r="AT73" s="204">
        <f t="shared" si="14"/>
        <v>1</v>
      </c>
      <c r="AU73" s="204">
        <f t="shared" si="14"/>
        <v>1</v>
      </c>
      <c r="AV73" s="204">
        <f t="shared" si="14"/>
        <v>1</v>
      </c>
      <c r="AW73" s="204">
        <f t="shared" si="14"/>
        <v>1</v>
      </c>
      <c r="AX73" s="204">
        <f t="shared" si="14"/>
        <v>1</v>
      </c>
      <c r="AY73" s="204">
        <f t="shared" si="14"/>
        <v>1</v>
      </c>
      <c r="AZ73" s="204">
        <f t="shared" si="14"/>
        <v>1</v>
      </c>
      <c r="BA73" s="204">
        <f t="shared" si="14"/>
        <v>1</v>
      </c>
      <c r="BB73" s="204">
        <f t="shared" si="14"/>
        <v>1</v>
      </c>
      <c r="BC73" s="204">
        <f t="shared" si="14"/>
        <v>1</v>
      </c>
      <c r="BD73" s="204">
        <f t="shared" si="14"/>
        <v>1</v>
      </c>
      <c r="BE73" s="204">
        <f t="shared" si="14"/>
        <v>1</v>
      </c>
      <c r="BF73" s="204">
        <f t="shared" si="14"/>
        <v>1</v>
      </c>
      <c r="BG73" s="204">
        <f t="shared" si="7"/>
        <v>1</v>
      </c>
      <c r="BH73" s="204">
        <f t="shared" si="7"/>
        <v>1</v>
      </c>
      <c r="BI73" s="204">
        <f t="shared" si="7"/>
        <v>1</v>
      </c>
      <c r="BJ73" s="204">
        <f t="shared" si="7"/>
        <v>1</v>
      </c>
      <c r="BK73" s="204">
        <f t="shared" si="12"/>
        <v>1</v>
      </c>
      <c r="BM73" s="205">
        <f t="shared" si="15"/>
        <v>1</v>
      </c>
      <c r="BN73" s="205">
        <f t="shared" si="13"/>
        <v>30.050651053324657</v>
      </c>
    </row>
    <row r="74" spans="1:66">
      <c r="A74" s="223">
        <f t="shared" si="11"/>
        <v>44998</v>
      </c>
      <c r="B74" s="215">
        <v>0.28399999999999997</v>
      </c>
      <c r="C74" s="215">
        <v>0.42575000000000002</v>
      </c>
      <c r="D74" s="215">
        <v>0.39</v>
      </c>
      <c r="E74" s="215">
        <v>0.26024999999999998</v>
      </c>
      <c r="F74" s="215">
        <v>1.9537499999999999</v>
      </c>
      <c r="G74" s="215">
        <v>0.63805000000000001</v>
      </c>
      <c r="H74" s="215">
        <v>0.23425000000000001</v>
      </c>
      <c r="I74" s="215">
        <v>2.2279999999999998</v>
      </c>
      <c r="J74" s="216">
        <v>4363.2564999999995</v>
      </c>
      <c r="K74" s="216">
        <v>38.1</v>
      </c>
      <c r="L74" s="216">
        <v>368.82434999999998</v>
      </c>
      <c r="M74" s="215">
        <v>8.7150000000000005E-2</v>
      </c>
      <c r="N74" s="215">
        <v>1.2732999999999999</v>
      </c>
      <c r="O74" s="215">
        <v>0.45829999999999999</v>
      </c>
      <c r="P74" s="215">
        <v>15.574649999999998</v>
      </c>
      <c r="Q74" s="215">
        <v>21.620200000000001</v>
      </c>
      <c r="R74" s="215">
        <v>2.3734500000000001</v>
      </c>
      <c r="S74" s="215">
        <v>0.38175000000000003</v>
      </c>
      <c r="T74" s="215">
        <v>0.26469999999999999</v>
      </c>
      <c r="U74" s="215">
        <v>8.6883000000000017</v>
      </c>
      <c r="AR74" s="204">
        <f t="shared" si="14"/>
        <v>1</v>
      </c>
      <c r="AS74" s="204">
        <f t="shared" si="14"/>
        <v>0.99833679119478214</v>
      </c>
      <c r="AT74" s="204">
        <f t="shared" si="14"/>
        <v>0.99999980169575997</v>
      </c>
      <c r="AU74" s="204">
        <f t="shared" si="14"/>
        <v>0.99999174999823182</v>
      </c>
      <c r="AV74" s="204">
        <f t="shared" si="14"/>
        <v>0.99720829330885885</v>
      </c>
      <c r="AW74" s="204">
        <f t="shared" si="14"/>
        <v>1.0000000012674168</v>
      </c>
      <c r="AX74" s="204">
        <f t="shared" si="14"/>
        <v>0.99995703353865495</v>
      </c>
      <c r="AY74" s="204">
        <f t="shared" si="14"/>
        <v>0.99999937516202486</v>
      </c>
      <c r="AZ74" s="204">
        <f t="shared" si="14"/>
        <v>0.9999842824106151</v>
      </c>
      <c r="BA74" s="204">
        <f t="shared" si="14"/>
        <v>0.99551481608300274</v>
      </c>
      <c r="BB74" s="204">
        <f t="shared" si="14"/>
        <v>0.99979938875750307</v>
      </c>
      <c r="BC74" s="204">
        <f t="shared" si="14"/>
        <v>1</v>
      </c>
      <c r="BD74" s="204">
        <f t="shared" si="14"/>
        <v>0.99988944758185239</v>
      </c>
      <c r="BE74" s="204">
        <f t="shared" si="14"/>
        <v>0.99999070568386605</v>
      </c>
      <c r="BF74" s="204">
        <f t="shared" si="14"/>
        <v>0.99992773994711548</v>
      </c>
      <c r="BG74" s="204">
        <f t="shared" si="7"/>
        <v>1.0000005457540269</v>
      </c>
      <c r="BH74" s="204">
        <f t="shared" si="7"/>
        <v>0.99999993578434532</v>
      </c>
      <c r="BI74" s="204">
        <f t="shared" si="7"/>
        <v>0.99838091332854306</v>
      </c>
      <c r="BJ74" s="204">
        <f t="shared" si="7"/>
        <v>0.99909961264397595</v>
      </c>
      <c r="BK74" s="204">
        <f t="shared" si="12"/>
        <v>0.99934243959313551</v>
      </c>
      <c r="BM74" s="205">
        <f t="shared" si="15"/>
        <v>0.98748451077791155</v>
      </c>
      <c r="BN74" s="205">
        <f t="shared" si="13"/>
        <v>29.674552453950032</v>
      </c>
    </row>
    <row r="75" spans="1:66">
      <c r="A75" s="223">
        <f t="shared" si="11"/>
        <v>44999</v>
      </c>
      <c r="B75" s="215">
        <v>0.28399999999999997</v>
      </c>
      <c r="C75" s="215">
        <v>0.42664999999999997</v>
      </c>
      <c r="D75" s="215">
        <v>0.38990000000000002</v>
      </c>
      <c r="E75" s="215">
        <v>0.25929999999999997</v>
      </c>
      <c r="F75" s="215">
        <v>1.9504000000000001</v>
      </c>
      <c r="G75" s="215">
        <v>0.63295000000000001</v>
      </c>
      <c r="H75" s="215">
        <v>0.23349999999999999</v>
      </c>
      <c r="I75" s="215">
        <v>2.2279499999999999</v>
      </c>
      <c r="J75" s="216">
        <v>4369.2205000000004</v>
      </c>
      <c r="K75" s="216">
        <v>38.019999999999996</v>
      </c>
      <c r="L75" s="216">
        <v>371.15364999999997</v>
      </c>
      <c r="M75" s="215">
        <v>8.7100000000000011E-2</v>
      </c>
      <c r="N75" s="215">
        <v>1.2730999999999999</v>
      </c>
      <c r="O75" s="215">
        <v>0.45679999999999998</v>
      </c>
      <c r="P75" s="215">
        <v>15.602350000000001</v>
      </c>
      <c r="Q75" s="215">
        <v>21.419600000000003</v>
      </c>
      <c r="R75" s="215">
        <v>2.3750999999999998</v>
      </c>
      <c r="S75" s="215">
        <v>0.38255</v>
      </c>
      <c r="T75" s="215">
        <v>0.26524999999999999</v>
      </c>
      <c r="U75" s="215">
        <v>8.6715499999999999</v>
      </c>
      <c r="AR75" s="204">
        <f t="shared" si="14"/>
        <v>1</v>
      </c>
      <c r="AS75" s="204">
        <f t="shared" si="14"/>
        <v>1.0002952393781601</v>
      </c>
      <c r="AT75" s="204">
        <f t="shared" si="14"/>
        <v>0.999999993363616</v>
      </c>
      <c r="AU75" s="204">
        <f t="shared" si="14"/>
        <v>0.99999797165324478</v>
      </c>
      <c r="AV75" s="204">
        <f t="shared" si="14"/>
        <v>0.99961664984095744</v>
      </c>
      <c r="AW75" s="204">
        <f t="shared" si="14"/>
        <v>0.99999999382432725</v>
      </c>
      <c r="AX75" s="204">
        <f t="shared" si="14"/>
        <v>0.99999154763011444</v>
      </c>
      <c r="AY75" s="204">
        <f t="shared" si="14"/>
        <v>0.99999997596048273</v>
      </c>
      <c r="AZ75" s="204">
        <f t="shared" si="14"/>
        <v>1.0000032445182527</v>
      </c>
      <c r="BA75" s="204">
        <f t="shared" si="14"/>
        <v>0.99947744095765756</v>
      </c>
      <c r="BB75" s="204">
        <f t="shared" si="14"/>
        <v>1.0000576466150173</v>
      </c>
      <c r="BC75" s="204">
        <f t="shared" si="14"/>
        <v>1</v>
      </c>
      <c r="BD75" s="204">
        <f t="shared" si="14"/>
        <v>0.99999775764913079</v>
      </c>
      <c r="BE75" s="204">
        <f t="shared" si="14"/>
        <v>0.99999801798853394</v>
      </c>
      <c r="BF75" s="204">
        <f t="shared" si="14"/>
        <v>1.0000214193915307</v>
      </c>
      <c r="BG75" s="204">
        <f t="shared" si="7"/>
        <v>0.99999867817193355</v>
      </c>
      <c r="BH75" s="204">
        <f t="shared" si="7"/>
        <v>1.000000026175152</v>
      </c>
      <c r="BI75" s="204">
        <f t="shared" si="7"/>
        <v>1.0004263626227321</v>
      </c>
      <c r="BJ75" s="204">
        <f t="shared" si="7"/>
        <v>1.0001423492773178</v>
      </c>
      <c r="BK75" s="204">
        <f t="shared" si="12"/>
        <v>0.99987083865442428</v>
      </c>
      <c r="BM75" s="205">
        <f t="shared" si="15"/>
        <v>0.99989479427476469</v>
      </c>
      <c r="BN75" s="205">
        <f t="shared" si="13"/>
        <v>29.671430521138081</v>
      </c>
    </row>
    <row r="76" spans="1:66">
      <c r="A76" s="223">
        <f t="shared" si="11"/>
        <v>45000</v>
      </c>
      <c r="B76" s="215">
        <v>0.28399999999999997</v>
      </c>
      <c r="C76" s="215">
        <v>0.42510000000000003</v>
      </c>
      <c r="D76" s="215">
        <v>0.38875000000000004</v>
      </c>
      <c r="E76" s="215">
        <v>0.25969999999999999</v>
      </c>
      <c r="F76" s="219">
        <v>1.9550000000000001</v>
      </c>
      <c r="G76" s="219">
        <v>0.63260000000000005</v>
      </c>
      <c r="H76" s="219">
        <v>0.23365000000000002</v>
      </c>
      <c r="I76" s="219">
        <v>2.2293000000000003</v>
      </c>
      <c r="J76" s="216">
        <v>4366.3705</v>
      </c>
      <c r="K76" s="216">
        <v>38.234999999999999</v>
      </c>
      <c r="L76" s="216">
        <v>369.97305</v>
      </c>
      <c r="M76" s="219">
        <v>8.7100000000000011E-2</v>
      </c>
      <c r="N76" s="219">
        <v>1.2704</v>
      </c>
      <c r="O76" s="219">
        <v>0.45689999999999997</v>
      </c>
      <c r="P76" s="216">
        <v>15.59235</v>
      </c>
      <c r="Q76" s="219">
        <v>21.5139</v>
      </c>
      <c r="R76" s="219">
        <v>2.3661500000000002</v>
      </c>
      <c r="S76" s="219">
        <v>0.38129999999999997</v>
      </c>
      <c r="T76" s="219">
        <v>0.26444999999999996</v>
      </c>
      <c r="U76" s="219">
        <v>8.688600000000001</v>
      </c>
      <c r="AR76" s="204">
        <f t="shared" si="14"/>
        <v>1</v>
      </c>
      <c r="AS76" s="204">
        <f t="shared" si="14"/>
        <v>0.99949134828957076</v>
      </c>
      <c r="AT76" s="204">
        <f t="shared" si="14"/>
        <v>0.99999992355901457</v>
      </c>
      <c r="AU76" s="204">
        <f t="shared" si="14"/>
        <v>1.0000008549462409</v>
      </c>
      <c r="AV76" s="204">
        <f t="shared" si="14"/>
        <v>1.0005264623177677</v>
      </c>
      <c r="AW76" s="204">
        <f t="shared" si="14"/>
        <v>0.99999999957435648</v>
      </c>
      <c r="AX76" s="204">
        <f t="shared" si="14"/>
        <v>1.0000016926523885</v>
      </c>
      <c r="AY76" s="204">
        <f t="shared" si="14"/>
        <v>1.0000006488778985</v>
      </c>
      <c r="AZ76" s="204">
        <f t="shared" si="14"/>
        <v>0.99999845010773092</v>
      </c>
      <c r="BA76" s="204">
        <f t="shared" si="14"/>
        <v>1.0014032443905325</v>
      </c>
      <c r="BB76" s="204">
        <f t="shared" si="14"/>
        <v>0.99997082857850395</v>
      </c>
      <c r="BC76" s="204">
        <f t="shared" si="14"/>
        <v>1</v>
      </c>
      <c r="BD76" s="204">
        <f t="shared" si="14"/>
        <v>0.999969694162537</v>
      </c>
      <c r="BE76" s="204">
        <f t="shared" si="14"/>
        <v>1.0000001323365797</v>
      </c>
      <c r="BF76" s="204">
        <f t="shared" si="14"/>
        <v>0.99999227186960249</v>
      </c>
      <c r="BG76" s="204">
        <f t="shared" si="7"/>
        <v>1.0000006229133798</v>
      </c>
      <c r="BH76" s="204">
        <f t="shared" si="7"/>
        <v>0.99999985780087486</v>
      </c>
      <c r="BI76" s="204">
        <f t="shared" si="7"/>
        <v>0.99933377966933679</v>
      </c>
      <c r="BJ76" s="204">
        <f t="shared" si="7"/>
        <v>0.99979288489434981</v>
      </c>
      <c r="BK76" s="204">
        <f t="shared" si="12"/>
        <v>1.0001314895478741</v>
      </c>
      <c r="BM76" s="205">
        <f t="shared" si="15"/>
        <v>1.0006128696125702</v>
      </c>
      <c r="BN76" s="205">
        <f t="shared" si="13"/>
        <v>29.689615239265976</v>
      </c>
    </row>
    <row r="77" spans="1:66">
      <c r="A77" s="223">
        <f t="shared" si="11"/>
        <v>45001</v>
      </c>
      <c r="B77" s="215">
        <v>0.28399999999999997</v>
      </c>
      <c r="C77" s="215">
        <v>0.42804999999999999</v>
      </c>
      <c r="D77" s="215">
        <v>0.39069999999999999</v>
      </c>
      <c r="E77" s="215">
        <v>0.26405000000000001</v>
      </c>
      <c r="F77" s="215">
        <v>1.96035</v>
      </c>
      <c r="G77" s="215">
        <v>0.63365000000000005</v>
      </c>
      <c r="H77" s="215">
        <v>0.23525000000000001</v>
      </c>
      <c r="I77" s="215">
        <v>2.2290000000000001</v>
      </c>
      <c r="J77" s="216">
        <v>4373.7645000000002</v>
      </c>
      <c r="K77" s="216">
        <v>37.715000000000003</v>
      </c>
      <c r="L77" s="216">
        <v>372.63995</v>
      </c>
      <c r="M77" s="215">
        <v>8.72E-2</v>
      </c>
      <c r="N77" s="215">
        <v>1.27885</v>
      </c>
      <c r="O77" s="215">
        <v>0.46094999999999997</v>
      </c>
      <c r="P77" s="215">
        <v>15.59305</v>
      </c>
      <c r="Q77" s="215">
        <v>21.614049999999999</v>
      </c>
      <c r="R77" s="215">
        <v>2.3937999999999997</v>
      </c>
      <c r="S77" s="215">
        <v>0.38349999999999995</v>
      </c>
      <c r="T77" s="215">
        <v>0.26780000000000004</v>
      </c>
      <c r="U77" s="215">
        <v>8.6977000000000011</v>
      </c>
      <c r="AR77" s="204">
        <f t="shared" si="14"/>
        <v>1</v>
      </c>
      <c r="AS77" s="204">
        <f t="shared" si="14"/>
        <v>1.000967206581276</v>
      </c>
      <c r="AT77" s="204">
        <f t="shared" si="14"/>
        <v>1.0000001294844778</v>
      </c>
      <c r="AU77" s="204">
        <f t="shared" si="14"/>
        <v>1.0000092134675365</v>
      </c>
      <c r="AV77" s="204">
        <f t="shared" si="14"/>
        <v>1.0006107683739023</v>
      </c>
      <c r="AW77" s="204">
        <f t="shared" si="14"/>
        <v>1.0000000012762251</v>
      </c>
      <c r="AX77" s="204">
        <f t="shared" si="14"/>
        <v>1.0000179877909432</v>
      </c>
      <c r="AY77" s="204">
        <f t="shared" si="14"/>
        <v>0.99999985583893303</v>
      </c>
      <c r="AZ77" s="204">
        <f t="shared" si="14"/>
        <v>1.0000040189402271</v>
      </c>
      <c r="BA77" s="204">
        <f t="shared" si="14"/>
        <v>0.99660061281253243</v>
      </c>
      <c r="BB77" s="204">
        <f t="shared" si="14"/>
        <v>1.000065767838993</v>
      </c>
      <c r="BC77" s="204">
        <f t="shared" si="14"/>
        <v>1</v>
      </c>
      <c r="BD77" s="204">
        <f t="shared" si="14"/>
        <v>1.0000946383383673</v>
      </c>
      <c r="BE77" s="204">
        <f t="shared" si="14"/>
        <v>1.0000053354467329</v>
      </c>
      <c r="BF77" s="204">
        <f t="shared" si="14"/>
        <v>1.0000005411326727</v>
      </c>
      <c r="BG77" s="204">
        <f t="shared" si="7"/>
        <v>1.0000006585738606</v>
      </c>
      <c r="BH77" s="204">
        <f t="shared" si="7"/>
        <v>1.0000004375865703</v>
      </c>
      <c r="BI77" s="204">
        <f t="shared" si="7"/>
        <v>1.0011721702124761</v>
      </c>
      <c r="BJ77" s="204">
        <f t="shared" si="7"/>
        <v>1.0008636121510015</v>
      </c>
      <c r="BK77" s="204">
        <f t="shared" si="12"/>
        <v>1.0000700714508366</v>
      </c>
      <c r="BM77" s="205">
        <f t="shared" si="15"/>
        <v>1.0004756269659019</v>
      </c>
      <c r="BN77" s="205">
        <f t="shared" si="13"/>
        <v>29.703736420881022</v>
      </c>
    </row>
    <row r="78" spans="1:66">
      <c r="A78" s="223">
        <f t="shared" si="11"/>
        <v>45002</v>
      </c>
      <c r="B78" s="215">
        <v>0.28399999999999997</v>
      </c>
      <c r="C78" s="215">
        <v>0.42335</v>
      </c>
      <c r="D78" s="215">
        <v>0.38895000000000002</v>
      </c>
      <c r="E78" s="215">
        <v>0.2631</v>
      </c>
      <c r="F78" s="215">
        <v>1.95105</v>
      </c>
      <c r="G78" s="215">
        <v>0.63180000000000003</v>
      </c>
      <c r="H78" s="215">
        <v>0.23354999999999998</v>
      </c>
      <c r="I78" s="215">
        <v>2.2293000000000003</v>
      </c>
      <c r="J78" s="216">
        <v>4362.3945000000003</v>
      </c>
      <c r="K78" s="216">
        <v>37.79</v>
      </c>
      <c r="L78" s="216">
        <v>369.94055000000003</v>
      </c>
      <c r="M78" s="215">
        <v>8.7150000000000005E-2</v>
      </c>
      <c r="N78" s="215">
        <v>1.2726000000000002</v>
      </c>
      <c r="O78" s="215">
        <v>0.45534999999999998</v>
      </c>
      <c r="P78" s="215">
        <v>15.51215</v>
      </c>
      <c r="Q78" s="215">
        <v>21.751950000000001</v>
      </c>
      <c r="R78" s="215">
        <v>2.3851</v>
      </c>
      <c r="S78" s="215">
        <v>0.38124999999999998</v>
      </c>
      <c r="T78" s="215">
        <v>0.26669999999999999</v>
      </c>
      <c r="U78" s="215">
        <v>8.681049999999999</v>
      </c>
      <c r="AR78" s="204">
        <f t="shared" si="14"/>
        <v>1</v>
      </c>
      <c r="AS78" s="204">
        <f t="shared" si="14"/>
        <v>0.99845778660623974</v>
      </c>
      <c r="AT78" s="204">
        <f t="shared" si="14"/>
        <v>0.99999988382585236</v>
      </c>
      <c r="AU78" s="204">
        <f t="shared" si="14"/>
        <v>0.99999800089625634</v>
      </c>
      <c r="AV78" s="204">
        <f t="shared" si="14"/>
        <v>0.99893810559619522</v>
      </c>
      <c r="AW78" s="204">
        <f t="shared" si="14"/>
        <v>0.99999999774999038</v>
      </c>
      <c r="AX78" s="204">
        <f t="shared" si="14"/>
        <v>0.99998088424036002</v>
      </c>
      <c r="AY78" s="204">
        <f t="shared" si="14"/>
        <v>1.0000001441610877</v>
      </c>
      <c r="AZ78" s="204">
        <f t="shared" si="14"/>
        <v>0.99999381715864755</v>
      </c>
      <c r="BA78" s="204">
        <f t="shared" si="14"/>
        <v>1.000494140522757</v>
      </c>
      <c r="BB78" s="204">
        <f t="shared" si="14"/>
        <v>0.99993343216985864</v>
      </c>
      <c r="BC78" s="204">
        <f t="shared" si="14"/>
        <v>1</v>
      </c>
      <c r="BD78" s="204">
        <f t="shared" si="14"/>
        <v>0.99993006745665813</v>
      </c>
      <c r="BE78" s="204">
        <f t="shared" si="14"/>
        <v>0.99999261011562668</v>
      </c>
      <c r="BF78" s="204">
        <f t="shared" si="14"/>
        <v>0.99993730111675405</v>
      </c>
      <c r="BG78" s="204">
        <f t="shared" si="7"/>
        <v>1.0000009018368718</v>
      </c>
      <c r="BH78" s="204">
        <f t="shared" si="7"/>
        <v>0.99999986286193421</v>
      </c>
      <c r="BI78" s="204">
        <f t="shared" si="7"/>
        <v>0.99880253066536662</v>
      </c>
      <c r="BJ78" s="204">
        <f t="shared" si="7"/>
        <v>0.99971778460046079</v>
      </c>
      <c r="BK78" s="204">
        <f t="shared" si="12"/>
        <v>0.99987174933797063</v>
      </c>
      <c r="BM78" s="205">
        <f t="shared" si="15"/>
        <v>0.99605415715165302</v>
      </c>
      <c r="BN78" s="205">
        <f t="shared" si="13"/>
        <v>29.586530144955503</v>
      </c>
    </row>
    <row r="79" spans="1:66">
      <c r="A79" s="223">
        <f t="shared" si="11"/>
        <v>45003</v>
      </c>
      <c r="B79" s="215">
        <v>0.28399999999999997</v>
      </c>
      <c r="C79" s="215">
        <v>0.42335</v>
      </c>
      <c r="D79" s="215">
        <v>0.38895000000000002</v>
      </c>
      <c r="E79" s="215">
        <v>0.2631</v>
      </c>
      <c r="F79" s="215">
        <v>1.95105</v>
      </c>
      <c r="G79" s="215">
        <v>0.63180000000000003</v>
      </c>
      <c r="H79" s="215">
        <v>0.23354999999999998</v>
      </c>
      <c r="I79" s="215">
        <v>2.2293000000000003</v>
      </c>
      <c r="J79" s="216">
        <v>4362.3945000000003</v>
      </c>
      <c r="K79" s="216">
        <v>37.79</v>
      </c>
      <c r="L79" s="216">
        <v>369.94055000000003</v>
      </c>
      <c r="M79" s="215">
        <v>8.7150000000000005E-2</v>
      </c>
      <c r="N79" s="215">
        <v>1.2726000000000002</v>
      </c>
      <c r="O79" s="215">
        <v>0.45534999999999998</v>
      </c>
      <c r="P79" s="215">
        <v>15.51215</v>
      </c>
      <c r="Q79" s="215">
        <v>21.751950000000001</v>
      </c>
      <c r="R79" s="215">
        <v>2.3851</v>
      </c>
      <c r="S79" s="215">
        <v>0.38124999999999998</v>
      </c>
      <c r="T79" s="215">
        <v>0.26669999999999999</v>
      </c>
      <c r="U79" s="215">
        <v>8.681049999999999</v>
      </c>
      <c r="AR79" s="204">
        <f t="shared" si="14"/>
        <v>1</v>
      </c>
      <c r="AS79" s="204">
        <f t="shared" si="14"/>
        <v>1</v>
      </c>
      <c r="AT79" s="204">
        <f t="shared" si="14"/>
        <v>1</v>
      </c>
      <c r="AU79" s="204">
        <f t="shared" si="14"/>
        <v>1</v>
      </c>
      <c r="AV79" s="204">
        <f t="shared" si="14"/>
        <v>1</v>
      </c>
      <c r="AW79" s="204">
        <f t="shared" si="14"/>
        <v>1</v>
      </c>
      <c r="AX79" s="204">
        <f t="shared" si="14"/>
        <v>1</v>
      </c>
      <c r="AY79" s="204">
        <f t="shared" si="14"/>
        <v>1</v>
      </c>
      <c r="AZ79" s="204">
        <f t="shared" si="14"/>
        <v>1</v>
      </c>
      <c r="BA79" s="204">
        <f t="shared" si="14"/>
        <v>1</v>
      </c>
      <c r="BB79" s="204">
        <f t="shared" si="14"/>
        <v>1</v>
      </c>
      <c r="BC79" s="204">
        <f t="shared" si="14"/>
        <v>1</v>
      </c>
      <c r="BD79" s="204">
        <f t="shared" si="14"/>
        <v>1</v>
      </c>
      <c r="BE79" s="204">
        <f t="shared" si="14"/>
        <v>1</v>
      </c>
      <c r="BF79" s="204">
        <f t="shared" si="14"/>
        <v>1</v>
      </c>
      <c r="BG79" s="204">
        <f t="shared" si="7"/>
        <v>1</v>
      </c>
      <c r="BH79" s="204">
        <f t="shared" si="7"/>
        <v>1</v>
      </c>
      <c r="BI79" s="204">
        <f t="shared" si="7"/>
        <v>1</v>
      </c>
      <c r="BJ79" s="204">
        <f t="shared" si="7"/>
        <v>1</v>
      </c>
      <c r="BK79" s="204">
        <f t="shared" si="12"/>
        <v>1</v>
      </c>
      <c r="BM79" s="205">
        <f t="shared" si="15"/>
        <v>1</v>
      </c>
      <c r="BN79" s="205">
        <f t="shared" si="13"/>
        <v>29.586530144955503</v>
      </c>
    </row>
    <row r="80" spans="1:66">
      <c r="A80" s="223">
        <f t="shared" si="11"/>
        <v>45004</v>
      </c>
      <c r="B80" s="215">
        <v>0.28399999999999997</v>
      </c>
      <c r="C80" s="215">
        <v>0.42335</v>
      </c>
      <c r="D80" s="215">
        <v>0.38895000000000002</v>
      </c>
      <c r="E80" s="215">
        <v>0.2631</v>
      </c>
      <c r="F80" s="215">
        <v>1.95105</v>
      </c>
      <c r="G80" s="215">
        <v>0.63180000000000003</v>
      </c>
      <c r="H80" s="215">
        <v>0.23354999999999998</v>
      </c>
      <c r="I80" s="215">
        <v>2.2293000000000003</v>
      </c>
      <c r="J80" s="216">
        <v>4362.3945000000003</v>
      </c>
      <c r="K80" s="216">
        <v>37.79</v>
      </c>
      <c r="L80" s="216">
        <v>369.94055000000003</v>
      </c>
      <c r="M80" s="215">
        <v>8.7150000000000005E-2</v>
      </c>
      <c r="N80" s="215">
        <v>1.2726000000000002</v>
      </c>
      <c r="O80" s="215">
        <v>0.45534999999999998</v>
      </c>
      <c r="P80" s="215">
        <v>15.51215</v>
      </c>
      <c r="Q80" s="215">
        <v>21.751950000000001</v>
      </c>
      <c r="R80" s="215">
        <v>2.3851</v>
      </c>
      <c r="S80" s="215">
        <v>0.38124999999999998</v>
      </c>
      <c r="T80" s="215">
        <v>0.26669999999999999</v>
      </c>
      <c r="U80" s="215">
        <v>8.681049999999999</v>
      </c>
      <c r="AR80" s="204">
        <f t="shared" si="14"/>
        <v>1</v>
      </c>
      <c r="AS80" s="204">
        <f t="shared" si="14"/>
        <v>1</v>
      </c>
      <c r="AT80" s="204">
        <f t="shared" si="14"/>
        <v>1</v>
      </c>
      <c r="AU80" s="204">
        <f t="shared" si="14"/>
        <v>1</v>
      </c>
      <c r="AV80" s="204">
        <f t="shared" si="14"/>
        <v>1</v>
      </c>
      <c r="AW80" s="204">
        <f t="shared" si="14"/>
        <v>1</v>
      </c>
      <c r="AX80" s="204">
        <f t="shared" si="14"/>
        <v>1</v>
      </c>
      <c r="AY80" s="204">
        <f t="shared" si="14"/>
        <v>1</v>
      </c>
      <c r="AZ80" s="204">
        <f t="shared" si="14"/>
        <v>1</v>
      </c>
      <c r="BA80" s="204">
        <f t="shared" si="14"/>
        <v>1</v>
      </c>
      <c r="BB80" s="204">
        <f t="shared" si="14"/>
        <v>1</v>
      </c>
      <c r="BC80" s="204">
        <f t="shared" si="14"/>
        <v>1</v>
      </c>
      <c r="BD80" s="204">
        <f t="shared" si="14"/>
        <v>1</v>
      </c>
      <c r="BE80" s="204">
        <f t="shared" si="14"/>
        <v>1</v>
      </c>
      <c r="BF80" s="204">
        <f t="shared" si="14"/>
        <v>1</v>
      </c>
      <c r="BG80" s="204">
        <f t="shared" si="7"/>
        <v>1</v>
      </c>
      <c r="BH80" s="204">
        <f t="shared" si="7"/>
        <v>1</v>
      </c>
      <c r="BI80" s="204">
        <f t="shared" si="7"/>
        <v>1</v>
      </c>
      <c r="BJ80" s="204">
        <f t="shared" si="7"/>
        <v>1</v>
      </c>
      <c r="BK80" s="204">
        <f t="shared" si="12"/>
        <v>1</v>
      </c>
      <c r="BM80" s="205">
        <f t="shared" si="15"/>
        <v>1</v>
      </c>
      <c r="BN80" s="205">
        <f t="shared" si="13"/>
        <v>29.586530144955503</v>
      </c>
    </row>
    <row r="81" spans="1:66">
      <c r="A81" s="223">
        <f t="shared" si="11"/>
        <v>45005</v>
      </c>
      <c r="B81" s="215">
        <v>0.28399999999999997</v>
      </c>
      <c r="C81" s="215">
        <v>0.42459999999999998</v>
      </c>
      <c r="D81" s="215">
        <v>0.3896</v>
      </c>
      <c r="E81" s="215">
        <v>0.26285000000000003</v>
      </c>
      <c r="F81" s="215">
        <v>1.9593500000000001</v>
      </c>
      <c r="G81" s="215">
        <v>0.63224999999999998</v>
      </c>
      <c r="H81" s="215">
        <v>0.23299999999999998</v>
      </c>
      <c r="I81" s="215">
        <v>2.2287499999999998</v>
      </c>
      <c r="J81" s="216">
        <v>4367.9449999999997</v>
      </c>
      <c r="K81" s="216">
        <v>37.409999999999997</v>
      </c>
      <c r="L81" s="216">
        <v>372.58879999999999</v>
      </c>
      <c r="M81" s="215">
        <v>8.7100000000000011E-2</v>
      </c>
      <c r="N81" s="215">
        <v>1.2734000000000001</v>
      </c>
      <c r="O81" s="215">
        <v>0.45434999999999998</v>
      </c>
      <c r="P81" s="215">
        <v>15.51925</v>
      </c>
      <c r="Q81" s="215">
        <v>21.871749999999999</v>
      </c>
      <c r="R81" s="215">
        <v>2.3947500000000002</v>
      </c>
      <c r="S81" s="215">
        <v>0.38100000000000001</v>
      </c>
      <c r="T81" s="215">
        <v>0.26600000000000001</v>
      </c>
      <c r="U81" s="215">
        <v>8.6770999999999994</v>
      </c>
      <c r="AR81" s="204">
        <f t="shared" si="14"/>
        <v>1</v>
      </c>
      <c r="AS81" s="204">
        <f t="shared" si="14"/>
        <v>1.0004122308901542</v>
      </c>
      <c r="AT81" s="204">
        <f t="shared" si="14"/>
        <v>1.000000043211305</v>
      </c>
      <c r="AU81" s="204">
        <f t="shared" si="14"/>
        <v>0.99999947271991407</v>
      </c>
      <c r="AV81" s="204">
        <f t="shared" si="14"/>
        <v>1.000948907802542</v>
      </c>
      <c r="AW81" s="204">
        <f t="shared" si="14"/>
        <v>1.0000000005479055</v>
      </c>
      <c r="AX81" s="204">
        <f t="shared" si="14"/>
        <v>0.99999378564816976</v>
      </c>
      <c r="AY81" s="204">
        <f t="shared" si="14"/>
        <v>0.99999973568990419</v>
      </c>
      <c r="AZ81" s="204">
        <f t="shared" si="14"/>
        <v>1.0000030203060601</v>
      </c>
      <c r="BA81" s="204">
        <f t="shared" si="14"/>
        <v>0.99748995602959345</v>
      </c>
      <c r="BB81" s="204">
        <f t="shared" si="14"/>
        <v>1.0000653152540762</v>
      </c>
      <c r="BC81" s="204">
        <f t="shared" si="14"/>
        <v>1</v>
      </c>
      <c r="BD81" s="204">
        <f t="shared" si="14"/>
        <v>1.0000089708632254</v>
      </c>
      <c r="BE81" s="204">
        <f t="shared" si="14"/>
        <v>0.99999867081573357</v>
      </c>
      <c r="BF81" s="204">
        <f t="shared" si="14"/>
        <v>1.000005515883724</v>
      </c>
      <c r="BG81" s="204">
        <f t="shared" si="7"/>
        <v>1.0000007788377763</v>
      </c>
      <c r="BH81" s="204">
        <f t="shared" si="7"/>
        <v>1.00000015208274</v>
      </c>
      <c r="BI81" s="204">
        <f t="shared" si="7"/>
        <v>0.99986644078444453</v>
      </c>
      <c r="BJ81" s="204">
        <f t="shared" si="7"/>
        <v>0.99981979249762709</v>
      </c>
      <c r="BK81" s="204">
        <f t="shared" si="12"/>
        <v>0.99996953657829701</v>
      </c>
      <c r="BM81" s="205">
        <f t="shared" si="15"/>
        <v>0.99857961799124018</v>
      </c>
      <c r="BN81" s="205">
        <f t="shared" si="13"/>
        <v>29.544505969835978</v>
      </c>
    </row>
    <row r="82" spans="1:66">
      <c r="A82" s="223">
        <f t="shared" si="11"/>
        <v>45006</v>
      </c>
      <c r="B82" s="215">
        <v>0.28399999999999997</v>
      </c>
      <c r="C82" s="215">
        <v>0.42469999999999997</v>
      </c>
      <c r="D82" s="215">
        <v>0.38875000000000004</v>
      </c>
      <c r="E82" s="215">
        <v>0.26415</v>
      </c>
      <c r="F82" s="215">
        <v>1.95275</v>
      </c>
      <c r="G82" s="215">
        <v>0.63100000000000001</v>
      </c>
      <c r="H82" s="215">
        <v>0.23170000000000002</v>
      </c>
      <c r="I82" s="215">
        <v>2.2265999999999999</v>
      </c>
      <c r="J82" s="216">
        <v>4360.1224999999995</v>
      </c>
      <c r="K82" s="216">
        <v>37.299999999999997</v>
      </c>
      <c r="L82" s="216">
        <v>371.99955</v>
      </c>
      <c r="M82" s="215">
        <v>8.7050000000000002E-2</v>
      </c>
      <c r="N82" s="215">
        <v>1.2713000000000001</v>
      </c>
      <c r="O82" s="215">
        <v>0.45729999999999998</v>
      </c>
      <c r="P82" s="215">
        <v>15.447649999999999</v>
      </c>
      <c r="Q82" s="215">
        <v>21.886949999999999</v>
      </c>
      <c r="R82" s="215">
        <v>2.3602499999999997</v>
      </c>
      <c r="S82" s="215">
        <v>0.38024999999999998</v>
      </c>
      <c r="T82" s="215">
        <v>0.26505000000000001</v>
      </c>
      <c r="U82" s="215">
        <v>8.6757000000000009</v>
      </c>
      <c r="AR82" s="204">
        <f t="shared" si="14"/>
        <v>1</v>
      </c>
      <c r="AS82" s="204">
        <f t="shared" si="14"/>
        <v>1.000032919783918</v>
      </c>
      <c r="AT82" s="204">
        <f t="shared" si="14"/>
        <v>0.9999999434783825</v>
      </c>
      <c r="AU82" s="204">
        <f t="shared" si="14"/>
        <v>1.0000027364033546</v>
      </c>
      <c r="AV82" s="204">
        <f t="shared" si="14"/>
        <v>0.99924641682046123</v>
      </c>
      <c r="AW82" s="204">
        <f t="shared" si="14"/>
        <v>0.99999999847707621</v>
      </c>
      <c r="AX82" s="204">
        <f t="shared" si="14"/>
        <v>0.999985253087597</v>
      </c>
      <c r="AY82" s="204">
        <f t="shared" si="14"/>
        <v>0.99999896616199024</v>
      </c>
      <c r="AZ82" s="204">
        <f t="shared" si="14"/>
        <v>0.99999574229142141</v>
      </c>
      <c r="BA82" s="204">
        <f t="shared" si="14"/>
        <v>0.99926799717263015</v>
      </c>
      <c r="BB82" s="204">
        <f t="shared" si="14"/>
        <v>0.99998550782604767</v>
      </c>
      <c r="BC82" s="204">
        <f t="shared" si="14"/>
        <v>1</v>
      </c>
      <c r="BD82" s="204">
        <f t="shared" si="14"/>
        <v>0.99997643983255458</v>
      </c>
      <c r="BE82" s="204">
        <f t="shared" si="14"/>
        <v>1.0000039127287856</v>
      </c>
      <c r="BF82" s="204">
        <f t="shared" si="14"/>
        <v>0.99994426078107179</v>
      </c>
      <c r="BG82" s="204">
        <f t="shared" si="7"/>
        <v>1.0000000985123416</v>
      </c>
      <c r="BH82" s="204">
        <f t="shared" si="7"/>
        <v>0.99999945343434749</v>
      </c>
      <c r="BI82" s="204">
        <f t="shared" si="7"/>
        <v>0.9995988495838859</v>
      </c>
      <c r="BJ82" s="204">
        <f t="shared" si="7"/>
        <v>0.99975468065959061</v>
      </c>
      <c r="BK82" s="204">
        <f t="shared" si="12"/>
        <v>0.9999891994030069</v>
      </c>
      <c r="BM82" s="205">
        <f t="shared" si="15"/>
        <v>0.99778416964749161</v>
      </c>
      <c r="BN82" s="205">
        <f t="shared" si="13"/>
        <v>29.479040356758151</v>
      </c>
    </row>
    <row r="83" spans="1:66">
      <c r="A83" s="223">
        <f t="shared" si="11"/>
        <v>45007</v>
      </c>
      <c r="B83" s="219">
        <v>0.28399999999999997</v>
      </c>
      <c r="C83" s="215">
        <v>0.4244</v>
      </c>
      <c r="D83" s="215">
        <v>0.38929999999999998</v>
      </c>
      <c r="E83" s="215">
        <v>0.26205000000000001</v>
      </c>
      <c r="F83" s="219">
        <v>1.95695</v>
      </c>
      <c r="G83" s="219">
        <v>0.63234999999999997</v>
      </c>
      <c r="H83" s="219">
        <v>0.23230000000000001</v>
      </c>
      <c r="I83" s="219">
        <v>2.2287999999999997</v>
      </c>
      <c r="J83" s="216">
        <v>4358.0049999999992</v>
      </c>
      <c r="K83" s="216">
        <v>37.605000000000004</v>
      </c>
      <c r="L83" s="216">
        <v>371.49254999999999</v>
      </c>
      <c r="M83" s="219">
        <v>8.7050000000000002E-2</v>
      </c>
      <c r="N83" s="219">
        <v>1.2694999999999999</v>
      </c>
      <c r="O83" s="219">
        <v>0.4577</v>
      </c>
      <c r="P83" s="216">
        <v>15.5221</v>
      </c>
      <c r="Q83" s="219">
        <v>21.93365</v>
      </c>
      <c r="R83" s="219">
        <v>2.3613</v>
      </c>
      <c r="S83" s="219">
        <v>0.37959999999999999</v>
      </c>
      <c r="T83" s="219">
        <v>0.26365</v>
      </c>
      <c r="U83" s="219">
        <v>8.6620500000000007</v>
      </c>
      <c r="AR83" s="204">
        <f t="shared" si="14"/>
        <v>1</v>
      </c>
      <c r="AS83" s="204">
        <f t="shared" si="14"/>
        <v>0.99990122388706393</v>
      </c>
      <c r="AT83" s="204">
        <f t="shared" si="14"/>
        <v>1.0000000365869064</v>
      </c>
      <c r="AU83" s="204">
        <f t="shared" si="14"/>
        <v>0.99999557293705099</v>
      </c>
      <c r="AV83" s="204">
        <f t="shared" si="14"/>
        <v>1.0004801431641535</v>
      </c>
      <c r="AW83" s="204">
        <f t="shared" si="14"/>
        <v>1.0000000016446275</v>
      </c>
      <c r="AX83" s="204">
        <f t="shared" si="14"/>
        <v>1.0000068165948504</v>
      </c>
      <c r="AY83" s="204">
        <f t="shared" si="14"/>
        <v>1.0000010578699925</v>
      </c>
      <c r="AZ83" s="204">
        <f t="shared" si="14"/>
        <v>0.99999884615034074</v>
      </c>
      <c r="BA83" s="204">
        <f t="shared" si="14"/>
        <v>1.0020271633677129</v>
      </c>
      <c r="BB83" s="204">
        <f t="shared" si="14"/>
        <v>0.9999875123074724</v>
      </c>
      <c r="BC83" s="204">
        <f t="shared" si="14"/>
        <v>1</v>
      </c>
      <c r="BD83" s="204">
        <f t="shared" si="14"/>
        <v>0.99997977454081366</v>
      </c>
      <c r="BE83" s="204">
        <f t="shared" si="14"/>
        <v>1.0000005285943783</v>
      </c>
      <c r="BF83" s="204">
        <f t="shared" si="14"/>
        <v>1.0000579558582798</v>
      </c>
      <c r="BG83" s="204">
        <f t="shared" si="14"/>
        <v>1.0000003022388013</v>
      </c>
      <c r="BH83" s="204">
        <f t="shared" ref="BH83:BK146" si="16">(R83/R82)^AM$3</f>
        <v>1.0000000167521663</v>
      </c>
      <c r="BI83" s="204">
        <f t="shared" si="16"/>
        <v>0.99965168656955539</v>
      </c>
      <c r="BJ83" s="204">
        <f t="shared" si="16"/>
        <v>0.99963689076956197</v>
      </c>
      <c r="BK83" s="204">
        <f t="shared" si="12"/>
        <v>0.99989460773223238</v>
      </c>
      <c r="BM83" s="205">
        <f t="shared" si="15"/>
        <v>1.0016191407617421</v>
      </c>
      <c r="BN83" s="205">
        <f t="shared" si="13"/>
        <v>29.526771072616818</v>
      </c>
    </row>
    <row r="84" spans="1:66">
      <c r="A84" s="223">
        <f t="shared" si="11"/>
        <v>45008</v>
      </c>
      <c r="B84" s="215">
        <v>0.28399999999999997</v>
      </c>
      <c r="C84" s="215">
        <v>0.42175000000000001</v>
      </c>
      <c r="D84" s="215">
        <v>0.38839999999999997</v>
      </c>
      <c r="E84" s="215">
        <v>0.26</v>
      </c>
      <c r="F84" s="215">
        <v>1.9380500000000001</v>
      </c>
      <c r="G84" s="215">
        <v>0.63009999999999999</v>
      </c>
      <c r="H84" s="215">
        <v>0.23039999999999999</v>
      </c>
      <c r="I84" s="215">
        <v>2.2292000000000001</v>
      </c>
      <c r="J84" s="216">
        <v>4358.0049999999992</v>
      </c>
      <c r="K84" s="216">
        <v>37.105000000000004</v>
      </c>
      <c r="L84" s="216">
        <v>363.86734999999999</v>
      </c>
      <c r="M84" s="215">
        <v>8.6850000000000011E-2</v>
      </c>
      <c r="N84" s="215">
        <v>1.256</v>
      </c>
      <c r="O84" s="215">
        <v>0.45200000000000001</v>
      </c>
      <c r="P84" s="215">
        <v>15.45965</v>
      </c>
      <c r="Q84" s="215">
        <v>21.847700000000003</v>
      </c>
      <c r="R84" s="215">
        <v>2.3613</v>
      </c>
      <c r="S84" s="215">
        <v>0.37614999999999998</v>
      </c>
      <c r="T84" s="215">
        <v>0.26029999999999998</v>
      </c>
      <c r="U84" s="215">
        <v>8.6124000000000009</v>
      </c>
      <c r="AR84" s="204">
        <f t="shared" si="14"/>
        <v>1</v>
      </c>
      <c r="AS84" s="204">
        <f t="shared" si="14"/>
        <v>0.99912477288837798</v>
      </c>
      <c r="AT84" s="204">
        <f t="shared" si="14"/>
        <v>0.99999994010355919</v>
      </c>
      <c r="AU84" s="204">
        <f t="shared" si="14"/>
        <v>0.99999564398918539</v>
      </c>
      <c r="AV84" s="204">
        <f t="shared" si="14"/>
        <v>0.99783405470864184</v>
      </c>
      <c r="AW84" s="204">
        <f t="shared" si="14"/>
        <v>0.99999999725699806</v>
      </c>
      <c r="AX84" s="204">
        <f t="shared" si="14"/>
        <v>0.99997835366715726</v>
      </c>
      <c r="AY84" s="204">
        <f t="shared" si="14"/>
        <v>1.0000001922277235</v>
      </c>
      <c r="AZ84" s="204">
        <f t="shared" si="14"/>
        <v>1</v>
      </c>
      <c r="BA84" s="204">
        <f t="shared" si="14"/>
        <v>0.99667698222993517</v>
      </c>
      <c r="BB84" s="204">
        <f t="shared" si="14"/>
        <v>0.99981012015565496</v>
      </c>
      <c r="BC84" s="204">
        <f t="shared" si="14"/>
        <v>1</v>
      </c>
      <c r="BD84" s="204">
        <f t="shared" si="14"/>
        <v>0.99984739875442996</v>
      </c>
      <c r="BE84" s="204">
        <f t="shared" si="14"/>
        <v>0.99999242357724705</v>
      </c>
      <c r="BF84" s="204">
        <f t="shared" si="14"/>
        <v>0.99995140702913343</v>
      </c>
      <c r="BG84" s="204">
        <f t="shared" si="14"/>
        <v>0.99999944323926915</v>
      </c>
      <c r="BH84" s="204">
        <f t="shared" si="16"/>
        <v>1</v>
      </c>
      <c r="BI84" s="204">
        <f t="shared" si="16"/>
        <v>0.99814262074419458</v>
      </c>
      <c r="BJ84" s="204">
        <f t="shared" si="16"/>
        <v>0.99912346980065714</v>
      </c>
      <c r="BK84" s="204">
        <f t="shared" si="12"/>
        <v>0.99961529812676997</v>
      </c>
      <c r="BM84" s="205">
        <f t="shared" si="15"/>
        <v>0.99013066089241797</v>
      </c>
      <c r="BN84" s="205">
        <f t="shared" si="13"/>
        <v>29.23536135614922</v>
      </c>
    </row>
    <row r="85" spans="1:66">
      <c r="A85" s="223">
        <f t="shared" si="11"/>
        <v>45009</v>
      </c>
      <c r="B85" s="215">
        <v>0.28399999999999997</v>
      </c>
      <c r="C85" s="215">
        <v>0.4244</v>
      </c>
      <c r="D85" s="215">
        <v>0.38929999999999998</v>
      </c>
      <c r="E85" s="215">
        <v>0.26205000000000001</v>
      </c>
      <c r="F85" s="215">
        <v>1.95695</v>
      </c>
      <c r="G85" s="215">
        <v>0.63234999999999997</v>
      </c>
      <c r="H85" s="215">
        <v>0.23230000000000001</v>
      </c>
      <c r="I85" s="215">
        <v>2.2287999999999997</v>
      </c>
      <c r="J85" s="216">
        <v>4358.0049999999992</v>
      </c>
      <c r="K85" s="216">
        <v>37.605000000000004</v>
      </c>
      <c r="L85" s="216">
        <v>371.49254999999999</v>
      </c>
      <c r="M85" s="215">
        <v>8.7050000000000002E-2</v>
      </c>
      <c r="N85" s="215">
        <v>1.2694999999999999</v>
      </c>
      <c r="O85" s="215">
        <v>0.4577</v>
      </c>
      <c r="P85" s="215">
        <v>15.5221</v>
      </c>
      <c r="Q85" s="215">
        <v>21.93365</v>
      </c>
      <c r="R85" s="215">
        <v>2.3613</v>
      </c>
      <c r="S85" s="215">
        <v>0.37959999999999999</v>
      </c>
      <c r="T85" s="215">
        <v>0.26365</v>
      </c>
      <c r="U85" s="215">
        <v>8.6620500000000007</v>
      </c>
      <c r="AR85" s="204">
        <f t="shared" si="14"/>
        <v>1</v>
      </c>
      <c r="AS85" s="204">
        <f t="shared" si="14"/>
        <v>1.0008759938051499</v>
      </c>
      <c r="AT85" s="204">
        <f t="shared" si="14"/>
        <v>1.0000000598964445</v>
      </c>
      <c r="AU85" s="204">
        <f t="shared" si="14"/>
        <v>1.0000043560297895</v>
      </c>
      <c r="AV85" s="204">
        <f t="shared" si="14"/>
        <v>1.0021706467935598</v>
      </c>
      <c r="AW85" s="204">
        <f t="shared" si="14"/>
        <v>1.0000000027430018</v>
      </c>
      <c r="AX85" s="204">
        <f t="shared" si="14"/>
        <v>1.0000216468014167</v>
      </c>
      <c r="AY85" s="204">
        <f t="shared" si="14"/>
        <v>0.99999980777231334</v>
      </c>
      <c r="AZ85" s="204">
        <f t="shared" si="14"/>
        <v>1</v>
      </c>
      <c r="BA85" s="204">
        <f t="shared" si="14"/>
        <v>1.0033340970337552</v>
      </c>
      <c r="BB85" s="204">
        <f t="shared" si="14"/>
        <v>1.0001899159055476</v>
      </c>
      <c r="BC85" s="204">
        <f t="shared" si="14"/>
        <v>1</v>
      </c>
      <c r="BD85" s="204">
        <f t="shared" si="14"/>
        <v>1.0001526245362644</v>
      </c>
      <c r="BE85" s="204">
        <f t="shared" si="14"/>
        <v>1.0000075764801557</v>
      </c>
      <c r="BF85" s="204">
        <f t="shared" si="14"/>
        <v>1.0000485953322582</v>
      </c>
      <c r="BG85" s="204">
        <f t="shared" si="14"/>
        <v>1.0000005567610408</v>
      </c>
      <c r="BH85" s="204">
        <f t="shared" si="16"/>
        <v>1</v>
      </c>
      <c r="BI85" s="204">
        <f t="shared" si="16"/>
        <v>1.0018608355331231</v>
      </c>
      <c r="BJ85" s="204">
        <f t="shared" si="16"/>
        <v>1.0008772991785668</v>
      </c>
      <c r="BK85" s="204">
        <f t="shared" si="12"/>
        <v>1.0003848499257173</v>
      </c>
      <c r="BM85" s="205">
        <f t="shared" si="15"/>
        <v>1.0099677138557521</v>
      </c>
      <c r="BN85" s="205">
        <f t="shared" si="13"/>
        <v>29.526771072616828</v>
      </c>
    </row>
    <row r="86" spans="1:66">
      <c r="A86" s="223">
        <f t="shared" si="11"/>
        <v>45010</v>
      </c>
      <c r="B86" s="215">
        <v>0.28399999999999997</v>
      </c>
      <c r="C86" s="215">
        <v>0.4244</v>
      </c>
      <c r="D86" s="215">
        <v>0.38929999999999998</v>
      </c>
      <c r="E86" s="215">
        <v>0.26205000000000001</v>
      </c>
      <c r="F86" s="215">
        <v>1.95695</v>
      </c>
      <c r="G86" s="215">
        <v>0.63234999999999997</v>
      </c>
      <c r="H86" s="215">
        <v>0.23230000000000001</v>
      </c>
      <c r="I86" s="215">
        <v>2.2287999999999997</v>
      </c>
      <c r="J86" s="216">
        <v>4358.0049999999992</v>
      </c>
      <c r="K86" s="216">
        <v>37.605000000000004</v>
      </c>
      <c r="L86" s="216">
        <v>371.49254999999999</v>
      </c>
      <c r="M86" s="215">
        <v>8.7050000000000002E-2</v>
      </c>
      <c r="N86" s="215">
        <v>1.2694999999999999</v>
      </c>
      <c r="O86" s="215">
        <v>0.4577</v>
      </c>
      <c r="P86" s="215">
        <v>15.5221</v>
      </c>
      <c r="Q86" s="215">
        <v>21.93365</v>
      </c>
      <c r="R86" s="215">
        <v>2.3613</v>
      </c>
      <c r="S86" s="215">
        <v>0.37959999999999999</v>
      </c>
      <c r="T86" s="215">
        <v>0.26365</v>
      </c>
      <c r="U86" s="215">
        <v>8.6620500000000007</v>
      </c>
      <c r="AR86" s="204">
        <f t="shared" si="14"/>
        <v>1</v>
      </c>
      <c r="AS86" s="204">
        <f t="shared" si="14"/>
        <v>1</v>
      </c>
      <c r="AT86" s="204">
        <f t="shared" si="14"/>
        <v>1</v>
      </c>
      <c r="AU86" s="204">
        <f t="shared" si="14"/>
        <v>1</v>
      </c>
      <c r="AV86" s="204">
        <f t="shared" si="14"/>
        <v>1</v>
      </c>
      <c r="AW86" s="204">
        <f t="shared" si="14"/>
        <v>1</v>
      </c>
      <c r="AX86" s="204">
        <f t="shared" si="14"/>
        <v>1</v>
      </c>
      <c r="AY86" s="204">
        <f t="shared" si="14"/>
        <v>1</v>
      </c>
      <c r="AZ86" s="204">
        <f t="shared" si="14"/>
        <v>1</v>
      </c>
      <c r="BA86" s="204">
        <f t="shared" si="14"/>
        <v>1</v>
      </c>
      <c r="BB86" s="204">
        <f t="shared" si="14"/>
        <v>1</v>
      </c>
      <c r="BC86" s="204">
        <f t="shared" si="14"/>
        <v>1</v>
      </c>
      <c r="BD86" s="204">
        <f t="shared" si="14"/>
        <v>1</v>
      </c>
      <c r="BE86" s="204">
        <f t="shared" si="14"/>
        <v>1</v>
      </c>
      <c r="BF86" s="204">
        <f t="shared" si="14"/>
        <v>1</v>
      </c>
      <c r="BG86" s="204">
        <f t="shared" si="14"/>
        <v>1</v>
      </c>
      <c r="BH86" s="204">
        <f t="shared" si="16"/>
        <v>1</v>
      </c>
      <c r="BI86" s="204">
        <f t="shared" si="16"/>
        <v>1</v>
      </c>
      <c r="BJ86" s="204">
        <f t="shared" si="16"/>
        <v>1</v>
      </c>
      <c r="BK86" s="204">
        <f t="shared" si="12"/>
        <v>1</v>
      </c>
      <c r="BM86" s="205">
        <f t="shared" si="15"/>
        <v>1</v>
      </c>
      <c r="BN86" s="205">
        <f t="shared" si="13"/>
        <v>29.526771072616828</v>
      </c>
    </row>
    <row r="87" spans="1:66">
      <c r="A87" s="223">
        <f t="shared" si="11"/>
        <v>45011</v>
      </c>
      <c r="B87" s="215">
        <v>0.28399999999999997</v>
      </c>
      <c r="C87" s="215">
        <v>0.4244</v>
      </c>
      <c r="D87" s="215">
        <v>0.38929999999999998</v>
      </c>
      <c r="E87" s="215">
        <v>0.26205000000000001</v>
      </c>
      <c r="F87" s="215">
        <v>1.95695</v>
      </c>
      <c r="G87" s="215">
        <v>0.63234999999999997</v>
      </c>
      <c r="H87" s="215">
        <v>0.23230000000000001</v>
      </c>
      <c r="I87" s="215">
        <v>2.2287999999999997</v>
      </c>
      <c r="J87" s="216">
        <v>4358.0049999999992</v>
      </c>
      <c r="K87" s="216">
        <v>37.605000000000004</v>
      </c>
      <c r="L87" s="216">
        <v>371.49254999999999</v>
      </c>
      <c r="M87" s="215">
        <v>8.7050000000000002E-2</v>
      </c>
      <c r="N87" s="215">
        <v>1.2694999999999999</v>
      </c>
      <c r="O87" s="215">
        <v>0.4577</v>
      </c>
      <c r="P87" s="215">
        <v>15.5221</v>
      </c>
      <c r="Q87" s="215">
        <v>21.93365</v>
      </c>
      <c r="R87" s="215">
        <v>2.3613</v>
      </c>
      <c r="S87" s="215">
        <v>0.37959999999999999</v>
      </c>
      <c r="T87" s="215">
        <v>0.26365</v>
      </c>
      <c r="U87" s="215">
        <v>8.6620500000000007</v>
      </c>
      <c r="AR87" s="204">
        <f t="shared" si="14"/>
        <v>1</v>
      </c>
      <c r="AS87" s="204">
        <f t="shared" si="14"/>
        <v>1</v>
      </c>
      <c r="AT87" s="204">
        <f t="shared" si="14"/>
        <v>1</v>
      </c>
      <c r="AU87" s="204">
        <f t="shared" si="14"/>
        <v>1</v>
      </c>
      <c r="AV87" s="204">
        <f t="shared" si="14"/>
        <v>1</v>
      </c>
      <c r="AW87" s="204">
        <f t="shared" si="14"/>
        <v>1</v>
      </c>
      <c r="AX87" s="204">
        <f t="shared" si="14"/>
        <v>1</v>
      </c>
      <c r="AY87" s="204">
        <f t="shared" si="14"/>
        <v>1</v>
      </c>
      <c r="AZ87" s="204">
        <f t="shared" si="14"/>
        <v>1</v>
      </c>
      <c r="BA87" s="204">
        <f t="shared" si="14"/>
        <v>1</v>
      </c>
      <c r="BB87" s="204">
        <f t="shared" si="14"/>
        <v>1</v>
      </c>
      <c r="BC87" s="204">
        <f t="shared" ref="BC87:BG137" si="17">(M87/M86)^AH$3</f>
        <v>1</v>
      </c>
      <c r="BD87" s="204">
        <f t="shared" si="17"/>
        <v>1</v>
      </c>
      <c r="BE87" s="204">
        <f t="shared" si="17"/>
        <v>1</v>
      </c>
      <c r="BF87" s="204">
        <f t="shared" si="17"/>
        <v>1</v>
      </c>
      <c r="BG87" s="204">
        <f t="shared" si="17"/>
        <v>1</v>
      </c>
      <c r="BH87" s="204">
        <f t="shared" si="16"/>
        <v>1</v>
      </c>
      <c r="BI87" s="204">
        <f t="shared" si="16"/>
        <v>1</v>
      </c>
      <c r="BJ87" s="204">
        <f t="shared" si="16"/>
        <v>1</v>
      </c>
      <c r="BK87" s="204">
        <f t="shared" si="12"/>
        <v>1</v>
      </c>
      <c r="BM87" s="205">
        <f t="shared" si="15"/>
        <v>1</v>
      </c>
      <c r="BN87" s="205">
        <f t="shared" si="13"/>
        <v>29.526771072616828</v>
      </c>
    </row>
    <row r="88" spans="1:66">
      <c r="A88" s="223">
        <f t="shared" si="11"/>
        <v>45012</v>
      </c>
      <c r="B88" s="215">
        <v>0.28399999999999997</v>
      </c>
      <c r="C88" s="215">
        <v>0.42704999999999999</v>
      </c>
      <c r="D88" s="215">
        <v>0.3901</v>
      </c>
      <c r="E88" s="215">
        <v>0.26105</v>
      </c>
      <c r="F88" s="215">
        <v>1.954</v>
      </c>
      <c r="G88" s="215">
        <v>0.63575000000000004</v>
      </c>
      <c r="H88" s="215">
        <v>0.23230000000000001</v>
      </c>
      <c r="I88" s="215">
        <v>2.2293000000000003</v>
      </c>
      <c r="J88" s="216">
        <v>4307.7269999999999</v>
      </c>
      <c r="K88" s="216">
        <v>37.239999999999995</v>
      </c>
      <c r="L88" s="216">
        <v>369.36220000000003</v>
      </c>
      <c r="M88" s="215">
        <v>8.6999999999999994E-2</v>
      </c>
      <c r="N88" s="215">
        <v>1.2577500000000001</v>
      </c>
      <c r="O88" s="215">
        <v>0.4582</v>
      </c>
      <c r="P88" s="215">
        <v>15.443049999999999</v>
      </c>
      <c r="Q88" s="215">
        <v>21.869799999999998</v>
      </c>
      <c r="R88" s="215">
        <v>2.36605</v>
      </c>
      <c r="S88" s="215">
        <v>0.37890000000000001</v>
      </c>
      <c r="T88" s="215">
        <v>0.26385000000000003</v>
      </c>
      <c r="U88" s="215">
        <v>8.6197499999999998</v>
      </c>
      <c r="AR88" s="204">
        <f t="shared" ref="AR88:BB111" si="18">(B88/B87)^W$3</f>
        <v>1</v>
      </c>
      <c r="AS88" s="204">
        <f t="shared" si="18"/>
        <v>1.0008705386198513</v>
      </c>
      <c r="AT88" s="204">
        <f t="shared" si="18"/>
        <v>1.0000000531251507</v>
      </c>
      <c r="AU88" s="204">
        <f t="shared" si="18"/>
        <v>0.99999787938782492</v>
      </c>
      <c r="AV88" s="204">
        <f t="shared" si="18"/>
        <v>0.99966300214833759</v>
      </c>
      <c r="AW88" s="204">
        <f t="shared" si="18"/>
        <v>1.0000000041265182</v>
      </c>
      <c r="AX88" s="204">
        <f t="shared" si="18"/>
        <v>1</v>
      </c>
      <c r="AY88" s="204">
        <f t="shared" si="18"/>
        <v>1.0000002402792707</v>
      </c>
      <c r="AZ88" s="204">
        <f t="shared" si="18"/>
        <v>0.99997243735489438</v>
      </c>
      <c r="BA88" s="204">
        <f t="shared" si="18"/>
        <v>0.99757749635166015</v>
      </c>
      <c r="BB88" s="204">
        <f t="shared" si="18"/>
        <v>0.99994734242034289</v>
      </c>
      <c r="BC88" s="204">
        <f t="shared" si="17"/>
        <v>1</v>
      </c>
      <c r="BD88" s="204">
        <f t="shared" si="17"/>
        <v>0.99986727135746978</v>
      </c>
      <c r="BE88" s="204">
        <f t="shared" si="17"/>
        <v>1.0000006600937672</v>
      </c>
      <c r="BF88" s="204">
        <f t="shared" si="17"/>
        <v>0.99993845777644186</v>
      </c>
      <c r="BG88" s="204">
        <f t="shared" si="17"/>
        <v>0.99999958660594257</v>
      </c>
      <c r="BH88" s="204">
        <f t="shared" si="16"/>
        <v>1.0000000756906571</v>
      </c>
      <c r="BI88" s="204">
        <f t="shared" si="16"/>
        <v>0.99962423074808548</v>
      </c>
      <c r="BJ88" s="204">
        <f t="shared" si="16"/>
        <v>1.0000520014259839</v>
      </c>
      <c r="BK88" s="204">
        <f t="shared" si="12"/>
        <v>0.99967237823970556</v>
      </c>
      <c r="BM88" s="205">
        <f t="shared" si="15"/>
        <v>0.99718411518628836</v>
      </c>
      <c r="BN88" s="205">
        <f t="shared" si="13"/>
        <v>29.443627086355505</v>
      </c>
    </row>
    <row r="89" spans="1:66">
      <c r="A89" s="223">
        <f t="shared" si="11"/>
        <v>45013</v>
      </c>
      <c r="B89" s="215">
        <v>0.28399999999999997</v>
      </c>
      <c r="C89" s="215">
        <v>0.42474999999999996</v>
      </c>
      <c r="D89" s="215">
        <v>0.38724999999999998</v>
      </c>
      <c r="E89" s="215">
        <v>0.25990000000000002</v>
      </c>
      <c r="F89" s="215">
        <v>1.95455</v>
      </c>
      <c r="G89" s="215">
        <v>0.6322000000000001</v>
      </c>
      <c r="H89" s="215">
        <v>0.2306</v>
      </c>
      <c r="I89" s="215">
        <v>2.2293000000000003</v>
      </c>
      <c r="J89" s="216">
        <v>4283.8710000000001</v>
      </c>
      <c r="K89" s="216">
        <v>37.134999999999998</v>
      </c>
      <c r="L89" s="216">
        <v>368.85575</v>
      </c>
      <c r="M89" s="215">
        <v>8.6999999999999994E-2</v>
      </c>
      <c r="N89" s="215">
        <v>1.2494000000000001</v>
      </c>
      <c r="O89" s="215">
        <v>0.45595000000000002</v>
      </c>
      <c r="P89" s="215">
        <v>15.4444</v>
      </c>
      <c r="Q89" s="215">
        <v>21.75225</v>
      </c>
      <c r="R89" s="215">
        <v>2.3613</v>
      </c>
      <c r="S89" s="215">
        <v>0.37724999999999997</v>
      </c>
      <c r="T89" s="215">
        <v>0.26264999999999999</v>
      </c>
      <c r="U89" s="215">
        <v>8.6150000000000002</v>
      </c>
      <c r="AR89" s="204">
        <f t="shared" si="18"/>
        <v>1</v>
      </c>
      <c r="AS89" s="204">
        <f t="shared" si="18"/>
        <v>0.99924536266728814</v>
      </c>
      <c r="AT89" s="204">
        <f t="shared" si="18"/>
        <v>0.99999981024178464</v>
      </c>
      <c r="AU89" s="204">
        <f t="shared" si="18"/>
        <v>0.99999755123069023</v>
      </c>
      <c r="AV89" s="204">
        <f t="shared" si="18"/>
        <v>1.000062881249159</v>
      </c>
      <c r="AW89" s="204">
        <f t="shared" si="18"/>
        <v>0.9999999956909188</v>
      </c>
      <c r="AX89" s="204">
        <f t="shared" si="18"/>
        <v>0.99998064059616509</v>
      </c>
      <c r="AY89" s="204">
        <f t="shared" si="18"/>
        <v>1</v>
      </c>
      <c r="AZ89" s="204">
        <f t="shared" si="18"/>
        <v>0.99998680919819694</v>
      </c>
      <c r="BA89" s="204">
        <f t="shared" si="18"/>
        <v>0.9992981122736464</v>
      </c>
      <c r="BB89" s="204">
        <f t="shared" si="18"/>
        <v>0.99998743673400947</v>
      </c>
      <c r="BC89" s="204">
        <f t="shared" si="17"/>
        <v>1</v>
      </c>
      <c r="BD89" s="204">
        <f t="shared" si="17"/>
        <v>0.99990492030031686</v>
      </c>
      <c r="BE89" s="204">
        <f t="shared" si="17"/>
        <v>0.99999702389132661</v>
      </c>
      <c r="BF89" s="204">
        <f t="shared" si="17"/>
        <v>1.0000010536802995</v>
      </c>
      <c r="BG89" s="204">
        <f t="shared" si="17"/>
        <v>0.99999923576156624</v>
      </c>
      <c r="BH89" s="204">
        <f t="shared" si="16"/>
        <v>0.99999992430934881</v>
      </c>
      <c r="BI89" s="204">
        <f t="shared" si="16"/>
        <v>0.99911173204940729</v>
      </c>
      <c r="BJ89" s="204">
        <f t="shared" si="16"/>
        <v>0.99968745528879677</v>
      </c>
      <c r="BK89" s="204">
        <f t="shared" si="12"/>
        <v>0.99996310459753601</v>
      </c>
      <c r="BM89" s="205">
        <f t="shared" si="15"/>
        <v>0.99722592218893613</v>
      </c>
      <c r="BN89" s="205">
        <f t="shared" si="13"/>
        <v>29.361948173778007</v>
      </c>
    </row>
    <row r="90" spans="1:66">
      <c r="A90" s="223">
        <f t="shared" si="11"/>
        <v>45014</v>
      </c>
      <c r="B90" s="215">
        <v>0.28399999999999997</v>
      </c>
      <c r="C90" s="215">
        <v>0.42510000000000003</v>
      </c>
      <c r="D90" s="215">
        <v>0.38655</v>
      </c>
      <c r="E90" s="215">
        <v>0.26164999999999999</v>
      </c>
      <c r="F90" s="215">
        <v>1.95695</v>
      </c>
      <c r="G90" s="215">
        <v>0.62959999999999994</v>
      </c>
      <c r="H90" s="215">
        <v>0.23049999999999998</v>
      </c>
      <c r="I90" s="215">
        <v>2.2291500000000002</v>
      </c>
      <c r="J90" s="216">
        <v>4288.1360000000004</v>
      </c>
      <c r="K90" s="216">
        <v>37.47</v>
      </c>
      <c r="L90" s="216">
        <v>369.73035000000004</v>
      </c>
      <c r="M90" s="215">
        <v>8.7050000000000002E-2</v>
      </c>
      <c r="N90" s="215">
        <v>1.25095</v>
      </c>
      <c r="O90" s="215">
        <v>0.45474999999999999</v>
      </c>
      <c r="P90" s="215">
        <v>15.4688</v>
      </c>
      <c r="Q90" s="215">
        <v>21.86675</v>
      </c>
      <c r="R90" s="215">
        <v>2.3472999999999997</v>
      </c>
      <c r="S90" s="215">
        <v>0.37759999999999999</v>
      </c>
      <c r="T90" s="215">
        <v>0.26219999999999999</v>
      </c>
      <c r="U90" s="215">
        <v>8.6529500000000006</v>
      </c>
      <c r="AR90" s="204">
        <f t="shared" si="18"/>
        <v>1</v>
      </c>
      <c r="AS90" s="204">
        <f t="shared" si="18"/>
        <v>1.0001151494168616</v>
      </c>
      <c r="AT90" s="204">
        <f t="shared" si="18"/>
        <v>0.99999995317909018</v>
      </c>
      <c r="AU90" s="204">
        <f t="shared" si="18"/>
        <v>1.0000037221205869</v>
      </c>
      <c r="AV90" s="204">
        <f t="shared" si="18"/>
        <v>1.0002742129654865</v>
      </c>
      <c r="AW90" s="204">
        <f t="shared" si="18"/>
        <v>0.99999999682867491</v>
      </c>
      <c r="AX90" s="204">
        <f t="shared" si="18"/>
        <v>0.99999885676074995</v>
      </c>
      <c r="AY90" s="204">
        <f t="shared" si="18"/>
        <v>0.99999992792188908</v>
      </c>
      <c r="AZ90" s="204">
        <f t="shared" si="18"/>
        <v>1.0000023636672231</v>
      </c>
      <c r="BA90" s="204">
        <f t="shared" si="18"/>
        <v>1.0022357452789197</v>
      </c>
      <c r="BB90" s="204">
        <f t="shared" si="18"/>
        <v>1.0000216853529482</v>
      </c>
      <c r="BC90" s="204">
        <f t="shared" si="17"/>
        <v>1</v>
      </c>
      <c r="BD90" s="204">
        <f t="shared" si="17"/>
        <v>1.0000176984599158</v>
      </c>
      <c r="BE90" s="204">
        <f t="shared" si="17"/>
        <v>0.99999840673023355</v>
      </c>
      <c r="BF90" s="204">
        <f t="shared" si="17"/>
        <v>1.0000190286072701</v>
      </c>
      <c r="BG90" s="204">
        <f t="shared" si="17"/>
        <v>1.0000007444617145</v>
      </c>
      <c r="BH90" s="204">
        <f t="shared" si="16"/>
        <v>0.99999977602284262</v>
      </c>
      <c r="BI90" s="204">
        <f t="shared" si="16"/>
        <v>1.0001888463922297</v>
      </c>
      <c r="BJ90" s="204">
        <f t="shared" si="16"/>
        <v>0.99988241598290872</v>
      </c>
      <c r="BK90" s="204">
        <f t="shared" si="12"/>
        <v>1.0002942572810296</v>
      </c>
      <c r="BM90" s="205">
        <f t="shared" si="15"/>
        <v>1.0030548355689497</v>
      </c>
      <c r="BN90" s="205">
        <f t="shared" si="13"/>
        <v>29.451644097432922</v>
      </c>
    </row>
    <row r="91" spans="1:66">
      <c r="A91" s="223">
        <f t="shared" si="11"/>
        <v>45015</v>
      </c>
      <c r="B91" s="215">
        <v>0.28399999999999997</v>
      </c>
      <c r="C91" s="215">
        <v>0.42359999999999998</v>
      </c>
      <c r="D91" s="215">
        <v>0.38480000000000003</v>
      </c>
      <c r="E91" s="215">
        <v>0.2606</v>
      </c>
      <c r="F91" s="215">
        <v>1.9538500000000001</v>
      </c>
      <c r="G91" s="215">
        <v>0.63135000000000008</v>
      </c>
      <c r="H91" s="215">
        <v>0.23039999999999999</v>
      </c>
      <c r="I91" s="215">
        <v>2.2294</v>
      </c>
      <c r="J91" s="216">
        <v>4272.8050000000003</v>
      </c>
      <c r="K91" s="216">
        <v>37.634999999999998</v>
      </c>
      <c r="L91" s="216">
        <v>368.86</v>
      </c>
      <c r="M91" s="215">
        <v>8.7050000000000002E-2</v>
      </c>
      <c r="N91" s="215">
        <v>1.2562</v>
      </c>
      <c r="O91" s="215">
        <v>0.45589999999999997</v>
      </c>
      <c r="P91" s="215">
        <v>15.448399999999999</v>
      </c>
      <c r="Q91" s="215">
        <v>21.919350000000001</v>
      </c>
      <c r="R91" s="215">
        <v>2.3613</v>
      </c>
      <c r="S91" s="215">
        <v>0.37734999999999996</v>
      </c>
      <c r="T91" s="215">
        <v>0.26195000000000002</v>
      </c>
      <c r="U91" s="215">
        <v>8.6521000000000008</v>
      </c>
      <c r="AR91" s="204">
        <f t="shared" si="18"/>
        <v>1</v>
      </c>
      <c r="AS91" s="204">
        <f t="shared" si="18"/>
        <v>0.99950598383226275</v>
      </c>
      <c r="AT91" s="204">
        <f t="shared" si="18"/>
        <v>0.99999988257577299</v>
      </c>
      <c r="AU91" s="204">
        <f t="shared" si="18"/>
        <v>0.99999776973302656</v>
      </c>
      <c r="AV91" s="204">
        <f t="shared" si="18"/>
        <v>0.9996458561114161</v>
      </c>
      <c r="AW91" s="204">
        <f t="shared" si="18"/>
        <v>1.0000000021359829</v>
      </c>
      <c r="AX91" s="204">
        <f t="shared" si="18"/>
        <v>0.99999885626466023</v>
      </c>
      <c r="AY91" s="204">
        <f t="shared" si="18"/>
        <v>1.0000001201275022</v>
      </c>
      <c r="AZ91" s="204">
        <f t="shared" si="18"/>
        <v>0.99999149259982467</v>
      </c>
      <c r="BA91" s="204">
        <f t="shared" si="18"/>
        <v>1.0010932275624729</v>
      </c>
      <c r="BB91" s="204">
        <f t="shared" si="18"/>
        <v>0.99997842061517317</v>
      </c>
      <c r="BC91" s="204">
        <f t="shared" si="17"/>
        <v>1</v>
      </c>
      <c r="BD91" s="204">
        <f t="shared" si="17"/>
        <v>1.0000597851450448</v>
      </c>
      <c r="BE91" s="204">
        <f t="shared" si="17"/>
        <v>1.0000015269696712</v>
      </c>
      <c r="BF91" s="204">
        <f t="shared" si="17"/>
        <v>0.99998409317369041</v>
      </c>
      <c r="BG91" s="204">
        <f t="shared" si="17"/>
        <v>1.0000003406914146</v>
      </c>
      <c r="BH91" s="204">
        <f t="shared" si="16"/>
        <v>1.0000002239772077</v>
      </c>
      <c r="BI91" s="204">
        <f t="shared" si="16"/>
        <v>0.99986514941865456</v>
      </c>
      <c r="BJ91" s="204">
        <f t="shared" si="16"/>
        <v>0.99993458661017343</v>
      </c>
      <c r="BK91" s="204">
        <f t="shared" si="12"/>
        <v>0.99999342438660976</v>
      </c>
      <c r="BM91" s="205">
        <f t="shared" si="15"/>
        <v>1.0000499478085467</v>
      </c>
      <c r="BN91" s="205">
        <f t="shared" si="13"/>
        <v>29.453115142513688</v>
      </c>
    </row>
    <row r="92" spans="1:66">
      <c r="A92" s="223">
        <f t="shared" si="11"/>
        <v>45016</v>
      </c>
      <c r="B92" s="215">
        <v>0.28399999999999997</v>
      </c>
      <c r="C92" s="215">
        <v>0.42330000000000001</v>
      </c>
      <c r="D92" s="215">
        <v>0.38424999999999998</v>
      </c>
      <c r="E92" s="215">
        <v>0.25980000000000003</v>
      </c>
      <c r="F92" s="215">
        <v>1.9506000000000001</v>
      </c>
      <c r="G92" s="215">
        <v>0.63024999999999998</v>
      </c>
      <c r="H92" s="215">
        <v>0.22935</v>
      </c>
      <c r="I92" s="215">
        <v>2.2294</v>
      </c>
      <c r="J92" s="216">
        <v>4251.2160000000003</v>
      </c>
      <c r="K92" s="216">
        <v>37.744999999999997</v>
      </c>
      <c r="L92" s="216">
        <v>369.3073</v>
      </c>
      <c r="M92" s="215">
        <v>8.7100000000000011E-2</v>
      </c>
      <c r="N92" s="215">
        <v>1.2522</v>
      </c>
      <c r="O92" s="215">
        <v>0.45219999999999999</v>
      </c>
      <c r="P92" s="215">
        <v>15.426500000000001</v>
      </c>
      <c r="Q92" s="215">
        <v>21.928850000000001</v>
      </c>
      <c r="R92" s="215">
        <v>2.3666999999999998</v>
      </c>
      <c r="S92" s="215">
        <v>0.37714999999999999</v>
      </c>
      <c r="T92" s="215">
        <v>0.26069999999999999</v>
      </c>
      <c r="U92" s="215">
        <v>8.6549999999999994</v>
      </c>
      <c r="AR92" s="204">
        <f t="shared" si="18"/>
        <v>1</v>
      </c>
      <c r="AS92" s="204">
        <f t="shared" si="18"/>
        <v>0.99990096730812195</v>
      </c>
      <c r="AT92" s="204">
        <f t="shared" si="18"/>
        <v>0.99999996298492755</v>
      </c>
      <c r="AU92" s="204">
        <f t="shared" si="18"/>
        <v>0.99999829470871382</v>
      </c>
      <c r="AV92" s="204">
        <f t="shared" si="18"/>
        <v>0.99962811957693265</v>
      </c>
      <c r="AW92" s="204">
        <f t="shared" si="18"/>
        <v>0.99999999865807443</v>
      </c>
      <c r="AX92" s="204">
        <f t="shared" si="18"/>
        <v>0.99998796078439811</v>
      </c>
      <c r="AY92" s="204">
        <f t="shared" si="18"/>
        <v>1</v>
      </c>
      <c r="AZ92" s="204">
        <f t="shared" si="18"/>
        <v>0.99998796806168933</v>
      </c>
      <c r="BA92" s="204">
        <f t="shared" si="18"/>
        <v>1.0007260256494284</v>
      </c>
      <c r="BB92" s="204">
        <f t="shared" si="18"/>
        <v>1.000011096852125</v>
      </c>
      <c r="BC92" s="204">
        <f t="shared" si="17"/>
        <v>1</v>
      </c>
      <c r="BD92" s="204">
        <f t="shared" si="17"/>
        <v>0.99995447453748387</v>
      </c>
      <c r="BE92" s="204">
        <f t="shared" si="17"/>
        <v>0.99999507333670479</v>
      </c>
      <c r="BF92" s="204">
        <f t="shared" si="17"/>
        <v>0.99998290016842495</v>
      </c>
      <c r="BG92" s="204">
        <f t="shared" si="17"/>
        <v>1.0000000614445379</v>
      </c>
      <c r="BH92" s="204">
        <f t="shared" si="16"/>
        <v>1.0000000860365048</v>
      </c>
      <c r="BI92" s="204">
        <f t="shared" si="16"/>
        <v>0.99989205374186785</v>
      </c>
      <c r="BJ92" s="204">
        <f t="shared" si="16"/>
        <v>0.99967203683484795</v>
      </c>
      <c r="BK92" s="204">
        <f t="shared" si="12"/>
        <v>1.0000224321138975</v>
      </c>
      <c r="BM92" s="205">
        <f t="shared" si="15"/>
        <v>0.99975914303908409</v>
      </c>
      <c r="BN92" s="205">
        <f t="shared" si="13"/>
        <v>29.446021154710955</v>
      </c>
    </row>
    <row r="93" spans="1:66">
      <c r="A93" s="223">
        <v>45017</v>
      </c>
      <c r="B93" s="215">
        <v>0.28399999999999997</v>
      </c>
      <c r="C93" s="215">
        <v>0.42330000000000001</v>
      </c>
      <c r="D93" s="215">
        <v>0.38424999999999998</v>
      </c>
      <c r="E93" s="215">
        <v>0.25980000000000003</v>
      </c>
      <c r="F93" s="215">
        <v>1.9506000000000001</v>
      </c>
      <c r="G93" s="215">
        <v>0.63024999999999998</v>
      </c>
      <c r="H93" s="215">
        <v>0.22935</v>
      </c>
      <c r="I93" s="215">
        <v>2.2294</v>
      </c>
      <c r="J93" s="216">
        <v>4251.2160000000003</v>
      </c>
      <c r="K93" s="216">
        <v>37.744999999999997</v>
      </c>
      <c r="L93" s="216">
        <v>369.3073</v>
      </c>
      <c r="M93" s="215">
        <v>8.7100000000000011E-2</v>
      </c>
      <c r="N93" s="215">
        <v>1.2522</v>
      </c>
      <c r="O93" s="215">
        <v>0.45219999999999999</v>
      </c>
      <c r="P93" s="215">
        <v>15.426500000000001</v>
      </c>
      <c r="Q93" s="215">
        <v>21.928850000000001</v>
      </c>
      <c r="R93" s="215">
        <v>2.3666999999999998</v>
      </c>
      <c r="S93" s="215">
        <v>0.37714999999999999</v>
      </c>
      <c r="T93" s="215">
        <v>0.26069999999999999</v>
      </c>
      <c r="U93" s="215">
        <v>8.6549999999999994</v>
      </c>
      <c r="AR93" s="204">
        <f t="shared" si="18"/>
        <v>1</v>
      </c>
      <c r="AS93" s="204">
        <f t="shared" si="18"/>
        <v>1</v>
      </c>
      <c r="AT93" s="204">
        <f t="shared" si="18"/>
        <v>1</v>
      </c>
      <c r="AU93" s="204">
        <f t="shared" si="18"/>
        <v>1</v>
      </c>
      <c r="AV93" s="204">
        <f t="shared" si="18"/>
        <v>1</v>
      </c>
      <c r="AW93" s="204">
        <f t="shared" si="18"/>
        <v>1</v>
      </c>
      <c r="AX93" s="204">
        <f t="shared" si="18"/>
        <v>1</v>
      </c>
      <c r="AY93" s="204">
        <f t="shared" si="18"/>
        <v>1</v>
      </c>
      <c r="AZ93" s="204">
        <f t="shared" si="18"/>
        <v>1</v>
      </c>
      <c r="BA93" s="204">
        <f t="shared" si="18"/>
        <v>1</v>
      </c>
      <c r="BB93" s="204">
        <f t="shared" si="18"/>
        <v>1</v>
      </c>
      <c r="BC93" s="204">
        <f t="shared" si="17"/>
        <v>1</v>
      </c>
      <c r="BD93" s="204">
        <f t="shared" si="17"/>
        <v>1</v>
      </c>
      <c r="BE93" s="204">
        <f t="shared" si="17"/>
        <v>1</v>
      </c>
      <c r="BF93" s="204">
        <f t="shared" si="17"/>
        <v>1</v>
      </c>
      <c r="BG93" s="204">
        <f t="shared" si="17"/>
        <v>1</v>
      </c>
      <c r="BH93" s="204">
        <f t="shared" si="16"/>
        <v>1</v>
      </c>
      <c r="BI93" s="204">
        <f t="shared" si="16"/>
        <v>1</v>
      </c>
      <c r="BJ93" s="204">
        <f t="shared" si="16"/>
        <v>1</v>
      </c>
      <c r="BK93" s="204">
        <f t="shared" si="12"/>
        <v>1</v>
      </c>
      <c r="BM93" s="205">
        <f t="shared" si="15"/>
        <v>1</v>
      </c>
      <c r="BN93" s="205">
        <f t="shared" si="13"/>
        <v>29.446021154710955</v>
      </c>
    </row>
    <row r="94" spans="1:66">
      <c r="A94" s="223">
        <f t="shared" ref="A94:A122" si="19">A93+1</f>
        <v>45018</v>
      </c>
      <c r="B94" s="215">
        <v>0.28399999999999997</v>
      </c>
      <c r="C94" s="215">
        <v>0.42330000000000001</v>
      </c>
      <c r="D94" s="215">
        <v>0.38424999999999998</v>
      </c>
      <c r="E94" s="215">
        <v>0.25980000000000003</v>
      </c>
      <c r="F94" s="215">
        <v>1.9506000000000001</v>
      </c>
      <c r="G94" s="215">
        <v>0.63024999999999998</v>
      </c>
      <c r="H94" s="215">
        <v>0.22935</v>
      </c>
      <c r="I94" s="215">
        <v>2.2294</v>
      </c>
      <c r="J94" s="216">
        <v>4251.2160000000003</v>
      </c>
      <c r="K94" s="216">
        <v>37.744999999999997</v>
      </c>
      <c r="L94" s="216">
        <v>369.3073</v>
      </c>
      <c r="M94" s="215">
        <v>8.7100000000000011E-2</v>
      </c>
      <c r="N94" s="215">
        <v>1.2522</v>
      </c>
      <c r="O94" s="215">
        <v>0.45219999999999999</v>
      </c>
      <c r="P94" s="215">
        <v>15.426500000000001</v>
      </c>
      <c r="Q94" s="215">
        <v>21.928850000000001</v>
      </c>
      <c r="R94" s="215">
        <v>2.3666999999999998</v>
      </c>
      <c r="S94" s="215">
        <v>0.37714999999999999</v>
      </c>
      <c r="T94" s="215">
        <v>0.26069999999999999</v>
      </c>
      <c r="U94" s="215">
        <v>8.6549999999999994</v>
      </c>
      <c r="AR94" s="204">
        <f t="shared" si="18"/>
        <v>1</v>
      </c>
      <c r="AS94" s="204">
        <f t="shared" si="18"/>
        <v>1</v>
      </c>
      <c r="AT94" s="204">
        <f t="shared" si="18"/>
        <v>1</v>
      </c>
      <c r="AU94" s="204">
        <f t="shared" si="18"/>
        <v>1</v>
      </c>
      <c r="AV94" s="204">
        <f t="shared" si="18"/>
        <v>1</v>
      </c>
      <c r="AW94" s="204">
        <f t="shared" si="18"/>
        <v>1</v>
      </c>
      <c r="AX94" s="204">
        <f t="shared" si="18"/>
        <v>1</v>
      </c>
      <c r="AY94" s="204">
        <f t="shared" si="18"/>
        <v>1</v>
      </c>
      <c r="AZ94" s="204">
        <f t="shared" si="18"/>
        <v>1</v>
      </c>
      <c r="BA94" s="204">
        <f t="shared" si="18"/>
        <v>1</v>
      </c>
      <c r="BB94" s="204">
        <f t="shared" si="18"/>
        <v>1</v>
      </c>
      <c r="BC94" s="204">
        <f t="shared" si="17"/>
        <v>1</v>
      </c>
      <c r="BD94" s="204">
        <f t="shared" si="17"/>
        <v>1</v>
      </c>
      <c r="BE94" s="204">
        <f t="shared" si="17"/>
        <v>1</v>
      </c>
      <c r="BF94" s="204">
        <f t="shared" si="17"/>
        <v>1</v>
      </c>
      <c r="BG94" s="204">
        <f t="shared" si="17"/>
        <v>1</v>
      </c>
      <c r="BH94" s="204">
        <f t="shared" si="16"/>
        <v>1</v>
      </c>
      <c r="BI94" s="204">
        <f t="shared" si="16"/>
        <v>1</v>
      </c>
      <c r="BJ94" s="204">
        <f t="shared" si="16"/>
        <v>1</v>
      </c>
      <c r="BK94" s="204">
        <f t="shared" si="12"/>
        <v>1</v>
      </c>
      <c r="BM94" s="205">
        <f t="shared" si="15"/>
        <v>1</v>
      </c>
      <c r="BN94" s="205">
        <f t="shared" si="13"/>
        <v>29.446021154710955</v>
      </c>
    </row>
    <row r="95" spans="1:66">
      <c r="A95" s="223">
        <f t="shared" si="19"/>
        <v>45019</v>
      </c>
      <c r="B95" s="215">
        <v>0.28399999999999997</v>
      </c>
      <c r="C95" s="215">
        <v>0.42625000000000002</v>
      </c>
      <c r="D95" s="215">
        <v>0.38419999999999999</v>
      </c>
      <c r="E95" s="215">
        <v>0.2611</v>
      </c>
      <c r="F95" s="215">
        <v>1.9575</v>
      </c>
      <c r="G95" s="215">
        <v>0.63175000000000003</v>
      </c>
      <c r="H95" s="215">
        <v>0.23130000000000001</v>
      </c>
      <c r="I95" s="215">
        <v>2.2294</v>
      </c>
      <c r="J95" s="216">
        <v>4258.8739999999998</v>
      </c>
      <c r="K95" s="216">
        <v>37.93</v>
      </c>
      <c r="L95" s="216">
        <v>374.42630000000003</v>
      </c>
      <c r="M95" s="215">
        <v>8.7150000000000005E-2</v>
      </c>
      <c r="N95" s="215">
        <v>1.2561499999999999</v>
      </c>
      <c r="O95" s="215">
        <v>0.4572</v>
      </c>
      <c r="P95" s="215">
        <v>15.4941</v>
      </c>
      <c r="Q95" s="215">
        <v>22.074999999999999</v>
      </c>
      <c r="R95" s="215">
        <v>2.36605</v>
      </c>
      <c r="S95" s="215">
        <v>0.37890000000000001</v>
      </c>
      <c r="T95" s="215">
        <v>0.2631</v>
      </c>
      <c r="U95" s="215">
        <v>8.6582000000000008</v>
      </c>
      <c r="AR95" s="204">
        <f t="shared" si="18"/>
        <v>1</v>
      </c>
      <c r="AS95" s="204">
        <f t="shared" si="18"/>
        <v>1.0009713071781912</v>
      </c>
      <c r="AT95" s="204">
        <f t="shared" si="18"/>
        <v>0.99999999663236661</v>
      </c>
      <c r="AU95" s="204">
        <f t="shared" si="18"/>
        <v>1.0000027684481856</v>
      </c>
      <c r="AV95" s="204">
        <f t="shared" si="18"/>
        <v>1.0007892519939634</v>
      </c>
      <c r="AW95" s="204">
        <f t="shared" si="18"/>
        <v>1.0000000018293189</v>
      </c>
      <c r="AX95" s="204">
        <f t="shared" si="18"/>
        <v>1.0000223153378167</v>
      </c>
      <c r="AY95" s="204">
        <f t="shared" si="18"/>
        <v>1</v>
      </c>
      <c r="AZ95" s="204">
        <f t="shared" si="18"/>
        <v>1.0000042749547269</v>
      </c>
      <c r="BA95" s="204">
        <f t="shared" si="18"/>
        <v>1.0012165828909454</v>
      </c>
      <c r="BB95" s="204">
        <f t="shared" si="18"/>
        <v>1.000126053583499</v>
      </c>
      <c r="BC95" s="204">
        <f t="shared" si="17"/>
        <v>1</v>
      </c>
      <c r="BD95" s="204">
        <f t="shared" si="17"/>
        <v>1.0000449593234462</v>
      </c>
      <c r="BE95" s="204">
        <f t="shared" si="17"/>
        <v>1.0000066482045711</v>
      </c>
      <c r="BF95" s="204">
        <f t="shared" si="17"/>
        <v>1.0000527069442489</v>
      </c>
      <c r="BG95" s="204">
        <f t="shared" si="17"/>
        <v>1.0000009419359503</v>
      </c>
      <c r="BH95" s="204">
        <f t="shared" si="16"/>
        <v>0.99999998965415293</v>
      </c>
      <c r="BI95" s="204">
        <f t="shared" si="16"/>
        <v>1.0009430903208751</v>
      </c>
      <c r="BJ95" s="204">
        <f t="shared" si="16"/>
        <v>1.0006286105433395</v>
      </c>
      <c r="BK95" s="204">
        <f t="shared" si="12"/>
        <v>1.0000247439848879</v>
      </c>
      <c r="BM95" s="205">
        <f t="shared" si="15"/>
        <v>1.0048437620274739</v>
      </c>
      <c r="BN95" s="205">
        <f t="shared" si="13"/>
        <v>29.588650673840338</v>
      </c>
    </row>
    <row r="96" spans="1:66">
      <c r="A96" s="223">
        <f t="shared" si="19"/>
        <v>45020</v>
      </c>
      <c r="B96" s="215">
        <v>0.28399999999999997</v>
      </c>
      <c r="C96" s="215">
        <v>0.42054999999999998</v>
      </c>
      <c r="D96" s="215">
        <v>0.38165000000000004</v>
      </c>
      <c r="E96" s="215">
        <v>0.25950000000000001</v>
      </c>
      <c r="F96" s="215">
        <v>1.95505</v>
      </c>
      <c r="G96" s="215">
        <v>0.62745000000000006</v>
      </c>
      <c r="H96" s="215">
        <v>0.22894999999999999</v>
      </c>
      <c r="I96" s="215">
        <v>2.2291500000000002</v>
      </c>
      <c r="J96" s="216">
        <v>4233.8870000000006</v>
      </c>
      <c r="K96" s="216">
        <v>37.695</v>
      </c>
      <c r="L96" s="216">
        <v>373.68804999999998</v>
      </c>
      <c r="M96" s="215">
        <v>8.7150000000000005E-2</v>
      </c>
      <c r="N96" s="215">
        <v>1.2516500000000002</v>
      </c>
      <c r="O96" s="215">
        <v>0.45125000000000004</v>
      </c>
      <c r="P96" s="215">
        <v>15.5015</v>
      </c>
      <c r="Q96" s="215">
        <v>22.449849999999998</v>
      </c>
      <c r="R96" s="215">
        <v>2.3613</v>
      </c>
      <c r="S96" s="215">
        <v>0.37714999999999999</v>
      </c>
      <c r="T96" s="215">
        <v>0.26080000000000003</v>
      </c>
      <c r="U96" s="215">
        <v>8.6582000000000008</v>
      </c>
      <c r="AR96" s="204">
        <f t="shared" si="18"/>
        <v>1</v>
      </c>
      <c r="AS96" s="204">
        <f t="shared" si="18"/>
        <v>0.99811980490276941</v>
      </c>
      <c r="AT96" s="204">
        <f t="shared" si="18"/>
        <v>0.99999982766699669</v>
      </c>
      <c r="AU96" s="204">
        <f t="shared" si="18"/>
        <v>0.99999659072253433</v>
      </c>
      <c r="AV96" s="204">
        <f t="shared" si="18"/>
        <v>0.99972022689193751</v>
      </c>
      <c r="AW96" s="204">
        <f t="shared" si="18"/>
        <v>0.99999999474427359</v>
      </c>
      <c r="AX96" s="204">
        <f t="shared" si="18"/>
        <v>0.99997308437403032</v>
      </c>
      <c r="AY96" s="204">
        <f t="shared" si="18"/>
        <v>0.99999987987251227</v>
      </c>
      <c r="AZ96" s="204">
        <f t="shared" si="18"/>
        <v>0.99998602304079243</v>
      </c>
      <c r="BA96" s="204">
        <f t="shared" si="18"/>
        <v>0.99845572081614309</v>
      </c>
      <c r="BB96" s="204">
        <f t="shared" si="18"/>
        <v>0.99998192888592197</v>
      </c>
      <c r="BC96" s="204">
        <f t="shared" si="17"/>
        <v>1</v>
      </c>
      <c r="BD96" s="204">
        <f t="shared" si="17"/>
        <v>0.99994877173554386</v>
      </c>
      <c r="BE96" s="204">
        <f t="shared" si="17"/>
        <v>0.99999208038759568</v>
      </c>
      <c r="BF96" s="204">
        <f t="shared" si="17"/>
        <v>1.0000057555899837</v>
      </c>
      <c r="BG96" s="204">
        <f t="shared" si="17"/>
        <v>1.0000023876862403</v>
      </c>
      <c r="BH96" s="204">
        <f t="shared" si="16"/>
        <v>0.99999992430934881</v>
      </c>
      <c r="BI96" s="204">
        <f t="shared" si="16"/>
        <v>0.9990577982604657</v>
      </c>
      <c r="BJ96" s="204">
        <f t="shared" si="16"/>
        <v>0.99939806735726278</v>
      </c>
      <c r="BK96" s="204">
        <f t="shared" si="12"/>
        <v>1</v>
      </c>
      <c r="BM96" s="205">
        <f t="shared" si="15"/>
        <v>0.99464860730080285</v>
      </c>
      <c r="BN96" s="205">
        <f t="shared" si="13"/>
        <v>29.430310184645254</v>
      </c>
    </row>
    <row r="97" spans="1:66">
      <c r="A97" s="223">
        <f t="shared" si="19"/>
        <v>45021</v>
      </c>
      <c r="B97" s="215">
        <v>0.28399999999999997</v>
      </c>
      <c r="C97" s="215">
        <v>0.42154999999999998</v>
      </c>
      <c r="D97" s="215">
        <v>0.38195000000000001</v>
      </c>
      <c r="E97" s="215">
        <v>0.25714999999999999</v>
      </c>
      <c r="F97" s="215">
        <v>1.9537499999999999</v>
      </c>
      <c r="G97" s="215">
        <v>0.628</v>
      </c>
      <c r="H97" s="215">
        <v>0.22735</v>
      </c>
      <c r="I97" s="215">
        <v>2.2293000000000003</v>
      </c>
      <c r="J97" s="216">
        <v>4235.4565000000002</v>
      </c>
      <c r="K97" s="216">
        <v>37.36</v>
      </c>
      <c r="L97" s="216">
        <v>371.94164999999998</v>
      </c>
      <c r="M97" s="215">
        <v>8.7050000000000002E-2</v>
      </c>
      <c r="N97" s="215">
        <v>1.2484</v>
      </c>
      <c r="O97" s="215">
        <v>0.44755</v>
      </c>
      <c r="P97" s="215">
        <v>15.4405</v>
      </c>
      <c r="Q97" s="215">
        <v>22.607250000000001</v>
      </c>
      <c r="R97" s="215">
        <v>2.36605</v>
      </c>
      <c r="S97" s="215">
        <v>0.37624999999999997</v>
      </c>
      <c r="T97" s="215">
        <v>0.25924999999999998</v>
      </c>
      <c r="U97" s="215">
        <v>8.6582000000000008</v>
      </c>
      <c r="AR97" s="204">
        <f t="shared" si="18"/>
        <v>1</v>
      </c>
      <c r="AS97" s="204">
        <f t="shared" si="18"/>
        <v>1.0003320623085421</v>
      </c>
      <c r="AT97" s="204">
        <f t="shared" si="18"/>
        <v>1.000000020334139</v>
      </c>
      <c r="AU97" s="204">
        <f t="shared" si="18"/>
        <v>0.99999495432550589</v>
      </c>
      <c r="AV97" s="204">
        <f t="shared" si="18"/>
        <v>0.99985139680943402</v>
      </c>
      <c r="AW97" s="204">
        <f t="shared" si="18"/>
        <v>1.0000000006742495</v>
      </c>
      <c r="AX97" s="204">
        <f t="shared" si="18"/>
        <v>0.99998151583783346</v>
      </c>
      <c r="AY97" s="204">
        <f t="shared" si="18"/>
        <v>1.0000000720781161</v>
      </c>
      <c r="AZ97" s="204">
        <f t="shared" si="18"/>
        <v>1.0000008803614846</v>
      </c>
      <c r="BA97" s="204">
        <f t="shared" si="18"/>
        <v>0.99778260220496584</v>
      </c>
      <c r="BB97" s="204">
        <f t="shared" si="18"/>
        <v>0.99995710909156332</v>
      </c>
      <c r="BC97" s="204">
        <f t="shared" si="17"/>
        <v>1</v>
      </c>
      <c r="BD97" s="204">
        <f t="shared" si="17"/>
        <v>0.99996288687389534</v>
      </c>
      <c r="BE97" s="204">
        <f t="shared" si="17"/>
        <v>0.9999950223594356</v>
      </c>
      <c r="BF97" s="204">
        <f t="shared" si="17"/>
        <v>0.99995247429000622</v>
      </c>
      <c r="BG97" s="204">
        <f t="shared" si="17"/>
        <v>1.0000009907290581</v>
      </c>
      <c r="BH97" s="204">
        <f t="shared" si="16"/>
        <v>1.0000000756906571</v>
      </c>
      <c r="BI97" s="204">
        <f t="shared" si="16"/>
        <v>0.99951362444915604</v>
      </c>
      <c r="BJ97" s="204">
        <f t="shared" si="16"/>
        <v>0.99959130857000766</v>
      </c>
      <c r="BK97" s="204">
        <f t="shared" si="12"/>
        <v>1</v>
      </c>
      <c r="BM97" s="205">
        <f t="shared" si="15"/>
        <v>0.99691901995769994</v>
      </c>
      <c r="BN97" s="205">
        <f t="shared" si="13"/>
        <v>29.339635986327661</v>
      </c>
    </row>
    <row r="98" spans="1:66">
      <c r="A98" s="223">
        <f t="shared" si="19"/>
        <v>45022</v>
      </c>
      <c r="B98" s="215">
        <v>0.28399999999999997</v>
      </c>
      <c r="C98" s="215">
        <v>0.42420000000000002</v>
      </c>
      <c r="D98" s="215">
        <v>0.38290000000000002</v>
      </c>
      <c r="E98" s="215">
        <v>0.25750000000000001</v>
      </c>
      <c r="F98" s="215">
        <v>1.9539499999999999</v>
      </c>
      <c r="G98" s="215">
        <v>0.62905</v>
      </c>
      <c r="H98" s="215">
        <v>0.22805</v>
      </c>
      <c r="I98" s="215">
        <v>2.2293500000000002</v>
      </c>
      <c r="J98" s="216">
        <v>4239.4324999999999</v>
      </c>
      <c r="K98" s="216">
        <v>37.299999999999997</v>
      </c>
      <c r="L98" s="216">
        <v>374.65044999999998</v>
      </c>
      <c r="M98" s="215">
        <v>8.7150000000000005E-2</v>
      </c>
      <c r="N98" s="215">
        <v>1.25095</v>
      </c>
      <c r="O98" s="215">
        <v>0.4521</v>
      </c>
      <c r="P98" s="215">
        <v>15.453949999999999</v>
      </c>
      <c r="Q98" s="215">
        <v>22.68975</v>
      </c>
      <c r="R98" s="215">
        <v>2.36605</v>
      </c>
      <c r="S98" s="215">
        <v>0.37764999999999999</v>
      </c>
      <c r="T98" s="215">
        <v>0.2606</v>
      </c>
      <c r="U98" s="215">
        <v>8.6689500000000006</v>
      </c>
      <c r="AR98" s="204">
        <f t="shared" si="18"/>
        <v>1</v>
      </c>
      <c r="AS98" s="204">
        <f t="shared" si="18"/>
        <v>1.0008764082932573</v>
      </c>
      <c r="AT98" s="204">
        <f t="shared" si="18"/>
        <v>1.0000000642862359</v>
      </c>
      <c r="AU98" s="204">
        <f t="shared" si="18"/>
        <v>1.0000007544009037</v>
      </c>
      <c r="AV98" s="204">
        <f t="shared" si="18"/>
        <v>1.0000228704249092</v>
      </c>
      <c r="AW98" s="204">
        <f t="shared" si="18"/>
        <v>1.0000000012855654</v>
      </c>
      <c r="AX98" s="204">
        <f t="shared" si="18"/>
        <v>1.0000081028836956</v>
      </c>
      <c r="AY98" s="204">
        <f t="shared" si="18"/>
        <v>1.0000000240249605</v>
      </c>
      <c r="AZ98" s="204">
        <f t="shared" si="18"/>
        <v>1.0000022287540129</v>
      </c>
      <c r="BA98" s="204">
        <f t="shared" si="18"/>
        <v>0.99960039209856311</v>
      </c>
      <c r="BB98" s="204">
        <f t="shared" si="18"/>
        <v>1.0000664451252701</v>
      </c>
      <c r="BC98" s="204">
        <f t="shared" si="17"/>
        <v>1</v>
      </c>
      <c r="BD98" s="204">
        <f t="shared" si="17"/>
        <v>1.0000291286437542</v>
      </c>
      <c r="BE98" s="204">
        <f t="shared" si="17"/>
        <v>1.0000061154207642</v>
      </c>
      <c r="BF98" s="204">
        <f t="shared" si="17"/>
        <v>1.0000104954494382</v>
      </c>
      <c r="BG98" s="204">
        <f t="shared" si="17"/>
        <v>1.000000516531163</v>
      </c>
      <c r="BH98" s="204">
        <f t="shared" si="16"/>
        <v>1</v>
      </c>
      <c r="BI98" s="204">
        <f t="shared" si="16"/>
        <v>1.000756552891104</v>
      </c>
      <c r="BJ98" s="204">
        <f t="shared" si="16"/>
        <v>1.0003562299649424</v>
      </c>
      <c r="BK98" s="204">
        <f t="shared" si="12"/>
        <v>1.0000830598326826</v>
      </c>
      <c r="BM98" s="205">
        <f t="shared" si="15"/>
        <v>1.0018202252991142</v>
      </c>
      <c r="BN98" s="205">
        <f t="shared" si="13"/>
        <v>29.393040734016775</v>
      </c>
    </row>
    <row r="99" spans="1:66">
      <c r="A99" s="223">
        <f t="shared" si="19"/>
        <v>45023</v>
      </c>
      <c r="B99" s="215">
        <v>0.28399999999999997</v>
      </c>
      <c r="C99" s="215">
        <v>0.42420000000000002</v>
      </c>
      <c r="D99" s="215">
        <v>0.38290000000000002</v>
      </c>
      <c r="E99" s="215">
        <v>0.25750000000000001</v>
      </c>
      <c r="F99" s="215">
        <v>1.9539499999999999</v>
      </c>
      <c r="G99" s="215">
        <v>0.62905</v>
      </c>
      <c r="H99" s="215">
        <v>0.22805</v>
      </c>
      <c r="I99" s="215">
        <v>2.2293500000000002</v>
      </c>
      <c r="J99" s="216">
        <v>4239.4324999999999</v>
      </c>
      <c r="K99" s="216">
        <v>37.299999999999997</v>
      </c>
      <c r="L99" s="216">
        <v>374.65044999999998</v>
      </c>
      <c r="M99" s="215">
        <v>8.7150000000000005E-2</v>
      </c>
      <c r="N99" s="215">
        <v>1.25095</v>
      </c>
      <c r="O99" s="215">
        <v>0.4521</v>
      </c>
      <c r="P99" s="215">
        <v>15.453949999999999</v>
      </c>
      <c r="Q99" s="215">
        <v>22.68975</v>
      </c>
      <c r="R99" s="215">
        <v>2.36605</v>
      </c>
      <c r="S99" s="215">
        <v>0.37764999999999999</v>
      </c>
      <c r="T99" s="215">
        <v>0.2606</v>
      </c>
      <c r="U99" s="215">
        <v>8.6689500000000006</v>
      </c>
      <c r="AR99" s="204">
        <f t="shared" si="18"/>
        <v>1</v>
      </c>
      <c r="AS99" s="204">
        <f t="shared" si="18"/>
        <v>1</v>
      </c>
      <c r="AT99" s="204">
        <f t="shared" si="18"/>
        <v>1</v>
      </c>
      <c r="AU99" s="204">
        <f t="shared" si="18"/>
        <v>1</v>
      </c>
      <c r="AV99" s="204">
        <f t="shared" si="18"/>
        <v>1</v>
      </c>
      <c r="AW99" s="204">
        <f t="shared" si="18"/>
        <v>1</v>
      </c>
      <c r="AX99" s="204">
        <f t="shared" si="18"/>
        <v>1</v>
      </c>
      <c r="AY99" s="204">
        <f t="shared" si="18"/>
        <v>1</v>
      </c>
      <c r="AZ99" s="204">
        <f t="shared" si="18"/>
        <v>1</v>
      </c>
      <c r="BA99" s="204">
        <f t="shared" si="18"/>
        <v>1</v>
      </c>
      <c r="BB99" s="204">
        <f t="shared" si="18"/>
        <v>1</v>
      </c>
      <c r="BC99" s="204">
        <f t="shared" si="17"/>
        <v>1</v>
      </c>
      <c r="BD99" s="204">
        <f t="shared" si="17"/>
        <v>1</v>
      </c>
      <c r="BE99" s="204">
        <f t="shared" si="17"/>
        <v>1</v>
      </c>
      <c r="BF99" s="204">
        <f t="shared" si="17"/>
        <v>1</v>
      </c>
      <c r="BG99" s="204">
        <f t="shared" si="17"/>
        <v>1</v>
      </c>
      <c r="BH99" s="204">
        <f t="shared" si="16"/>
        <v>1</v>
      </c>
      <c r="BI99" s="204">
        <f t="shared" si="16"/>
        <v>1</v>
      </c>
      <c r="BJ99" s="204">
        <f t="shared" si="16"/>
        <v>1</v>
      </c>
      <c r="BK99" s="204">
        <f t="shared" si="12"/>
        <v>1</v>
      </c>
      <c r="BM99" s="205">
        <f t="shared" si="15"/>
        <v>1</v>
      </c>
      <c r="BN99" s="205">
        <f t="shared" si="13"/>
        <v>29.393040734016775</v>
      </c>
    </row>
    <row r="100" spans="1:66">
      <c r="A100" s="223">
        <f t="shared" si="19"/>
        <v>45024</v>
      </c>
      <c r="B100" s="215">
        <v>0.28399999999999997</v>
      </c>
      <c r="C100" s="215">
        <v>0.42420000000000002</v>
      </c>
      <c r="D100" s="215">
        <v>0.38290000000000002</v>
      </c>
      <c r="E100" s="215">
        <v>0.25750000000000001</v>
      </c>
      <c r="F100" s="215">
        <v>1.9539499999999999</v>
      </c>
      <c r="G100" s="215">
        <v>0.62905</v>
      </c>
      <c r="H100" s="215">
        <v>0.22805</v>
      </c>
      <c r="I100" s="215">
        <v>2.2293500000000002</v>
      </c>
      <c r="J100" s="216">
        <v>4239.4324999999999</v>
      </c>
      <c r="K100" s="216">
        <v>37.299999999999997</v>
      </c>
      <c r="L100" s="216">
        <v>374.65044999999998</v>
      </c>
      <c r="M100" s="215">
        <v>8.7150000000000005E-2</v>
      </c>
      <c r="N100" s="215">
        <v>1.25095</v>
      </c>
      <c r="O100" s="215">
        <v>0.4521</v>
      </c>
      <c r="P100" s="215">
        <v>15.453949999999999</v>
      </c>
      <c r="Q100" s="215">
        <v>22.68975</v>
      </c>
      <c r="R100" s="215">
        <v>2.36605</v>
      </c>
      <c r="S100" s="215">
        <v>0.37764999999999999</v>
      </c>
      <c r="T100" s="215">
        <v>0.2606</v>
      </c>
      <c r="U100" s="215">
        <v>8.6689500000000006</v>
      </c>
      <c r="AR100" s="204">
        <f t="shared" si="18"/>
        <v>1</v>
      </c>
      <c r="AS100" s="204">
        <f t="shared" si="18"/>
        <v>1</v>
      </c>
      <c r="AT100" s="204">
        <f t="shared" si="18"/>
        <v>1</v>
      </c>
      <c r="AU100" s="204">
        <f t="shared" si="18"/>
        <v>1</v>
      </c>
      <c r="AV100" s="204">
        <f t="shared" si="18"/>
        <v>1</v>
      </c>
      <c r="AW100" s="204">
        <f t="shared" si="18"/>
        <v>1</v>
      </c>
      <c r="AX100" s="204">
        <f t="shared" si="18"/>
        <v>1</v>
      </c>
      <c r="AY100" s="204">
        <f t="shared" si="18"/>
        <v>1</v>
      </c>
      <c r="AZ100" s="204">
        <f t="shared" si="18"/>
        <v>1</v>
      </c>
      <c r="BA100" s="204">
        <f t="shared" si="18"/>
        <v>1</v>
      </c>
      <c r="BB100" s="204">
        <f t="shared" si="18"/>
        <v>1</v>
      </c>
      <c r="BC100" s="204">
        <f t="shared" si="17"/>
        <v>1</v>
      </c>
      <c r="BD100" s="204">
        <f t="shared" si="17"/>
        <v>1</v>
      </c>
      <c r="BE100" s="204">
        <f t="shared" si="17"/>
        <v>1</v>
      </c>
      <c r="BF100" s="204">
        <f t="shared" si="17"/>
        <v>1</v>
      </c>
      <c r="BG100" s="204">
        <f t="shared" si="17"/>
        <v>1</v>
      </c>
      <c r="BH100" s="204">
        <f t="shared" si="16"/>
        <v>1</v>
      </c>
      <c r="BI100" s="204">
        <f t="shared" si="16"/>
        <v>1</v>
      </c>
      <c r="BJ100" s="204">
        <f t="shared" si="16"/>
        <v>1</v>
      </c>
      <c r="BK100" s="204">
        <f t="shared" si="12"/>
        <v>1</v>
      </c>
      <c r="BM100" s="205">
        <f t="shared" si="15"/>
        <v>1</v>
      </c>
      <c r="BN100" s="205">
        <f t="shared" si="13"/>
        <v>29.393040734016775</v>
      </c>
    </row>
    <row r="101" spans="1:66">
      <c r="A101" s="223">
        <f t="shared" si="19"/>
        <v>45025</v>
      </c>
      <c r="B101" s="215">
        <v>0.28399999999999997</v>
      </c>
      <c r="C101" s="215">
        <v>0.42420000000000002</v>
      </c>
      <c r="D101" s="215">
        <v>0.38290000000000002</v>
      </c>
      <c r="E101" s="215">
        <v>0.25750000000000001</v>
      </c>
      <c r="F101" s="215">
        <v>1.9539499999999999</v>
      </c>
      <c r="G101" s="215">
        <v>0.62905</v>
      </c>
      <c r="H101" s="215">
        <v>0.22805</v>
      </c>
      <c r="I101" s="215">
        <v>2.2293500000000002</v>
      </c>
      <c r="J101" s="216">
        <v>4239.4324999999999</v>
      </c>
      <c r="K101" s="216">
        <v>37.299999999999997</v>
      </c>
      <c r="L101" s="216">
        <v>374.65044999999998</v>
      </c>
      <c r="M101" s="215">
        <v>8.7150000000000005E-2</v>
      </c>
      <c r="N101" s="215">
        <v>1.25095</v>
      </c>
      <c r="O101" s="215">
        <v>0.4521</v>
      </c>
      <c r="P101" s="215">
        <v>15.453949999999999</v>
      </c>
      <c r="Q101" s="215">
        <v>22.68975</v>
      </c>
      <c r="R101" s="215">
        <v>2.36605</v>
      </c>
      <c r="S101" s="215">
        <v>0.37764999999999999</v>
      </c>
      <c r="T101" s="215">
        <v>0.2606</v>
      </c>
      <c r="U101" s="215">
        <v>8.6689500000000006</v>
      </c>
      <c r="AR101" s="204">
        <f t="shared" si="18"/>
        <v>1</v>
      </c>
      <c r="AS101" s="204">
        <f t="shared" si="18"/>
        <v>1</v>
      </c>
      <c r="AT101" s="204">
        <f t="shared" si="18"/>
        <v>1</v>
      </c>
      <c r="AU101" s="204">
        <f t="shared" si="18"/>
        <v>1</v>
      </c>
      <c r="AV101" s="204">
        <f t="shared" si="18"/>
        <v>1</v>
      </c>
      <c r="AW101" s="204">
        <f t="shared" si="18"/>
        <v>1</v>
      </c>
      <c r="AX101" s="204">
        <f t="shared" si="18"/>
        <v>1</v>
      </c>
      <c r="AY101" s="204">
        <f t="shared" si="18"/>
        <v>1</v>
      </c>
      <c r="AZ101" s="204">
        <f t="shared" si="18"/>
        <v>1</v>
      </c>
      <c r="BA101" s="204">
        <f t="shared" si="18"/>
        <v>1</v>
      </c>
      <c r="BB101" s="204">
        <f t="shared" si="18"/>
        <v>1</v>
      </c>
      <c r="BC101" s="204">
        <f t="shared" si="17"/>
        <v>1</v>
      </c>
      <c r="BD101" s="204">
        <f t="shared" si="17"/>
        <v>1</v>
      </c>
      <c r="BE101" s="204">
        <f t="shared" si="17"/>
        <v>1</v>
      </c>
      <c r="BF101" s="204">
        <f t="shared" si="17"/>
        <v>1</v>
      </c>
      <c r="BG101" s="204">
        <f t="shared" si="17"/>
        <v>1</v>
      </c>
      <c r="BH101" s="204">
        <f t="shared" si="16"/>
        <v>1</v>
      </c>
      <c r="BI101" s="204">
        <f t="shared" si="16"/>
        <v>1</v>
      </c>
      <c r="BJ101" s="204">
        <f t="shared" si="16"/>
        <v>1</v>
      </c>
      <c r="BK101" s="204">
        <f t="shared" si="12"/>
        <v>1</v>
      </c>
      <c r="BM101" s="205">
        <f t="shared" si="15"/>
        <v>1</v>
      </c>
      <c r="BN101" s="205">
        <f t="shared" si="13"/>
        <v>29.393040734016775</v>
      </c>
    </row>
    <row r="102" spans="1:66">
      <c r="A102" s="223">
        <f t="shared" si="19"/>
        <v>45026</v>
      </c>
      <c r="B102" s="215">
        <v>0.28399999999999997</v>
      </c>
      <c r="C102" s="215">
        <v>0.42420000000000002</v>
      </c>
      <c r="D102" s="215">
        <v>0.38290000000000002</v>
      </c>
      <c r="E102" s="215">
        <v>0.25750000000000001</v>
      </c>
      <c r="F102" s="215">
        <v>1.9539499999999999</v>
      </c>
      <c r="G102" s="215">
        <v>0.62905</v>
      </c>
      <c r="H102" s="215">
        <v>0.22805</v>
      </c>
      <c r="I102" s="215">
        <v>2.2293500000000002</v>
      </c>
      <c r="J102" s="216">
        <v>4239.4324999999999</v>
      </c>
      <c r="K102" s="216">
        <v>37.299999999999997</v>
      </c>
      <c r="L102" s="216">
        <v>374.65044999999998</v>
      </c>
      <c r="M102" s="215">
        <v>8.7150000000000005E-2</v>
      </c>
      <c r="N102" s="215">
        <v>1.25095</v>
      </c>
      <c r="O102" s="215">
        <v>0.4521</v>
      </c>
      <c r="P102" s="215">
        <v>15.453949999999999</v>
      </c>
      <c r="Q102" s="215">
        <v>22.68975</v>
      </c>
      <c r="R102" s="215">
        <v>2.36605</v>
      </c>
      <c r="S102" s="215">
        <v>0.37764999999999999</v>
      </c>
      <c r="T102" s="215">
        <v>0.2606</v>
      </c>
      <c r="U102" s="215">
        <v>8.6689500000000006</v>
      </c>
      <c r="AR102" s="204">
        <f t="shared" si="18"/>
        <v>1</v>
      </c>
      <c r="AS102" s="204">
        <f t="shared" si="18"/>
        <v>1</v>
      </c>
      <c r="AT102" s="204">
        <f t="shared" si="18"/>
        <v>1</v>
      </c>
      <c r="AU102" s="204">
        <f t="shared" si="18"/>
        <v>1</v>
      </c>
      <c r="AV102" s="204">
        <f t="shared" si="18"/>
        <v>1</v>
      </c>
      <c r="AW102" s="204">
        <f t="shared" si="18"/>
        <v>1</v>
      </c>
      <c r="AX102" s="204">
        <f t="shared" si="18"/>
        <v>1</v>
      </c>
      <c r="AY102" s="204">
        <f t="shared" si="18"/>
        <v>1</v>
      </c>
      <c r="AZ102" s="204">
        <f t="shared" si="18"/>
        <v>1</v>
      </c>
      <c r="BA102" s="204">
        <f t="shared" si="18"/>
        <v>1</v>
      </c>
      <c r="BB102" s="204">
        <f t="shared" si="18"/>
        <v>1</v>
      </c>
      <c r="BC102" s="204">
        <f t="shared" si="17"/>
        <v>1</v>
      </c>
      <c r="BD102" s="204">
        <f t="shared" si="17"/>
        <v>1</v>
      </c>
      <c r="BE102" s="204">
        <f t="shared" si="17"/>
        <v>1</v>
      </c>
      <c r="BF102" s="204">
        <f t="shared" si="17"/>
        <v>1</v>
      </c>
      <c r="BG102" s="204">
        <f t="shared" si="17"/>
        <v>1</v>
      </c>
      <c r="BH102" s="204">
        <f t="shared" si="16"/>
        <v>1</v>
      </c>
      <c r="BI102" s="204">
        <f t="shared" si="16"/>
        <v>1</v>
      </c>
      <c r="BJ102" s="204">
        <f t="shared" si="16"/>
        <v>1</v>
      </c>
      <c r="BK102" s="204">
        <f t="shared" si="12"/>
        <v>1</v>
      </c>
      <c r="BM102" s="205">
        <f t="shared" si="15"/>
        <v>1</v>
      </c>
      <c r="BN102" s="205">
        <f t="shared" si="13"/>
        <v>29.393040734016775</v>
      </c>
    </row>
    <row r="103" spans="1:66">
      <c r="A103" s="223">
        <f t="shared" si="19"/>
        <v>45027</v>
      </c>
      <c r="B103" s="215">
        <v>0.28399999999999997</v>
      </c>
      <c r="C103" s="215">
        <v>0.42525000000000002</v>
      </c>
      <c r="D103" s="215">
        <v>0.3831</v>
      </c>
      <c r="E103" s="215">
        <v>0.2576</v>
      </c>
      <c r="F103" s="215">
        <v>1.9551500000000002</v>
      </c>
      <c r="G103" s="215">
        <v>0.63234999999999997</v>
      </c>
      <c r="H103" s="215">
        <v>0.22875000000000001</v>
      </c>
      <c r="I103" s="215">
        <v>2.2294</v>
      </c>
      <c r="J103" s="216">
        <v>4225.3670000000002</v>
      </c>
      <c r="K103" s="216">
        <v>37.870000000000005</v>
      </c>
      <c r="L103" s="216">
        <v>375.23575</v>
      </c>
      <c r="M103" s="215">
        <v>8.7150000000000005E-2</v>
      </c>
      <c r="N103" s="215">
        <v>1.2535000000000001</v>
      </c>
      <c r="O103" s="215">
        <v>0.45610000000000001</v>
      </c>
      <c r="P103" s="215">
        <v>15.535350000000001</v>
      </c>
      <c r="Q103" s="215">
        <v>23.189999999999998</v>
      </c>
      <c r="R103" s="215">
        <v>2.3613</v>
      </c>
      <c r="S103" s="215">
        <v>0.37790000000000001</v>
      </c>
      <c r="T103" s="215">
        <v>0.26064999999999999</v>
      </c>
      <c r="U103" s="215">
        <v>8.6587999999999994</v>
      </c>
      <c r="AR103" s="204">
        <f t="shared" si="18"/>
        <v>1</v>
      </c>
      <c r="AS103" s="204">
        <f t="shared" si="18"/>
        <v>1.000345650902789</v>
      </c>
      <c r="AT103" s="204">
        <f t="shared" si="18"/>
        <v>1.0000000135136189</v>
      </c>
      <c r="AU103" s="204">
        <f t="shared" si="18"/>
        <v>1.0000002153547247</v>
      </c>
      <c r="AV103" s="204">
        <f t="shared" si="18"/>
        <v>1.0001371812488418</v>
      </c>
      <c r="AW103" s="204">
        <f t="shared" si="18"/>
        <v>1.0000000040264232</v>
      </c>
      <c r="AX103" s="204">
        <f t="shared" si="18"/>
        <v>1.0000080780498499</v>
      </c>
      <c r="AY103" s="204">
        <f t="shared" si="18"/>
        <v>1.0000000240244216</v>
      </c>
      <c r="AZ103" s="204">
        <f t="shared" si="18"/>
        <v>0.99999210619397527</v>
      </c>
      <c r="BA103" s="204">
        <f t="shared" si="18"/>
        <v>1.0037784642770595</v>
      </c>
      <c r="BB103" s="204">
        <f t="shared" si="18"/>
        <v>1.0000142935332055</v>
      </c>
      <c r="BC103" s="204">
        <f t="shared" si="17"/>
        <v>1</v>
      </c>
      <c r="BD103" s="204">
        <f t="shared" si="17"/>
        <v>1.0000290693260017</v>
      </c>
      <c r="BE103" s="204">
        <f t="shared" si="17"/>
        <v>1.0000053255682977</v>
      </c>
      <c r="BF103" s="204">
        <f t="shared" si="17"/>
        <v>1.0000633263280208</v>
      </c>
      <c r="BG103" s="204">
        <f t="shared" si="17"/>
        <v>1.0000030923978642</v>
      </c>
      <c r="BH103" s="204">
        <f t="shared" si="16"/>
        <v>0.99999992430934881</v>
      </c>
      <c r="BI103" s="204">
        <f t="shared" si="16"/>
        <v>1.0001347616587966</v>
      </c>
      <c r="BJ103" s="204">
        <f t="shared" si="16"/>
        <v>1.0000131559799597</v>
      </c>
      <c r="BK103" s="204">
        <f t="shared" si="12"/>
        <v>0.99992158511285156</v>
      </c>
      <c r="BM103" s="205">
        <f t="shared" si="15"/>
        <v>1.0044489346099721</v>
      </c>
      <c r="BN103" s="205">
        <f t="shared" si="13"/>
        <v>29.523808450230661</v>
      </c>
    </row>
    <row r="104" spans="1:66">
      <c r="A104" s="223">
        <f t="shared" si="19"/>
        <v>45028</v>
      </c>
      <c r="B104" s="215">
        <v>0.28399999999999997</v>
      </c>
      <c r="C104" s="215">
        <v>0.42615000000000003</v>
      </c>
      <c r="D104" s="215">
        <v>0.38205</v>
      </c>
      <c r="E104" s="215">
        <v>0.25619999999999998</v>
      </c>
      <c r="F104" s="215">
        <v>1.9558499999999999</v>
      </c>
      <c r="G104" s="215">
        <v>0.63284999999999991</v>
      </c>
      <c r="H104" s="215">
        <v>0.2283</v>
      </c>
      <c r="I104" s="215">
        <v>2.2294</v>
      </c>
      <c r="J104" s="216">
        <v>4217.2705000000005</v>
      </c>
      <c r="K104" s="216">
        <v>38.019999999999996</v>
      </c>
      <c r="L104" s="216">
        <v>376.47839999999997</v>
      </c>
      <c r="M104" s="215">
        <v>8.7050000000000002E-2</v>
      </c>
      <c r="N104" s="215">
        <v>1.2540499999999999</v>
      </c>
      <c r="O104" s="215">
        <v>0.4587</v>
      </c>
      <c r="P104" s="215">
        <v>15.6477</v>
      </c>
      <c r="Q104" s="215">
        <v>23.235050000000001</v>
      </c>
      <c r="R104" s="215">
        <v>2.3613</v>
      </c>
      <c r="S104" s="215">
        <v>0.37834999999999996</v>
      </c>
      <c r="T104" s="215">
        <v>0.25980000000000003</v>
      </c>
      <c r="U104" s="215">
        <v>8.6676000000000002</v>
      </c>
      <c r="AR104" s="204">
        <f t="shared" si="18"/>
        <v>1</v>
      </c>
      <c r="AS104" s="204">
        <f t="shared" si="18"/>
        <v>1.0002955861989589</v>
      </c>
      <c r="AT104" s="204">
        <f t="shared" si="18"/>
        <v>0.99999992897464729</v>
      </c>
      <c r="AU104" s="204">
        <f t="shared" si="18"/>
        <v>0.99999697740293592</v>
      </c>
      <c r="AV104" s="204">
        <f t="shared" si="18"/>
        <v>1.0000799812305894</v>
      </c>
      <c r="AW104" s="204">
        <f t="shared" si="18"/>
        <v>1.0000000006082304</v>
      </c>
      <c r="AX104" s="204">
        <f t="shared" si="18"/>
        <v>0.99999480984528766</v>
      </c>
      <c r="AY104" s="204">
        <f t="shared" si="18"/>
        <v>1</v>
      </c>
      <c r="AZ104" s="204">
        <f t="shared" si="18"/>
        <v>0.99999544416919395</v>
      </c>
      <c r="BA104" s="204">
        <f t="shared" si="18"/>
        <v>1.0009835087937573</v>
      </c>
      <c r="BB104" s="204">
        <f t="shared" si="18"/>
        <v>1.0000302730590718</v>
      </c>
      <c r="BC104" s="204">
        <f t="shared" si="17"/>
        <v>1</v>
      </c>
      <c r="BD104" s="204">
        <f t="shared" si="17"/>
        <v>1.0000062620299439</v>
      </c>
      <c r="BE104" s="204">
        <f t="shared" si="17"/>
        <v>1.000003436628663</v>
      </c>
      <c r="BF104" s="204">
        <f t="shared" si="17"/>
        <v>1.0000868624638908</v>
      </c>
      <c r="BG104" s="204">
        <f t="shared" si="17"/>
        <v>1.0000002752035542</v>
      </c>
      <c r="BH104" s="204">
        <f t="shared" si="16"/>
        <v>1</v>
      </c>
      <c r="BI104" s="204">
        <f t="shared" si="16"/>
        <v>1.0002423595133589</v>
      </c>
      <c r="BJ104" s="204">
        <f t="shared" si="16"/>
        <v>0.99977603091848966</v>
      </c>
      <c r="BK104" s="204">
        <f t="shared" si="12"/>
        <v>1.0000679955935499</v>
      </c>
      <c r="BM104" s="205">
        <f t="shared" si="15"/>
        <v>1.0015603574785241</v>
      </c>
      <c r="BN104" s="205">
        <f t="shared" si="13"/>
        <v>29.569876145540491</v>
      </c>
    </row>
    <row r="105" spans="1:66">
      <c r="A105" s="223">
        <f t="shared" si="19"/>
        <v>45029</v>
      </c>
      <c r="B105" s="215">
        <v>0.28399999999999997</v>
      </c>
      <c r="C105" s="215">
        <v>0.42399999999999999</v>
      </c>
      <c r="D105" s="215">
        <v>0.38159999999999999</v>
      </c>
      <c r="E105" s="215">
        <v>0.25480000000000003</v>
      </c>
      <c r="F105" s="215">
        <v>1.9523999999999999</v>
      </c>
      <c r="G105" s="215">
        <v>0.63444999999999996</v>
      </c>
      <c r="H105" s="215">
        <v>0.22750000000000001</v>
      </c>
      <c r="I105" s="215">
        <v>2.2293000000000003</v>
      </c>
      <c r="J105" s="216">
        <v>4200.2404999999999</v>
      </c>
      <c r="K105" s="216">
        <v>37.865000000000002</v>
      </c>
      <c r="L105" s="216">
        <v>373.05034999999998</v>
      </c>
      <c r="M105" s="215">
        <v>8.695E-2</v>
      </c>
      <c r="N105" s="215">
        <v>1.2504999999999999</v>
      </c>
      <c r="O105" s="215">
        <v>0.4577</v>
      </c>
      <c r="P105" s="215">
        <v>15.722649999999998</v>
      </c>
      <c r="Q105" s="215">
        <v>23.317</v>
      </c>
      <c r="R105" s="215">
        <v>2.3613</v>
      </c>
      <c r="S105" s="215">
        <v>0.37695000000000001</v>
      </c>
      <c r="T105" s="215">
        <v>0.25855</v>
      </c>
      <c r="U105" s="215">
        <v>8.6722999999999999</v>
      </c>
      <c r="AR105" s="204">
        <f t="shared" si="18"/>
        <v>1</v>
      </c>
      <c r="AS105" s="204">
        <f t="shared" si="18"/>
        <v>0.99929319233643665</v>
      </c>
      <c r="AT105" s="204">
        <f t="shared" si="18"/>
        <v>0.9999999695007874</v>
      </c>
      <c r="AU105" s="204">
        <f t="shared" si="18"/>
        <v>0.99999696084070278</v>
      </c>
      <c r="AV105" s="204">
        <f t="shared" si="18"/>
        <v>0.99960562288522947</v>
      </c>
      <c r="AW105" s="204">
        <f t="shared" si="18"/>
        <v>1.0000000019431132</v>
      </c>
      <c r="AX105" s="204">
        <f t="shared" si="18"/>
        <v>0.99999074776631991</v>
      </c>
      <c r="AY105" s="204">
        <f t="shared" si="18"/>
        <v>0.99999995195061975</v>
      </c>
      <c r="AZ105" s="204">
        <f t="shared" si="18"/>
        <v>0.99999038877540036</v>
      </c>
      <c r="BA105" s="204">
        <f t="shared" si="18"/>
        <v>0.99898465581009044</v>
      </c>
      <c r="BB105" s="204">
        <f t="shared" si="18"/>
        <v>0.99991624766324161</v>
      </c>
      <c r="BC105" s="204">
        <f t="shared" si="17"/>
        <v>1</v>
      </c>
      <c r="BD105" s="204">
        <f t="shared" si="17"/>
        <v>0.99995953394795878</v>
      </c>
      <c r="BE105" s="204">
        <f t="shared" si="17"/>
        <v>0.99999868053369056</v>
      </c>
      <c r="BF105" s="204">
        <f t="shared" si="17"/>
        <v>1.0000576000054833</v>
      </c>
      <c r="BG105" s="204">
        <f t="shared" si="17"/>
        <v>1.0000004992546649</v>
      </c>
      <c r="BH105" s="204">
        <f t="shared" si="16"/>
        <v>1</v>
      </c>
      <c r="BI105" s="204">
        <f t="shared" si="16"/>
        <v>0.99924541978505643</v>
      </c>
      <c r="BJ105" s="204">
        <f t="shared" si="16"/>
        <v>0.99966931663834602</v>
      </c>
      <c r="BK105" s="204">
        <f t="shared" si="12"/>
        <v>1.0000362869771253</v>
      </c>
      <c r="BM105" s="205">
        <f t="shared" si="15"/>
        <v>0.99674918223246523</v>
      </c>
      <c r="BN105" s="205">
        <f t="shared" si="13"/>
        <v>29.473749866782764</v>
      </c>
    </row>
    <row r="106" spans="1:66">
      <c r="A106" s="223">
        <f t="shared" si="19"/>
        <v>45030</v>
      </c>
      <c r="B106" s="215">
        <v>0.28399999999999997</v>
      </c>
      <c r="C106" s="215">
        <v>0.41889999999999999</v>
      </c>
      <c r="D106" s="215">
        <v>0.37839999999999996</v>
      </c>
      <c r="E106" s="215">
        <v>0.252</v>
      </c>
      <c r="F106" s="215">
        <v>1.9423999999999999</v>
      </c>
      <c r="G106" s="215">
        <v>0.62639999999999996</v>
      </c>
      <c r="H106" s="215">
        <v>0.22650000000000001</v>
      </c>
      <c r="I106" s="215">
        <v>2.2294</v>
      </c>
      <c r="J106" s="216">
        <v>4165.0195000000003</v>
      </c>
      <c r="K106" s="216">
        <v>37.615000000000002</v>
      </c>
      <c r="L106" s="216">
        <v>368.85585000000003</v>
      </c>
      <c r="M106" s="215">
        <v>8.6850000000000011E-2</v>
      </c>
      <c r="N106" s="215">
        <v>1.24675</v>
      </c>
      <c r="O106" s="215">
        <v>0.45014999999999999</v>
      </c>
      <c r="P106" s="215">
        <v>15.6896</v>
      </c>
      <c r="Q106" s="215">
        <v>23.123800000000003</v>
      </c>
      <c r="R106" s="215">
        <v>2.3265000000000002</v>
      </c>
      <c r="S106" s="215">
        <v>0.37624999999999997</v>
      </c>
      <c r="T106" s="215">
        <v>0.25650000000000001</v>
      </c>
      <c r="U106" s="215">
        <v>8.6339500000000005</v>
      </c>
      <c r="AR106" s="204">
        <f t="shared" si="18"/>
        <v>1</v>
      </c>
      <c r="AS106" s="204">
        <f t="shared" si="18"/>
        <v>0.99830978058327224</v>
      </c>
      <c r="AT106" s="204">
        <f t="shared" si="18"/>
        <v>0.99999978207385798</v>
      </c>
      <c r="AU106" s="204">
        <f t="shared" si="18"/>
        <v>0.99999387127104278</v>
      </c>
      <c r="AV106" s="204">
        <f t="shared" si="18"/>
        <v>0.99885335978246448</v>
      </c>
      <c r="AW106" s="204">
        <f t="shared" si="18"/>
        <v>0.999999990173572</v>
      </c>
      <c r="AX106" s="204">
        <f t="shared" si="18"/>
        <v>0.99998838886115904</v>
      </c>
      <c r="AY106" s="204">
        <f t="shared" si="18"/>
        <v>1.0000000480493825</v>
      </c>
      <c r="AZ106" s="204">
        <f t="shared" si="18"/>
        <v>0.99997999817022831</v>
      </c>
      <c r="BA106" s="204">
        <f t="shared" si="18"/>
        <v>0.99835407686717559</v>
      </c>
      <c r="BB106" s="204">
        <f t="shared" si="18"/>
        <v>0.99989646991187731</v>
      </c>
      <c r="BC106" s="204">
        <f t="shared" si="17"/>
        <v>1</v>
      </c>
      <c r="BD106" s="204">
        <f t="shared" si="17"/>
        <v>0.99995712926313918</v>
      </c>
      <c r="BE106" s="204">
        <f t="shared" si="17"/>
        <v>0.99998994402504937</v>
      </c>
      <c r="BF106" s="204">
        <f t="shared" si="17"/>
        <v>0.99997463563530131</v>
      </c>
      <c r="BG106" s="204">
        <f t="shared" si="17"/>
        <v>0.99999882016546016</v>
      </c>
      <c r="BH106" s="204">
        <f t="shared" si="16"/>
        <v>0.99999944077795178</v>
      </c>
      <c r="BI106" s="204">
        <f t="shared" si="16"/>
        <v>0.99962158709260074</v>
      </c>
      <c r="BJ106" s="204">
        <f t="shared" si="16"/>
        <v>0.99945426144184302</v>
      </c>
      <c r="BK106" s="204">
        <f t="shared" si="12"/>
        <v>0.99970338690480476</v>
      </c>
      <c r="BM106" s="205">
        <f t="shared" si="15"/>
        <v>0.99408879590528232</v>
      </c>
      <c r="BN106" s="205">
        <f t="shared" si="13"/>
        <v>29.299524515883554</v>
      </c>
    </row>
    <row r="107" spans="1:66">
      <c r="A107" s="223">
        <f t="shared" si="19"/>
        <v>45031</v>
      </c>
      <c r="B107" s="215">
        <v>0.28399999999999997</v>
      </c>
      <c r="C107" s="215">
        <v>0.41889999999999999</v>
      </c>
      <c r="D107" s="215">
        <v>0.37839999999999996</v>
      </c>
      <c r="E107" s="215">
        <v>0.252</v>
      </c>
      <c r="F107" s="215">
        <v>1.9423999999999999</v>
      </c>
      <c r="G107" s="215">
        <v>0.62639999999999996</v>
      </c>
      <c r="H107" s="215">
        <v>0.22650000000000001</v>
      </c>
      <c r="I107" s="215">
        <v>2.2294</v>
      </c>
      <c r="J107" s="216">
        <v>4165.0195000000003</v>
      </c>
      <c r="K107" s="216">
        <v>37.615000000000002</v>
      </c>
      <c r="L107" s="216">
        <v>368.85585000000003</v>
      </c>
      <c r="M107" s="215">
        <v>8.6850000000000011E-2</v>
      </c>
      <c r="N107" s="215">
        <v>1.24675</v>
      </c>
      <c r="O107" s="215">
        <v>0.45014999999999999</v>
      </c>
      <c r="P107" s="215">
        <v>15.6896</v>
      </c>
      <c r="Q107" s="215">
        <v>23.123800000000003</v>
      </c>
      <c r="R107" s="215">
        <v>2.3265000000000002</v>
      </c>
      <c r="S107" s="215">
        <v>0.37624999999999997</v>
      </c>
      <c r="T107" s="215">
        <v>0.25650000000000001</v>
      </c>
      <c r="U107" s="215">
        <v>8.6339500000000005</v>
      </c>
      <c r="AR107" s="204">
        <f t="shared" si="18"/>
        <v>1</v>
      </c>
      <c r="AS107" s="204">
        <f t="shared" si="18"/>
        <v>1</v>
      </c>
      <c r="AT107" s="204">
        <f t="shared" si="18"/>
        <v>1</v>
      </c>
      <c r="AU107" s="204">
        <f t="shared" si="18"/>
        <v>1</v>
      </c>
      <c r="AV107" s="204">
        <f t="shared" si="18"/>
        <v>1</v>
      </c>
      <c r="AW107" s="204">
        <f t="shared" si="18"/>
        <v>1</v>
      </c>
      <c r="AX107" s="204">
        <f t="shared" si="18"/>
        <v>1</v>
      </c>
      <c r="AY107" s="204">
        <f t="shared" si="18"/>
        <v>1</v>
      </c>
      <c r="AZ107" s="204">
        <f t="shared" si="18"/>
        <v>1</v>
      </c>
      <c r="BA107" s="204">
        <f t="shared" si="18"/>
        <v>1</v>
      </c>
      <c r="BB107" s="204">
        <f t="shared" si="18"/>
        <v>1</v>
      </c>
      <c r="BC107" s="204">
        <f t="shared" si="17"/>
        <v>1</v>
      </c>
      <c r="BD107" s="204">
        <f t="shared" si="17"/>
        <v>1</v>
      </c>
      <c r="BE107" s="204">
        <f t="shared" si="17"/>
        <v>1</v>
      </c>
      <c r="BF107" s="204">
        <f t="shared" si="17"/>
        <v>1</v>
      </c>
      <c r="BG107" s="204">
        <f t="shared" si="17"/>
        <v>1</v>
      </c>
      <c r="BH107" s="204">
        <f t="shared" si="16"/>
        <v>1</v>
      </c>
      <c r="BI107" s="204">
        <f t="shared" si="16"/>
        <v>1</v>
      </c>
      <c r="BJ107" s="204">
        <f t="shared" si="16"/>
        <v>1</v>
      </c>
      <c r="BK107" s="204">
        <f t="shared" si="12"/>
        <v>1</v>
      </c>
      <c r="BM107" s="205">
        <f t="shared" si="15"/>
        <v>1</v>
      </c>
      <c r="BN107" s="205">
        <f t="shared" si="13"/>
        <v>29.299524515883554</v>
      </c>
    </row>
    <row r="108" spans="1:66">
      <c r="A108" s="223">
        <f t="shared" si="19"/>
        <v>45032</v>
      </c>
      <c r="B108" s="215">
        <v>0.28399999999999997</v>
      </c>
      <c r="C108" s="215">
        <v>0.41889999999999999</v>
      </c>
      <c r="D108" s="215">
        <v>0.37839999999999996</v>
      </c>
      <c r="E108" s="215">
        <v>0.252</v>
      </c>
      <c r="F108" s="215">
        <v>1.9423999999999999</v>
      </c>
      <c r="G108" s="215">
        <v>0.62639999999999996</v>
      </c>
      <c r="H108" s="215">
        <v>0.22650000000000001</v>
      </c>
      <c r="I108" s="215">
        <v>2.2294</v>
      </c>
      <c r="J108" s="216">
        <v>4165.0195000000003</v>
      </c>
      <c r="K108" s="216">
        <v>37.615000000000002</v>
      </c>
      <c r="L108" s="216">
        <v>368.85585000000003</v>
      </c>
      <c r="M108" s="215">
        <v>8.6850000000000011E-2</v>
      </c>
      <c r="N108" s="215">
        <v>1.24675</v>
      </c>
      <c r="O108" s="215">
        <v>0.45014999999999999</v>
      </c>
      <c r="P108" s="215">
        <v>15.6896</v>
      </c>
      <c r="Q108" s="215">
        <v>23.123800000000003</v>
      </c>
      <c r="R108" s="215">
        <v>2.3265000000000002</v>
      </c>
      <c r="S108" s="215">
        <v>0.37624999999999997</v>
      </c>
      <c r="T108" s="215">
        <v>0.25650000000000001</v>
      </c>
      <c r="U108" s="215">
        <v>8.6339500000000005</v>
      </c>
      <c r="AR108" s="204">
        <f t="shared" si="18"/>
        <v>1</v>
      </c>
      <c r="AS108" s="204">
        <f t="shared" si="18"/>
        <v>1</v>
      </c>
      <c r="AT108" s="204">
        <f t="shared" si="18"/>
        <v>1</v>
      </c>
      <c r="AU108" s="204">
        <f t="shared" si="18"/>
        <v>1</v>
      </c>
      <c r="AV108" s="204">
        <f t="shared" si="18"/>
        <v>1</v>
      </c>
      <c r="AW108" s="204">
        <f t="shared" si="18"/>
        <v>1</v>
      </c>
      <c r="AX108" s="204">
        <f t="shared" si="18"/>
        <v>1</v>
      </c>
      <c r="AY108" s="204">
        <f t="shared" si="18"/>
        <v>1</v>
      </c>
      <c r="AZ108" s="204">
        <f t="shared" si="18"/>
        <v>1</v>
      </c>
      <c r="BA108" s="204">
        <f t="shared" si="18"/>
        <v>1</v>
      </c>
      <c r="BB108" s="204">
        <f t="shared" si="18"/>
        <v>1</v>
      </c>
      <c r="BC108" s="204">
        <f t="shared" si="17"/>
        <v>1</v>
      </c>
      <c r="BD108" s="204">
        <f t="shared" si="17"/>
        <v>1</v>
      </c>
      <c r="BE108" s="204">
        <f t="shared" si="17"/>
        <v>1</v>
      </c>
      <c r="BF108" s="204">
        <f t="shared" si="17"/>
        <v>1</v>
      </c>
      <c r="BG108" s="204">
        <f t="shared" si="17"/>
        <v>1</v>
      </c>
      <c r="BH108" s="204">
        <f t="shared" si="16"/>
        <v>1</v>
      </c>
      <c r="BI108" s="204">
        <f t="shared" si="16"/>
        <v>1</v>
      </c>
      <c r="BJ108" s="204">
        <f t="shared" si="16"/>
        <v>1</v>
      </c>
      <c r="BK108" s="204">
        <f t="shared" si="12"/>
        <v>1</v>
      </c>
      <c r="BM108" s="205">
        <f t="shared" si="15"/>
        <v>1</v>
      </c>
      <c r="BN108" s="205">
        <f t="shared" si="13"/>
        <v>29.299524515883554</v>
      </c>
    </row>
    <row r="109" spans="1:66">
      <c r="A109" s="223">
        <f t="shared" si="19"/>
        <v>45033</v>
      </c>
      <c r="B109" s="215">
        <v>0.28399999999999997</v>
      </c>
      <c r="C109" s="215">
        <v>0.42299999999999999</v>
      </c>
      <c r="D109" s="215">
        <v>0.37919999999999998</v>
      </c>
      <c r="E109" s="215">
        <v>0.25364999999999999</v>
      </c>
      <c r="F109" s="215">
        <v>1.9513500000000001</v>
      </c>
      <c r="G109" s="215">
        <v>0.63214999999999999</v>
      </c>
      <c r="H109" s="215">
        <v>0.22864999999999999</v>
      </c>
      <c r="I109" s="215">
        <v>2.2294</v>
      </c>
      <c r="J109" s="216">
        <v>4199.1045000000004</v>
      </c>
      <c r="K109" s="216">
        <v>38.010000000000005</v>
      </c>
      <c r="L109" s="216">
        <v>372.43155000000002</v>
      </c>
      <c r="M109" s="215">
        <v>8.695E-2</v>
      </c>
      <c r="N109" s="215">
        <v>1.25485</v>
      </c>
      <c r="O109" s="215">
        <v>0.45800000000000002</v>
      </c>
      <c r="P109" s="215">
        <v>15.8162</v>
      </c>
      <c r="Q109" s="215">
        <v>23.3688</v>
      </c>
      <c r="R109" s="215">
        <v>2.3708499999999999</v>
      </c>
      <c r="S109" s="215">
        <v>0.37805</v>
      </c>
      <c r="T109" s="215">
        <v>0.25840000000000002</v>
      </c>
      <c r="U109" s="215">
        <v>8.6574999999999989</v>
      </c>
      <c r="AR109" s="204">
        <f t="shared" si="18"/>
        <v>1</v>
      </c>
      <c r="AS109" s="204">
        <f t="shared" si="18"/>
        <v>1.0013624903133351</v>
      </c>
      <c r="AT109" s="204">
        <f t="shared" si="18"/>
        <v>1.0000000546538323</v>
      </c>
      <c r="AU109" s="204">
        <f t="shared" si="18"/>
        <v>1.0000036197798827</v>
      </c>
      <c r="AV109" s="204">
        <f t="shared" si="18"/>
        <v>1.0010276359172763</v>
      </c>
      <c r="AW109" s="204">
        <f t="shared" si="18"/>
        <v>1.0000000070316575</v>
      </c>
      <c r="AX109" s="204">
        <f t="shared" si="18"/>
        <v>1.0000249014731508</v>
      </c>
      <c r="AY109" s="204">
        <f t="shared" si="18"/>
        <v>1</v>
      </c>
      <c r="AZ109" s="204">
        <f t="shared" si="18"/>
        <v>1.0000193597038229</v>
      </c>
      <c r="BA109" s="204">
        <f t="shared" si="18"/>
        <v>1.0026011018928174</v>
      </c>
      <c r="BB109" s="204">
        <f t="shared" si="18"/>
        <v>1.000088338545968</v>
      </c>
      <c r="BC109" s="204">
        <f t="shared" si="17"/>
        <v>1</v>
      </c>
      <c r="BD109" s="204">
        <f t="shared" si="17"/>
        <v>1.0000924462773033</v>
      </c>
      <c r="BE109" s="204">
        <f t="shared" si="17"/>
        <v>1.0000104522227442</v>
      </c>
      <c r="BF109" s="204">
        <f t="shared" si="17"/>
        <v>1.0000968776254355</v>
      </c>
      <c r="BG109" s="204">
        <f t="shared" si="17"/>
        <v>1.0000014945072364</v>
      </c>
      <c r="BH109" s="204">
        <f t="shared" si="16"/>
        <v>1.0000007112463047</v>
      </c>
      <c r="BI109" s="204">
        <f t="shared" si="16"/>
        <v>1.0009723005707571</v>
      </c>
      <c r="BJ109" s="204">
        <f t="shared" si="16"/>
        <v>1.0005062196394057</v>
      </c>
      <c r="BK109" s="204">
        <f t="shared" si="12"/>
        <v>1.0001823437955961</v>
      </c>
      <c r="BM109" s="205">
        <f t="shared" si="15"/>
        <v>1.007009343927727</v>
      </c>
      <c r="BN109" s="205">
        <f t="shared" si="13"/>
        <v>29.504894960134251</v>
      </c>
    </row>
    <row r="110" spans="1:66">
      <c r="A110" s="223">
        <f t="shared" si="19"/>
        <v>45034</v>
      </c>
      <c r="B110" s="215">
        <v>0.28399999999999997</v>
      </c>
      <c r="C110" s="215">
        <v>0.42299999999999999</v>
      </c>
      <c r="D110" s="215">
        <v>0.37919999999999998</v>
      </c>
      <c r="E110" s="215">
        <v>0.25364999999999999</v>
      </c>
      <c r="F110" s="215">
        <v>1.9513500000000001</v>
      </c>
      <c r="G110" s="215">
        <v>0.63214999999999999</v>
      </c>
      <c r="H110" s="215">
        <v>0.22864999999999999</v>
      </c>
      <c r="I110" s="215">
        <v>2.2294</v>
      </c>
      <c r="J110" s="216">
        <v>4199.1045000000004</v>
      </c>
      <c r="K110" s="216">
        <v>38.010000000000005</v>
      </c>
      <c r="L110" s="216">
        <v>372.43155000000002</v>
      </c>
      <c r="M110" s="215">
        <v>8.695E-2</v>
      </c>
      <c r="N110" s="215">
        <v>1.25485</v>
      </c>
      <c r="O110" s="215">
        <v>0.45800000000000002</v>
      </c>
      <c r="P110" s="215">
        <v>15.8162</v>
      </c>
      <c r="Q110" s="215">
        <v>23.3688</v>
      </c>
      <c r="R110" s="215">
        <v>2.3708499999999999</v>
      </c>
      <c r="S110" s="215">
        <v>0.37805</v>
      </c>
      <c r="T110" s="215">
        <v>0.25840000000000002</v>
      </c>
      <c r="U110" s="215">
        <v>8.6574999999999989</v>
      </c>
      <c r="AR110" s="204">
        <f t="shared" si="18"/>
        <v>1</v>
      </c>
      <c r="AS110" s="204">
        <f t="shared" si="18"/>
        <v>1</v>
      </c>
      <c r="AT110" s="204">
        <f t="shared" si="18"/>
        <v>1</v>
      </c>
      <c r="AU110" s="204">
        <f t="shared" si="18"/>
        <v>1</v>
      </c>
      <c r="AV110" s="204">
        <f t="shared" si="18"/>
        <v>1</v>
      </c>
      <c r="AW110" s="204">
        <f t="shared" si="18"/>
        <v>1</v>
      </c>
      <c r="AX110" s="204">
        <f t="shared" si="18"/>
        <v>1</v>
      </c>
      <c r="AY110" s="204">
        <f t="shared" si="18"/>
        <v>1</v>
      </c>
      <c r="AZ110" s="204">
        <f t="shared" si="18"/>
        <v>1</v>
      </c>
      <c r="BA110" s="204">
        <f t="shared" si="18"/>
        <v>1</v>
      </c>
      <c r="BB110" s="204">
        <f t="shared" si="18"/>
        <v>1</v>
      </c>
      <c r="BC110" s="204">
        <f t="shared" si="17"/>
        <v>1</v>
      </c>
      <c r="BD110" s="204">
        <f t="shared" si="17"/>
        <v>1</v>
      </c>
      <c r="BE110" s="204">
        <f t="shared" si="17"/>
        <v>1</v>
      </c>
      <c r="BF110" s="204">
        <f t="shared" si="17"/>
        <v>1</v>
      </c>
      <c r="BG110" s="204">
        <f t="shared" si="17"/>
        <v>1</v>
      </c>
      <c r="BH110" s="204">
        <f t="shared" si="16"/>
        <v>1</v>
      </c>
      <c r="BI110" s="204">
        <f t="shared" si="16"/>
        <v>1</v>
      </c>
      <c r="BJ110" s="204">
        <f t="shared" si="16"/>
        <v>1</v>
      </c>
      <c r="BK110" s="204">
        <f t="shared" si="12"/>
        <v>1</v>
      </c>
      <c r="BM110" s="205">
        <f t="shared" si="15"/>
        <v>1</v>
      </c>
      <c r="BN110" s="205">
        <f t="shared" si="13"/>
        <v>29.504894960134251</v>
      </c>
    </row>
    <row r="111" spans="1:66">
      <c r="A111" s="223">
        <f t="shared" si="19"/>
        <v>45035</v>
      </c>
      <c r="B111" s="215">
        <v>0.28399999999999997</v>
      </c>
      <c r="C111" s="215">
        <v>0.42205000000000004</v>
      </c>
      <c r="D111" s="215">
        <v>0.38059999999999999</v>
      </c>
      <c r="E111" s="215">
        <v>0.25485000000000002</v>
      </c>
      <c r="F111" s="215">
        <v>1.95505</v>
      </c>
      <c r="G111" s="215">
        <v>0.62990000000000002</v>
      </c>
      <c r="H111" s="215">
        <v>0.2283</v>
      </c>
      <c r="I111" s="215">
        <v>2.22925</v>
      </c>
      <c r="J111" s="216">
        <v>4228.7900000000009</v>
      </c>
      <c r="K111" s="216">
        <v>38.204999999999998</v>
      </c>
      <c r="L111" s="216">
        <v>375.04419999999999</v>
      </c>
      <c r="M111" s="215">
        <v>8.7050000000000002E-2</v>
      </c>
      <c r="N111" s="215">
        <v>1.2584</v>
      </c>
      <c r="O111" s="215">
        <v>0.45789999999999997</v>
      </c>
      <c r="P111" s="215">
        <v>15.923300000000001</v>
      </c>
      <c r="Q111" s="215">
        <v>23.213749999999997</v>
      </c>
      <c r="R111" s="215">
        <v>2.35575</v>
      </c>
      <c r="S111" s="215">
        <v>0.37880000000000003</v>
      </c>
      <c r="T111" s="215">
        <v>0.25895000000000001</v>
      </c>
      <c r="U111" s="215">
        <v>8.6779499999999992</v>
      </c>
      <c r="AR111" s="204">
        <f t="shared" si="18"/>
        <v>1</v>
      </c>
      <c r="AS111" s="204">
        <f t="shared" si="18"/>
        <v>0.99968574363484031</v>
      </c>
      <c r="AT111" s="204">
        <f t="shared" ref="AT111:BE138" si="20">(D111/D110)^Y$3</f>
        <v>1.0000000953673431</v>
      </c>
      <c r="AU111" s="204">
        <f t="shared" si="20"/>
        <v>1.0000026178066428</v>
      </c>
      <c r="AV111" s="204">
        <f t="shared" si="20"/>
        <v>1.0004233285286737</v>
      </c>
      <c r="AW111" s="204">
        <f t="shared" si="20"/>
        <v>0.99999999725612876</v>
      </c>
      <c r="AX111" s="204">
        <f t="shared" si="20"/>
        <v>0.9999959623277701</v>
      </c>
      <c r="AY111" s="204">
        <f t="shared" si="20"/>
        <v>0.99999992792512227</v>
      </c>
      <c r="AZ111" s="204">
        <f t="shared" si="20"/>
        <v>1.0000167332374033</v>
      </c>
      <c r="BA111" s="204">
        <f t="shared" si="20"/>
        <v>1.0012732947481049</v>
      </c>
      <c r="BB111" s="204">
        <f t="shared" si="20"/>
        <v>1.0000640107675214</v>
      </c>
      <c r="BC111" s="204">
        <f t="shared" si="17"/>
        <v>1</v>
      </c>
      <c r="BD111" s="204">
        <f t="shared" si="17"/>
        <v>1.0000403276014889</v>
      </c>
      <c r="BE111" s="204">
        <f t="shared" si="17"/>
        <v>0.99999986798131146</v>
      </c>
      <c r="BF111" s="204">
        <f t="shared" si="17"/>
        <v>1.0000813515104536</v>
      </c>
      <c r="BG111" s="204">
        <f t="shared" si="17"/>
        <v>0.99999905602316308</v>
      </c>
      <c r="BH111" s="204">
        <f t="shared" si="16"/>
        <v>0.99999975934450536</v>
      </c>
      <c r="BI111" s="204">
        <f t="shared" si="16"/>
        <v>1.0004036449263609</v>
      </c>
      <c r="BJ111" s="204">
        <f t="shared" si="16"/>
        <v>1.0001458164329988</v>
      </c>
      <c r="BK111" s="204">
        <f t="shared" si="12"/>
        <v>1.0001579371580149</v>
      </c>
      <c r="BM111" s="205">
        <f t="shared" si="15"/>
        <v>1.0022910332071706</v>
      </c>
      <c r="BN111" s="205">
        <f t="shared" si="13"/>
        <v>29.572491654261999</v>
      </c>
    </row>
    <row r="112" spans="1:66">
      <c r="A112" s="223">
        <f t="shared" si="19"/>
        <v>45036</v>
      </c>
      <c r="B112" s="215">
        <v>0.28399999999999997</v>
      </c>
      <c r="C112" s="215">
        <v>0.42249999999999999</v>
      </c>
      <c r="D112" s="215">
        <v>0.38224999999999998</v>
      </c>
      <c r="E112" s="215">
        <v>0.25424999999999998</v>
      </c>
      <c r="F112" s="215">
        <v>1.9553</v>
      </c>
      <c r="G112" s="215">
        <v>0.63074999999999992</v>
      </c>
      <c r="H112" s="215">
        <v>0.22814999999999999</v>
      </c>
      <c r="I112" s="215">
        <v>2.2293000000000003</v>
      </c>
      <c r="J112" s="216">
        <v>4250.9470000000001</v>
      </c>
      <c r="K112" s="216">
        <v>38.215000000000003</v>
      </c>
      <c r="L112" s="216">
        <v>374.82164999999998</v>
      </c>
      <c r="M112" s="215">
        <v>8.7050000000000002E-2</v>
      </c>
      <c r="N112" s="215">
        <v>1.2598500000000001</v>
      </c>
      <c r="O112" s="215">
        <v>0.46005000000000001</v>
      </c>
      <c r="P112" s="215">
        <v>15.984500000000001</v>
      </c>
      <c r="Q112" s="215">
        <v>23.21275</v>
      </c>
      <c r="R112" s="215">
        <v>2.3717999999999999</v>
      </c>
      <c r="S112" s="215">
        <v>0.37859999999999999</v>
      </c>
      <c r="T112" s="215">
        <v>0.25895000000000001</v>
      </c>
      <c r="U112" s="215">
        <v>8.6891999999999996</v>
      </c>
      <c r="AR112" s="204">
        <f t="shared" ref="AR112:BE153" si="21">(B112/B111)^W$3</f>
        <v>1</v>
      </c>
      <c r="AS112" s="204">
        <f t="shared" si="21"/>
        <v>1.0001489808634578</v>
      </c>
      <c r="AT112" s="204">
        <f t="shared" si="20"/>
        <v>1.0000001119478921</v>
      </c>
      <c r="AU112" s="204">
        <f t="shared" si="20"/>
        <v>0.99999869264367458</v>
      </c>
      <c r="AV112" s="204">
        <f t="shared" si="20"/>
        <v>1.0000285687387598</v>
      </c>
      <c r="AW112" s="204">
        <f t="shared" si="20"/>
        <v>1.0000000010377239</v>
      </c>
      <c r="AX112" s="204">
        <f t="shared" si="20"/>
        <v>0.99999826767179212</v>
      </c>
      <c r="AY112" s="204">
        <f t="shared" si="20"/>
        <v>1.0000000240254991</v>
      </c>
      <c r="AZ112" s="204">
        <f t="shared" si="20"/>
        <v>1.0000124131362993</v>
      </c>
      <c r="BA112" s="204">
        <f t="shared" si="20"/>
        <v>1.0000650825556039</v>
      </c>
      <c r="BB112" s="204">
        <f t="shared" si="20"/>
        <v>0.99999456504320761</v>
      </c>
      <c r="BC112" s="204">
        <f t="shared" si="17"/>
        <v>1</v>
      </c>
      <c r="BD112" s="204">
        <f t="shared" si="17"/>
        <v>1.0000164389268345</v>
      </c>
      <c r="BE112" s="204">
        <f t="shared" si="17"/>
        <v>1.0000028320723449</v>
      </c>
      <c r="BF112" s="204">
        <f t="shared" si="17"/>
        <v>1.0000462404500456</v>
      </c>
      <c r="BG112" s="204">
        <f t="shared" si="17"/>
        <v>0.99999999389134664</v>
      </c>
      <c r="BH112" s="204">
        <f t="shared" si="16"/>
        <v>1.000000255744846</v>
      </c>
      <c r="BI112" s="204">
        <f t="shared" si="16"/>
        <v>0.99989246703382884</v>
      </c>
      <c r="BJ112" s="204">
        <f t="shared" si="16"/>
        <v>1</v>
      </c>
      <c r="BK112" s="204">
        <f t="shared" si="12"/>
        <v>1.0000867230394084</v>
      </c>
      <c r="BM112" s="205">
        <f t="shared" si="15"/>
        <v>1.0002916768848946</v>
      </c>
      <c r="BN112" s="205">
        <f t="shared" si="13"/>
        <v>29.581117266506286</v>
      </c>
    </row>
    <row r="113" spans="1:66">
      <c r="A113" s="223">
        <f t="shared" si="19"/>
        <v>45037</v>
      </c>
      <c r="B113" s="215">
        <v>0.28399999999999997</v>
      </c>
      <c r="C113" s="215">
        <v>0.42349999999999999</v>
      </c>
      <c r="D113" s="215">
        <v>0.38360000000000005</v>
      </c>
      <c r="E113" s="215">
        <v>0.25379999999999997</v>
      </c>
      <c r="F113" s="215">
        <v>1.956</v>
      </c>
      <c r="G113" s="215">
        <v>0.62864999999999993</v>
      </c>
      <c r="H113" s="215">
        <v>0.22855</v>
      </c>
      <c r="I113" s="215">
        <v>2.2289000000000003</v>
      </c>
      <c r="J113" s="216">
        <v>4250.8175000000001</v>
      </c>
      <c r="K113" s="216">
        <v>37.984999999999999</v>
      </c>
      <c r="L113" s="216">
        <v>376.99795</v>
      </c>
      <c r="M113" s="215">
        <v>8.6999999999999994E-2</v>
      </c>
      <c r="N113" s="215">
        <v>1.2602</v>
      </c>
      <c r="O113" s="215">
        <v>0.46134999999999998</v>
      </c>
      <c r="P113" s="215">
        <v>15.8916</v>
      </c>
      <c r="Q113" s="215">
        <v>23.13795</v>
      </c>
      <c r="R113" s="215">
        <v>2.3547500000000001</v>
      </c>
      <c r="S113" s="215">
        <v>0.37880000000000003</v>
      </c>
      <c r="T113" s="215">
        <v>0.2591</v>
      </c>
      <c r="U113" s="215">
        <v>8.6955500000000008</v>
      </c>
      <c r="AR113" s="204">
        <f t="shared" si="21"/>
        <v>1</v>
      </c>
      <c r="AS113" s="204">
        <f t="shared" si="21"/>
        <v>1.0003305312704627</v>
      </c>
      <c r="AT113" s="204">
        <f t="shared" si="20"/>
        <v>1.0000000912348888</v>
      </c>
      <c r="AU113" s="204">
        <f t="shared" si="20"/>
        <v>0.99999901745633413</v>
      </c>
      <c r="AV113" s="204">
        <f t="shared" si="20"/>
        <v>1.0000799750957163</v>
      </c>
      <c r="AW113" s="204">
        <f t="shared" si="20"/>
        <v>0.99999999743366508</v>
      </c>
      <c r="AX113" s="204">
        <f t="shared" si="20"/>
        <v>1.0000046170287977</v>
      </c>
      <c r="AY113" s="204">
        <f t="shared" si="20"/>
        <v>0.99999980778093689</v>
      </c>
      <c r="AZ113" s="204">
        <f t="shared" si="20"/>
        <v>0.99999992763810241</v>
      </c>
      <c r="BA113" s="204">
        <f t="shared" si="20"/>
        <v>0.99849994996674862</v>
      </c>
      <c r="BB113" s="204">
        <f t="shared" si="20"/>
        <v>1.0000530116208111</v>
      </c>
      <c r="BC113" s="204">
        <f t="shared" si="17"/>
        <v>1</v>
      </c>
      <c r="BD113" s="204">
        <f t="shared" si="17"/>
        <v>1.0000039651574377</v>
      </c>
      <c r="BE113" s="204">
        <f t="shared" si="17"/>
        <v>1.000001706001086</v>
      </c>
      <c r="BF113" s="204">
        <f t="shared" si="17"/>
        <v>0.99992974238154175</v>
      </c>
      <c r="BG113" s="204">
        <f t="shared" si="17"/>
        <v>0.99999954232519483</v>
      </c>
      <c r="BH113" s="204">
        <f t="shared" si="16"/>
        <v>0.99999972826335337</v>
      </c>
      <c r="BI113" s="204">
        <f t="shared" si="16"/>
        <v>1.0001075445307537</v>
      </c>
      <c r="BJ113" s="204">
        <f t="shared" si="16"/>
        <v>1.0000397122620139</v>
      </c>
      <c r="BK113" s="204">
        <f t="shared" si="12"/>
        <v>1.0000488998519852</v>
      </c>
      <c r="BM113" s="205">
        <f t="shared" si="15"/>
        <v>0.99909697959524069</v>
      </c>
      <c r="BN113" s="205">
        <f t="shared" si="13"/>
        <v>29.554404914019052</v>
      </c>
    </row>
    <row r="114" spans="1:66">
      <c r="A114" s="223">
        <f t="shared" si="19"/>
        <v>45038</v>
      </c>
      <c r="B114" s="215">
        <v>0.28399999999999997</v>
      </c>
      <c r="C114" s="215">
        <v>0.42349999999999999</v>
      </c>
      <c r="D114" s="215">
        <v>0.38360000000000005</v>
      </c>
      <c r="E114" s="215">
        <v>0.25379999999999997</v>
      </c>
      <c r="F114" s="215">
        <v>1.956</v>
      </c>
      <c r="G114" s="215">
        <v>0.62864999999999993</v>
      </c>
      <c r="H114" s="215">
        <v>0.22855</v>
      </c>
      <c r="I114" s="215">
        <v>2.2289000000000003</v>
      </c>
      <c r="J114" s="216">
        <v>4250.8175000000001</v>
      </c>
      <c r="K114" s="216">
        <v>37.984999999999999</v>
      </c>
      <c r="L114" s="216">
        <v>376.99795</v>
      </c>
      <c r="M114" s="215">
        <v>8.6999999999999994E-2</v>
      </c>
      <c r="N114" s="215">
        <v>1.2602</v>
      </c>
      <c r="O114" s="215">
        <v>0.46134999999999998</v>
      </c>
      <c r="P114" s="215">
        <v>15.8916</v>
      </c>
      <c r="Q114" s="215">
        <v>23.13795</v>
      </c>
      <c r="R114" s="215">
        <v>2.3547500000000001</v>
      </c>
      <c r="S114" s="215">
        <v>0.37880000000000003</v>
      </c>
      <c r="T114" s="215">
        <v>0.2591</v>
      </c>
      <c r="U114" s="215">
        <v>8.6955500000000008</v>
      </c>
      <c r="AR114" s="204">
        <f t="shared" si="21"/>
        <v>1</v>
      </c>
      <c r="AS114" s="204">
        <f t="shared" si="21"/>
        <v>1</v>
      </c>
      <c r="AT114" s="204">
        <f t="shared" si="20"/>
        <v>1</v>
      </c>
      <c r="AU114" s="204">
        <f t="shared" si="20"/>
        <v>1</v>
      </c>
      <c r="AV114" s="204">
        <f t="shared" si="20"/>
        <v>1</v>
      </c>
      <c r="AW114" s="204">
        <f t="shared" si="20"/>
        <v>1</v>
      </c>
      <c r="AX114" s="204">
        <f t="shared" si="20"/>
        <v>1</v>
      </c>
      <c r="AY114" s="204">
        <f t="shared" si="20"/>
        <v>1</v>
      </c>
      <c r="AZ114" s="204">
        <f t="shared" si="20"/>
        <v>1</v>
      </c>
      <c r="BA114" s="204">
        <f t="shared" si="20"/>
        <v>1</v>
      </c>
      <c r="BB114" s="204">
        <f t="shared" si="20"/>
        <v>1</v>
      </c>
      <c r="BC114" s="204">
        <f t="shared" si="17"/>
        <v>1</v>
      </c>
      <c r="BD114" s="204">
        <f t="shared" si="17"/>
        <v>1</v>
      </c>
      <c r="BE114" s="204">
        <f t="shared" si="17"/>
        <v>1</v>
      </c>
      <c r="BF114" s="204">
        <f t="shared" si="17"/>
        <v>1</v>
      </c>
      <c r="BG114" s="204">
        <f t="shared" si="17"/>
        <v>1</v>
      </c>
      <c r="BH114" s="204">
        <f t="shared" si="16"/>
        <v>1</v>
      </c>
      <c r="BI114" s="204">
        <f t="shared" si="16"/>
        <v>1</v>
      </c>
      <c r="BJ114" s="204">
        <f t="shared" si="16"/>
        <v>1</v>
      </c>
      <c r="BK114" s="204">
        <f t="shared" si="12"/>
        <v>1</v>
      </c>
      <c r="BM114" s="205">
        <f t="shared" si="15"/>
        <v>1</v>
      </c>
      <c r="BN114" s="205">
        <f t="shared" si="13"/>
        <v>29.554404914019052</v>
      </c>
    </row>
    <row r="115" spans="1:66">
      <c r="A115" s="223">
        <f t="shared" si="19"/>
        <v>45039</v>
      </c>
      <c r="B115" s="215">
        <v>0.28399999999999997</v>
      </c>
      <c r="C115" s="215">
        <v>0.42349999999999999</v>
      </c>
      <c r="D115" s="215">
        <v>0.38360000000000005</v>
      </c>
      <c r="E115" s="215">
        <v>0.25379999999999997</v>
      </c>
      <c r="F115" s="215">
        <v>1.956</v>
      </c>
      <c r="G115" s="215">
        <v>0.62864999999999993</v>
      </c>
      <c r="H115" s="215">
        <v>0.22855</v>
      </c>
      <c r="I115" s="215">
        <v>2.2289000000000003</v>
      </c>
      <c r="J115" s="216">
        <v>4250.8175000000001</v>
      </c>
      <c r="K115" s="216">
        <v>37.984999999999999</v>
      </c>
      <c r="L115" s="216">
        <v>376.99795</v>
      </c>
      <c r="M115" s="215">
        <v>8.6999999999999994E-2</v>
      </c>
      <c r="N115" s="215">
        <v>1.2602</v>
      </c>
      <c r="O115" s="215">
        <v>0.46134999999999998</v>
      </c>
      <c r="P115" s="215">
        <v>15.8916</v>
      </c>
      <c r="Q115" s="215">
        <v>23.13795</v>
      </c>
      <c r="R115" s="215">
        <v>2.3547500000000001</v>
      </c>
      <c r="S115" s="215">
        <v>0.37880000000000003</v>
      </c>
      <c r="T115" s="215">
        <v>0.2591</v>
      </c>
      <c r="U115" s="215">
        <v>8.6955500000000008</v>
      </c>
      <c r="AR115" s="204">
        <f t="shared" si="21"/>
        <v>1</v>
      </c>
      <c r="AS115" s="204">
        <f t="shared" si="21"/>
        <v>1</v>
      </c>
      <c r="AT115" s="204">
        <f t="shared" si="20"/>
        <v>1</v>
      </c>
      <c r="AU115" s="204">
        <f t="shared" si="20"/>
        <v>1</v>
      </c>
      <c r="AV115" s="204">
        <f t="shared" si="20"/>
        <v>1</v>
      </c>
      <c r="AW115" s="204">
        <f t="shared" si="20"/>
        <v>1</v>
      </c>
      <c r="AX115" s="204">
        <f t="shared" si="20"/>
        <v>1</v>
      </c>
      <c r="AY115" s="204">
        <f t="shared" si="20"/>
        <v>1</v>
      </c>
      <c r="AZ115" s="204">
        <f t="shared" si="20"/>
        <v>1</v>
      </c>
      <c r="BA115" s="204">
        <f t="shared" si="20"/>
        <v>1</v>
      </c>
      <c r="BB115" s="204">
        <f t="shared" si="20"/>
        <v>1</v>
      </c>
      <c r="BC115" s="204">
        <f t="shared" si="17"/>
        <v>1</v>
      </c>
      <c r="BD115" s="204">
        <f t="shared" si="17"/>
        <v>1</v>
      </c>
      <c r="BE115" s="204">
        <f t="shared" si="17"/>
        <v>1</v>
      </c>
      <c r="BF115" s="204">
        <f t="shared" si="17"/>
        <v>1</v>
      </c>
      <c r="BG115" s="204">
        <f t="shared" si="17"/>
        <v>1</v>
      </c>
      <c r="BH115" s="204">
        <f t="shared" si="16"/>
        <v>1</v>
      </c>
      <c r="BI115" s="204">
        <f t="shared" si="16"/>
        <v>1</v>
      </c>
      <c r="BJ115" s="204">
        <f t="shared" si="16"/>
        <v>1</v>
      </c>
      <c r="BK115" s="204">
        <f t="shared" si="12"/>
        <v>1</v>
      </c>
      <c r="BM115" s="205">
        <f t="shared" si="15"/>
        <v>1</v>
      </c>
      <c r="BN115" s="205">
        <f t="shared" si="13"/>
        <v>29.554404914019052</v>
      </c>
    </row>
    <row r="116" spans="1:66">
      <c r="A116" s="223">
        <f t="shared" si="19"/>
        <v>45040</v>
      </c>
      <c r="B116" s="215">
        <v>0.28399999999999997</v>
      </c>
      <c r="C116" s="215">
        <v>0.42549999999999999</v>
      </c>
      <c r="D116" s="215">
        <v>0.38500000000000001</v>
      </c>
      <c r="E116" s="215">
        <v>0.25329999999999997</v>
      </c>
      <c r="F116" s="215">
        <v>1.9592499999999999</v>
      </c>
      <c r="G116" s="215">
        <v>0.6351500000000001</v>
      </c>
      <c r="H116" s="215">
        <v>0.22855</v>
      </c>
      <c r="I116" s="215">
        <v>2.22885</v>
      </c>
      <c r="J116" s="216">
        <v>4253.2190000000001</v>
      </c>
      <c r="K116" s="216">
        <v>38.129999999999995</v>
      </c>
      <c r="L116" s="216">
        <v>378.98450000000003</v>
      </c>
      <c r="M116" s="215">
        <v>8.6999999999999994E-2</v>
      </c>
      <c r="N116" s="215">
        <v>1.2602</v>
      </c>
      <c r="O116" s="215">
        <v>0.46345000000000003</v>
      </c>
      <c r="P116" s="215">
        <v>15.88775</v>
      </c>
      <c r="Q116" s="215">
        <v>23.168749999999999</v>
      </c>
      <c r="R116" s="215">
        <v>2.3676500000000003</v>
      </c>
      <c r="S116" s="215">
        <v>0.37939999999999996</v>
      </c>
      <c r="T116" s="215">
        <v>0.25864999999999999</v>
      </c>
      <c r="U116" s="215">
        <v>8.7032500000000006</v>
      </c>
      <c r="AR116" s="204">
        <f t="shared" si="21"/>
        <v>1</v>
      </c>
      <c r="AS116" s="204">
        <f t="shared" si="21"/>
        <v>1.0006588356384851</v>
      </c>
      <c r="AT116" s="204">
        <f t="shared" si="20"/>
        <v>1.000000094275443</v>
      </c>
      <c r="AU116" s="204">
        <f t="shared" si="20"/>
        <v>0.99999890623959131</v>
      </c>
      <c r="AV116" s="204">
        <f t="shared" si="20"/>
        <v>1.0003709923856161</v>
      </c>
      <c r="AW116" s="204">
        <f t="shared" si="20"/>
        <v>1.0000000079158244</v>
      </c>
      <c r="AX116" s="204">
        <f t="shared" si="20"/>
        <v>1</v>
      </c>
      <c r="AY116" s="204">
        <f t="shared" si="20"/>
        <v>0.99999997597018964</v>
      </c>
      <c r="AZ116" s="204">
        <f t="shared" si="20"/>
        <v>1.000001341550556</v>
      </c>
      <c r="BA116" s="204">
        <f t="shared" si="20"/>
        <v>1.0009478978208983</v>
      </c>
      <c r="BB116" s="204">
        <f t="shared" si="20"/>
        <v>1.0000481229759306</v>
      </c>
      <c r="BC116" s="204">
        <f t="shared" si="17"/>
        <v>1</v>
      </c>
      <c r="BD116" s="204">
        <f t="shared" si="17"/>
        <v>1</v>
      </c>
      <c r="BE116" s="204">
        <f t="shared" si="17"/>
        <v>1.0000027457204392</v>
      </c>
      <c r="BF116" s="204">
        <f t="shared" si="17"/>
        <v>0.99999707940050808</v>
      </c>
      <c r="BG116" s="204">
        <f t="shared" si="17"/>
        <v>1.0000001886333234</v>
      </c>
      <c r="BH116" s="204">
        <f t="shared" si="16"/>
        <v>1.0000002057758124</v>
      </c>
      <c r="BI116" s="204">
        <f t="shared" si="16"/>
        <v>1.0003223278387425</v>
      </c>
      <c r="BJ116" s="204">
        <f t="shared" si="16"/>
        <v>0.99988080362717402</v>
      </c>
      <c r="BK116" s="204">
        <f t="shared" si="12"/>
        <v>1.0000592483082682</v>
      </c>
      <c r="BM116" s="205">
        <f t="shared" si="15"/>
        <v>1.002290596821952</v>
      </c>
      <c r="BN116" s="205">
        <f t="shared" si="13"/>
        <v>29.622102139989785</v>
      </c>
    </row>
    <row r="117" spans="1:66">
      <c r="A117" s="223">
        <f t="shared" si="19"/>
        <v>45041</v>
      </c>
      <c r="B117" s="215">
        <v>0.28399999999999997</v>
      </c>
      <c r="C117" s="215">
        <v>0.42510000000000003</v>
      </c>
      <c r="D117" s="215">
        <v>0.38490000000000002</v>
      </c>
      <c r="E117" s="215">
        <v>0.252</v>
      </c>
      <c r="F117" s="215">
        <v>1.9615499999999999</v>
      </c>
      <c r="G117" s="215">
        <v>0.63419999999999999</v>
      </c>
      <c r="H117" s="215">
        <v>0.22750000000000001</v>
      </c>
      <c r="I117" s="215">
        <v>2.2292000000000001</v>
      </c>
      <c r="J117" s="216">
        <v>4236.7469999999994</v>
      </c>
      <c r="K117" s="216">
        <v>38.11</v>
      </c>
      <c r="L117" s="216">
        <v>378.35</v>
      </c>
      <c r="M117" s="215">
        <v>8.6999999999999994E-2</v>
      </c>
      <c r="N117" s="215">
        <v>1.2635999999999998</v>
      </c>
      <c r="O117" s="215">
        <v>0.46035000000000004</v>
      </c>
      <c r="P117" s="215">
        <v>15.759250000000002</v>
      </c>
      <c r="Q117" s="215">
        <v>23.066600000000001</v>
      </c>
      <c r="R117" s="215">
        <v>2.3680500000000002</v>
      </c>
      <c r="S117" s="215">
        <v>0.37909999999999999</v>
      </c>
      <c r="T117" s="215">
        <v>0.25700000000000001</v>
      </c>
      <c r="U117" s="215">
        <v>8.7149999999999999</v>
      </c>
      <c r="AR117" s="204">
        <f t="shared" si="21"/>
        <v>1</v>
      </c>
      <c r="AS117" s="204">
        <f t="shared" si="21"/>
        <v>0.99986853291142408</v>
      </c>
      <c r="AT117" s="204">
        <f t="shared" si="20"/>
        <v>0.99999999327741806</v>
      </c>
      <c r="AU117" s="204">
        <f t="shared" si="20"/>
        <v>0.99999714608986023</v>
      </c>
      <c r="AV117" s="204">
        <f t="shared" si="20"/>
        <v>1.0002621625206407</v>
      </c>
      <c r="AW117" s="204">
        <f t="shared" si="20"/>
        <v>0.99999999884814017</v>
      </c>
      <c r="AX117" s="204">
        <f t="shared" si="20"/>
        <v>0.99998786310873933</v>
      </c>
      <c r="AY117" s="204">
        <f t="shared" si="20"/>
        <v>1.0000001681973696</v>
      </c>
      <c r="AZ117" s="204">
        <f t="shared" si="20"/>
        <v>0.99999078302962918</v>
      </c>
      <c r="BA117" s="204">
        <f t="shared" si="20"/>
        <v>0.99986954032738229</v>
      </c>
      <c r="BB117" s="204">
        <f t="shared" si="20"/>
        <v>0.999984657579012</v>
      </c>
      <c r="BC117" s="204">
        <f t="shared" si="17"/>
        <v>1</v>
      </c>
      <c r="BD117" s="204">
        <f t="shared" si="17"/>
        <v>1.0000384621255203</v>
      </c>
      <c r="BE117" s="204">
        <f t="shared" si="17"/>
        <v>0.99999594241164669</v>
      </c>
      <c r="BF117" s="204">
        <f t="shared" si="17"/>
        <v>0.9999021166939478</v>
      </c>
      <c r="BG117" s="204">
        <f t="shared" si="17"/>
        <v>0.9999993734204462</v>
      </c>
      <c r="BH117" s="204">
        <f t="shared" si="16"/>
        <v>1.0000000063627092</v>
      </c>
      <c r="BI117" s="204">
        <f t="shared" si="16"/>
        <v>0.99983893877870755</v>
      </c>
      <c r="BJ117" s="204">
        <f t="shared" si="16"/>
        <v>0.99956123546235154</v>
      </c>
      <c r="BK117" s="204">
        <f t="shared" si="12"/>
        <v>1.0000903118325009</v>
      </c>
      <c r="BM117" s="205">
        <f t="shared" si="15"/>
        <v>0.99938725016178775</v>
      </c>
      <c r="BN117" s="205">
        <f t="shared" si="13"/>
        <v>29.603951201695999</v>
      </c>
    </row>
    <row r="118" spans="1:66">
      <c r="A118" s="223">
        <f t="shared" si="19"/>
        <v>45042</v>
      </c>
      <c r="B118" s="215">
        <v>0.28399999999999997</v>
      </c>
      <c r="C118" s="215">
        <v>0.4299</v>
      </c>
      <c r="D118" s="215">
        <v>0.38714999999999999</v>
      </c>
      <c r="E118" s="215">
        <v>0.25295000000000001</v>
      </c>
      <c r="F118" s="215">
        <v>1.9658</v>
      </c>
      <c r="G118" s="215">
        <v>0.63589999999999991</v>
      </c>
      <c r="H118" s="215">
        <v>0.22855</v>
      </c>
      <c r="I118" s="215">
        <v>2.2293500000000002</v>
      </c>
      <c r="J118" s="216">
        <v>4226.7970000000005</v>
      </c>
      <c r="K118" s="216">
        <v>37.980000000000004</v>
      </c>
      <c r="L118" s="216">
        <v>379.56515000000002</v>
      </c>
      <c r="M118" s="215">
        <v>8.6999999999999994E-2</v>
      </c>
      <c r="N118" s="215">
        <v>1.26715</v>
      </c>
      <c r="O118" s="215">
        <v>0.46325</v>
      </c>
      <c r="P118" s="215">
        <v>15.79335</v>
      </c>
      <c r="Q118" s="215">
        <v>23.1022</v>
      </c>
      <c r="R118" s="215">
        <v>2.3236999999999997</v>
      </c>
      <c r="S118" s="215">
        <v>0.37980000000000003</v>
      </c>
      <c r="T118" s="215">
        <v>0.25845000000000001</v>
      </c>
      <c r="U118" s="215">
        <v>8.7249499999999998</v>
      </c>
      <c r="AR118" s="204">
        <f t="shared" si="21"/>
        <v>1</v>
      </c>
      <c r="AS118" s="204">
        <f t="shared" si="21"/>
        <v>1.0015708384210884</v>
      </c>
      <c r="AT118" s="204">
        <f t="shared" si="20"/>
        <v>1.00000015083731</v>
      </c>
      <c r="AU118" s="204">
        <f t="shared" si="20"/>
        <v>1.0000020869983048</v>
      </c>
      <c r="AV118" s="204">
        <f t="shared" si="20"/>
        <v>1.0004836764995562</v>
      </c>
      <c r="AW118" s="204">
        <f t="shared" si="20"/>
        <v>1.0000000020600064</v>
      </c>
      <c r="AX118" s="204">
        <f t="shared" si="20"/>
        <v>1.0000121370385666</v>
      </c>
      <c r="AY118" s="204">
        <f t="shared" si="20"/>
        <v>1.0000000720764994</v>
      </c>
      <c r="AZ118" s="204">
        <f t="shared" si="20"/>
        <v>0.99999441505273079</v>
      </c>
      <c r="BA118" s="204">
        <f t="shared" si="20"/>
        <v>0.9991506451183112</v>
      </c>
      <c r="BB118" s="204">
        <f t="shared" si="20"/>
        <v>1.0000293608950657</v>
      </c>
      <c r="BC118" s="204">
        <f t="shared" si="17"/>
        <v>1</v>
      </c>
      <c r="BD118" s="204">
        <f t="shared" si="17"/>
        <v>1.0000400487323446</v>
      </c>
      <c r="BE118" s="204">
        <f t="shared" si="17"/>
        <v>1.0000037966435547</v>
      </c>
      <c r="BF118" s="204">
        <f t="shared" si="17"/>
        <v>1.0000260544537223</v>
      </c>
      <c r="BG118" s="204">
        <f t="shared" si="17"/>
        <v>1.0000002186819672</v>
      </c>
      <c r="BH118" s="204">
        <f t="shared" si="16"/>
        <v>0.99999928790521897</v>
      </c>
      <c r="BI118" s="204">
        <f t="shared" si="16"/>
        <v>1.0003757123357873</v>
      </c>
      <c r="BJ118" s="204">
        <f t="shared" si="16"/>
        <v>1.0003858893510456</v>
      </c>
      <c r="BK118" s="204">
        <f t="shared" si="12"/>
        <v>1.0000763811352942</v>
      </c>
      <c r="BM118" s="205">
        <f t="shared" si="15"/>
        <v>1.0021512249048605</v>
      </c>
      <c r="BN118" s="205">
        <f t="shared" si="13"/>
        <v>29.667635958803363</v>
      </c>
    </row>
    <row r="119" spans="1:66">
      <c r="A119" s="223">
        <f t="shared" si="19"/>
        <v>45043</v>
      </c>
      <c r="B119" s="215">
        <v>0.28399999999999997</v>
      </c>
      <c r="C119" s="215">
        <v>0.42854999999999999</v>
      </c>
      <c r="D119" s="215">
        <v>0.38675000000000004</v>
      </c>
      <c r="E119" s="215">
        <v>0.25290000000000001</v>
      </c>
      <c r="F119" s="215">
        <v>1.96445</v>
      </c>
      <c r="G119" s="215">
        <v>0.63525000000000009</v>
      </c>
      <c r="H119" s="215">
        <v>0.22750000000000001</v>
      </c>
      <c r="I119" s="215">
        <v>2.2294</v>
      </c>
      <c r="J119" s="216">
        <v>4182.9165000000003</v>
      </c>
      <c r="K119" s="216">
        <v>37.97</v>
      </c>
      <c r="L119" s="216">
        <v>380.27679999999998</v>
      </c>
      <c r="M119" s="215">
        <v>8.695E-2</v>
      </c>
      <c r="N119" s="215">
        <v>1.26515</v>
      </c>
      <c r="O119" s="215">
        <v>0.46205000000000002</v>
      </c>
      <c r="P119" s="215">
        <v>15.82985</v>
      </c>
      <c r="Q119" s="215">
        <v>23.251200000000001</v>
      </c>
      <c r="R119" s="215">
        <v>2.3283499999999999</v>
      </c>
      <c r="S119" s="215">
        <v>0.37895000000000001</v>
      </c>
      <c r="T119" s="215">
        <v>0.25685000000000002</v>
      </c>
      <c r="U119" s="215">
        <v>8.7116499999999988</v>
      </c>
      <c r="AR119" s="204">
        <f t="shared" si="21"/>
        <v>1</v>
      </c>
      <c r="AS119" s="204">
        <f t="shared" si="21"/>
        <v>0.99956042336429363</v>
      </c>
      <c r="AT119" s="204">
        <f t="shared" si="20"/>
        <v>0.99999997324865619</v>
      </c>
      <c r="AU119" s="204">
        <f t="shared" si="20"/>
        <v>0.99999989035366255</v>
      </c>
      <c r="AV119" s="204">
        <f t="shared" si="20"/>
        <v>0.99984652389594553</v>
      </c>
      <c r="AW119" s="204">
        <f t="shared" si="20"/>
        <v>0.99999999921300153</v>
      </c>
      <c r="AX119" s="204">
        <f t="shared" si="20"/>
        <v>0.99998786310873933</v>
      </c>
      <c r="AY119" s="204">
        <f t="shared" si="20"/>
        <v>1.0000000240244216</v>
      </c>
      <c r="AZ119" s="204">
        <f t="shared" si="20"/>
        <v>0.999975212188153</v>
      </c>
      <c r="BA119" s="204">
        <f t="shared" si="20"/>
        <v>0.99993451897005858</v>
      </c>
      <c r="BB119" s="204">
        <f t="shared" si="20"/>
        <v>1.0000171514277627</v>
      </c>
      <c r="BC119" s="204">
        <f t="shared" si="17"/>
        <v>1</v>
      </c>
      <c r="BD119" s="204">
        <f t="shared" si="17"/>
        <v>0.99997745186014142</v>
      </c>
      <c r="BE119" s="204">
        <f t="shared" si="17"/>
        <v>0.99999843186991433</v>
      </c>
      <c r="BF119" s="204">
        <f t="shared" si="17"/>
        <v>1.0000278259629691</v>
      </c>
      <c r="BG119" s="204">
        <f t="shared" si="17"/>
        <v>1.0000009116282911</v>
      </c>
      <c r="BH119" s="204">
        <f t="shared" si="16"/>
        <v>1.0000000752965366</v>
      </c>
      <c r="BI119" s="204">
        <f t="shared" si="16"/>
        <v>0.99954387737950567</v>
      </c>
      <c r="BJ119" s="204">
        <f t="shared" si="16"/>
        <v>0.99957423968787307</v>
      </c>
      <c r="BK119" s="204">
        <f t="shared" si="12"/>
        <v>0.99989789209200286</v>
      </c>
      <c r="BM119" s="205">
        <f t="shared" si="15"/>
        <v>0.99834334767152133</v>
      </c>
      <c r="BN119" s="205">
        <f t="shared" si="13"/>
        <v>29.618487000611754</v>
      </c>
    </row>
    <row r="120" spans="1:66">
      <c r="A120" s="223">
        <f t="shared" si="19"/>
        <v>45044</v>
      </c>
      <c r="B120" s="215">
        <v>0.28399999999999997</v>
      </c>
      <c r="C120" s="215">
        <v>0.42959999999999998</v>
      </c>
      <c r="D120" s="215">
        <v>0.38670000000000004</v>
      </c>
      <c r="E120" s="215">
        <v>0.25419999999999998</v>
      </c>
      <c r="F120" s="215">
        <v>1.9639500000000001</v>
      </c>
      <c r="G120" s="215">
        <v>0.6342000000000001</v>
      </c>
      <c r="H120" s="215">
        <v>0.22775000000000001</v>
      </c>
      <c r="I120" s="215">
        <v>2.2294</v>
      </c>
      <c r="J120" s="216">
        <v>4159.6284999999998</v>
      </c>
      <c r="K120" s="216">
        <v>38.35</v>
      </c>
      <c r="L120" s="216">
        <v>380.14369999999997</v>
      </c>
      <c r="M120" s="215">
        <v>8.6999999999999994E-2</v>
      </c>
      <c r="N120" s="215">
        <v>1.2667999999999999</v>
      </c>
      <c r="O120" s="215">
        <v>0.46240000000000003</v>
      </c>
      <c r="P120" s="215">
        <v>15.775600000000001</v>
      </c>
      <c r="Q120" s="215">
        <v>23.108599999999999</v>
      </c>
      <c r="R120" s="215">
        <v>2.3437999999999999</v>
      </c>
      <c r="S120" s="215">
        <v>0.37934999999999997</v>
      </c>
      <c r="T120" s="215">
        <v>0.25795000000000001</v>
      </c>
      <c r="U120" s="215">
        <v>8.7331500000000002</v>
      </c>
      <c r="AR120" s="204">
        <f t="shared" si="21"/>
        <v>1</v>
      </c>
      <c r="AS120" s="204">
        <f t="shared" si="21"/>
        <v>1.0003421460606787</v>
      </c>
      <c r="AT120" s="204">
        <f t="shared" si="20"/>
        <v>0.99999999665413675</v>
      </c>
      <c r="AU120" s="204">
        <f t="shared" si="20"/>
        <v>1.0000028437879696</v>
      </c>
      <c r="AV120" s="204">
        <f t="shared" si="20"/>
        <v>0.99994312748415459</v>
      </c>
      <c r="AW120" s="204">
        <f t="shared" si="20"/>
        <v>0.99999999872699208</v>
      </c>
      <c r="AX120" s="204">
        <f t="shared" si="20"/>
        <v>1.0000028948310118</v>
      </c>
      <c r="AY120" s="204">
        <f t="shared" si="20"/>
        <v>1</v>
      </c>
      <c r="AZ120" s="204">
        <f t="shared" si="20"/>
        <v>0.99998673885119882</v>
      </c>
      <c r="BA120" s="204">
        <f t="shared" si="20"/>
        <v>1.0024793860714072</v>
      </c>
      <c r="BB120" s="204">
        <f t="shared" si="20"/>
        <v>0.99999679464018654</v>
      </c>
      <c r="BC120" s="204">
        <f t="shared" si="17"/>
        <v>1</v>
      </c>
      <c r="BD120" s="204">
        <f t="shared" si="17"/>
        <v>1.0000186051684246</v>
      </c>
      <c r="BE120" s="204">
        <f t="shared" si="17"/>
        <v>1.0000004577920412</v>
      </c>
      <c r="BF120" s="204">
        <f t="shared" si="17"/>
        <v>0.99995862041572015</v>
      </c>
      <c r="BG120" s="204">
        <f t="shared" si="17"/>
        <v>0.99999912765037402</v>
      </c>
      <c r="BH120" s="204">
        <f t="shared" si="16"/>
        <v>1.0000002491033704</v>
      </c>
      <c r="BI120" s="204">
        <f t="shared" si="16"/>
        <v>1.0002148453193629</v>
      </c>
      <c r="BJ120" s="204">
        <f t="shared" si="16"/>
        <v>1.0002930993495367</v>
      </c>
      <c r="BK120" s="204">
        <f t="shared" si="12"/>
        <v>1.000165006155096</v>
      </c>
      <c r="BM120" s="205">
        <f t="shared" si="15"/>
        <v>1.0034065175927911</v>
      </c>
      <c r="BN120" s="205">
        <f t="shared" si="13"/>
        <v>29.719382897651194</v>
      </c>
    </row>
    <row r="121" spans="1:66">
      <c r="A121" s="223">
        <f t="shared" si="19"/>
        <v>45045</v>
      </c>
      <c r="B121" s="215">
        <v>0.28399999999999997</v>
      </c>
      <c r="C121" s="215">
        <v>0.42959999999999998</v>
      </c>
      <c r="D121" s="215">
        <v>0.38670000000000004</v>
      </c>
      <c r="E121" s="215">
        <v>0.25419999999999998</v>
      </c>
      <c r="F121" s="215">
        <v>1.9639500000000001</v>
      </c>
      <c r="G121" s="215">
        <v>0.6342000000000001</v>
      </c>
      <c r="H121" s="215">
        <v>0.22775000000000001</v>
      </c>
      <c r="I121" s="215">
        <v>2.2294</v>
      </c>
      <c r="J121" s="216">
        <v>4159.6284999999998</v>
      </c>
      <c r="K121" s="216">
        <v>38.35</v>
      </c>
      <c r="L121" s="216">
        <v>380.14369999999997</v>
      </c>
      <c r="M121" s="215">
        <v>8.6999999999999994E-2</v>
      </c>
      <c r="N121" s="215">
        <v>1.2667999999999999</v>
      </c>
      <c r="O121" s="215">
        <v>0.46240000000000003</v>
      </c>
      <c r="P121" s="215">
        <v>15.775600000000001</v>
      </c>
      <c r="Q121" s="215">
        <v>23.108599999999999</v>
      </c>
      <c r="R121" s="215">
        <v>2.3437999999999999</v>
      </c>
      <c r="S121" s="215">
        <v>0.37934999999999997</v>
      </c>
      <c r="T121" s="215">
        <v>0.25795000000000001</v>
      </c>
      <c r="U121" s="215">
        <v>8.7331500000000002</v>
      </c>
      <c r="AR121" s="204">
        <f t="shared" si="21"/>
        <v>1</v>
      </c>
      <c r="AS121" s="204">
        <f t="shared" si="21"/>
        <v>1</v>
      </c>
      <c r="AT121" s="204">
        <f t="shared" si="20"/>
        <v>1</v>
      </c>
      <c r="AU121" s="204">
        <f t="shared" si="20"/>
        <v>1</v>
      </c>
      <c r="AV121" s="204">
        <f t="shared" si="20"/>
        <v>1</v>
      </c>
      <c r="AW121" s="204">
        <f t="shared" si="20"/>
        <v>1</v>
      </c>
      <c r="AX121" s="204">
        <f t="shared" si="20"/>
        <v>1</v>
      </c>
      <c r="AY121" s="204">
        <f t="shared" si="20"/>
        <v>1</v>
      </c>
      <c r="AZ121" s="204">
        <f t="shared" si="20"/>
        <v>1</v>
      </c>
      <c r="BA121" s="204">
        <f t="shared" si="20"/>
        <v>1</v>
      </c>
      <c r="BB121" s="204">
        <f t="shared" si="20"/>
        <v>1</v>
      </c>
      <c r="BC121" s="204">
        <f t="shared" si="17"/>
        <v>1</v>
      </c>
      <c r="BD121" s="204">
        <f t="shared" si="17"/>
        <v>1</v>
      </c>
      <c r="BE121" s="204">
        <f t="shared" si="17"/>
        <v>1</v>
      </c>
      <c r="BF121" s="204">
        <f t="shared" si="17"/>
        <v>1</v>
      </c>
      <c r="BG121" s="204">
        <f t="shared" si="17"/>
        <v>1</v>
      </c>
      <c r="BH121" s="204">
        <f t="shared" si="16"/>
        <v>1</v>
      </c>
      <c r="BI121" s="204">
        <f t="shared" si="16"/>
        <v>1</v>
      </c>
      <c r="BJ121" s="204">
        <f t="shared" si="16"/>
        <v>1</v>
      </c>
      <c r="BK121" s="204">
        <f t="shared" si="12"/>
        <v>1</v>
      </c>
      <c r="BM121" s="205">
        <f t="shared" si="15"/>
        <v>1</v>
      </c>
      <c r="BN121" s="205">
        <f t="shared" si="13"/>
        <v>29.719382897651194</v>
      </c>
    </row>
    <row r="122" spans="1:66">
      <c r="A122" s="223">
        <f t="shared" si="19"/>
        <v>45046</v>
      </c>
      <c r="B122" s="215">
        <v>0.28399999999999997</v>
      </c>
      <c r="C122" s="215">
        <v>0.42959999999999998</v>
      </c>
      <c r="D122" s="215">
        <v>0.38670000000000004</v>
      </c>
      <c r="E122" s="215">
        <v>0.25419999999999998</v>
      </c>
      <c r="F122" s="215">
        <v>1.9639500000000001</v>
      </c>
      <c r="G122" s="215">
        <v>0.6342000000000001</v>
      </c>
      <c r="H122" s="215">
        <v>0.22775000000000001</v>
      </c>
      <c r="I122" s="215">
        <v>2.2294</v>
      </c>
      <c r="J122" s="216">
        <v>4159.6284999999998</v>
      </c>
      <c r="K122" s="216">
        <v>38.35</v>
      </c>
      <c r="L122" s="216">
        <v>380.14369999999997</v>
      </c>
      <c r="M122" s="215">
        <v>8.6999999999999994E-2</v>
      </c>
      <c r="N122" s="215">
        <v>1.2667999999999999</v>
      </c>
      <c r="O122" s="215">
        <v>0.46240000000000003</v>
      </c>
      <c r="P122" s="215">
        <v>15.775600000000001</v>
      </c>
      <c r="Q122" s="215">
        <v>23.108599999999999</v>
      </c>
      <c r="R122" s="215">
        <v>2.3437999999999999</v>
      </c>
      <c r="S122" s="215">
        <v>0.37934999999999997</v>
      </c>
      <c r="T122" s="215">
        <v>0.25795000000000001</v>
      </c>
      <c r="U122" s="215">
        <v>8.7331500000000002</v>
      </c>
      <c r="AR122" s="204">
        <f t="shared" si="21"/>
        <v>1</v>
      </c>
      <c r="AS122" s="204">
        <f t="shared" si="21"/>
        <v>1</v>
      </c>
      <c r="AT122" s="204">
        <f t="shared" si="20"/>
        <v>1</v>
      </c>
      <c r="AU122" s="204">
        <f t="shared" si="20"/>
        <v>1</v>
      </c>
      <c r="AV122" s="204">
        <f t="shared" si="20"/>
        <v>1</v>
      </c>
      <c r="AW122" s="204">
        <f t="shared" si="20"/>
        <v>1</v>
      </c>
      <c r="AX122" s="204">
        <f t="shared" si="20"/>
        <v>1</v>
      </c>
      <c r="AY122" s="204">
        <f t="shared" si="20"/>
        <v>1</v>
      </c>
      <c r="AZ122" s="204">
        <f t="shared" si="20"/>
        <v>1</v>
      </c>
      <c r="BA122" s="204">
        <f t="shared" si="20"/>
        <v>1</v>
      </c>
      <c r="BB122" s="204">
        <f t="shared" si="20"/>
        <v>1</v>
      </c>
      <c r="BC122" s="204">
        <f t="shared" si="17"/>
        <v>1</v>
      </c>
      <c r="BD122" s="204">
        <f t="shared" si="17"/>
        <v>1</v>
      </c>
      <c r="BE122" s="204">
        <f t="shared" si="17"/>
        <v>1</v>
      </c>
      <c r="BF122" s="204">
        <f t="shared" si="17"/>
        <v>1</v>
      </c>
      <c r="BG122" s="204">
        <f t="shared" si="17"/>
        <v>1</v>
      </c>
      <c r="BH122" s="204">
        <f t="shared" si="16"/>
        <v>1</v>
      </c>
      <c r="BI122" s="204">
        <f t="shared" si="16"/>
        <v>1</v>
      </c>
      <c r="BJ122" s="204">
        <f t="shared" si="16"/>
        <v>1</v>
      </c>
      <c r="BK122" s="204">
        <f t="shared" si="12"/>
        <v>1</v>
      </c>
      <c r="BM122" s="205">
        <f t="shared" si="15"/>
        <v>1</v>
      </c>
      <c r="BN122" s="205">
        <f t="shared" si="13"/>
        <v>29.719382897651194</v>
      </c>
    </row>
    <row r="123" spans="1:66">
      <c r="A123" s="223">
        <v>45047</v>
      </c>
      <c r="B123" s="215">
        <v>0.28399999999999997</v>
      </c>
      <c r="C123" s="215">
        <v>0.42780000000000001</v>
      </c>
      <c r="D123" s="215">
        <v>0.38490000000000002</v>
      </c>
      <c r="E123" s="215">
        <v>0.254</v>
      </c>
      <c r="F123" s="215">
        <v>1.9647999999999999</v>
      </c>
      <c r="G123" s="215">
        <v>0.63775000000000004</v>
      </c>
      <c r="H123" s="215">
        <v>0.22620000000000001</v>
      </c>
      <c r="I123" s="215">
        <v>2.2294</v>
      </c>
      <c r="J123" s="216">
        <v>4167.4310000000005</v>
      </c>
      <c r="K123" s="216">
        <v>38.885000000000005</v>
      </c>
      <c r="L123" s="216">
        <v>380.50549999999998</v>
      </c>
      <c r="M123" s="215">
        <v>8.7050000000000002E-2</v>
      </c>
      <c r="N123" s="215">
        <v>1.26725</v>
      </c>
      <c r="O123" s="215">
        <v>0.45905000000000001</v>
      </c>
      <c r="P123" s="215">
        <v>15.750999999999999</v>
      </c>
      <c r="Q123" s="215">
        <v>22.688400000000001</v>
      </c>
      <c r="R123" s="215">
        <v>2.3680500000000002</v>
      </c>
      <c r="S123" s="215">
        <v>0.37890000000000001</v>
      </c>
      <c r="T123" s="215">
        <v>0.25805</v>
      </c>
      <c r="U123" s="215">
        <v>8.7334999999999994</v>
      </c>
      <c r="AR123" s="204">
        <f t="shared" si="21"/>
        <v>1</v>
      </c>
      <c r="AS123" s="204">
        <f t="shared" si="21"/>
        <v>0.99941322288785872</v>
      </c>
      <c r="AT123" s="204">
        <f t="shared" si="20"/>
        <v>0.99999987925991618</v>
      </c>
      <c r="AU123" s="204">
        <f t="shared" si="20"/>
        <v>0.99999956344279073</v>
      </c>
      <c r="AV123" s="204">
        <f t="shared" si="20"/>
        <v>1.0000966820872956</v>
      </c>
      <c r="AW123" s="204">
        <f t="shared" si="20"/>
        <v>1.0000000042955302</v>
      </c>
      <c r="AX123" s="204">
        <f t="shared" si="20"/>
        <v>0.99998200076915122</v>
      </c>
      <c r="AY123" s="204">
        <f t="shared" si="20"/>
        <v>1</v>
      </c>
      <c r="AZ123" s="204">
        <f t="shared" si="20"/>
        <v>1.0000044513574333</v>
      </c>
      <c r="BA123" s="204">
        <f t="shared" si="20"/>
        <v>1.003451059021504</v>
      </c>
      <c r="BB123" s="204">
        <f t="shared" si="20"/>
        <v>1.0000087104243678</v>
      </c>
      <c r="BC123" s="204">
        <f t="shared" si="17"/>
        <v>1</v>
      </c>
      <c r="BD123" s="204">
        <f t="shared" si="17"/>
        <v>1.0000050698968648</v>
      </c>
      <c r="BE123" s="204">
        <f t="shared" si="17"/>
        <v>0.99999560400194298</v>
      </c>
      <c r="BF123" s="204">
        <f t="shared" si="17"/>
        <v>0.99998118904294797</v>
      </c>
      <c r="BG123" s="204">
        <f t="shared" si="17"/>
        <v>0.99999739779163932</v>
      </c>
      <c r="BH123" s="204">
        <f t="shared" si="16"/>
        <v>1.0000003876952368</v>
      </c>
      <c r="BI123" s="204">
        <f t="shared" si="16"/>
        <v>0.99975833823874327</v>
      </c>
      <c r="BJ123" s="204">
        <f t="shared" si="16"/>
        <v>1.0000265798474639</v>
      </c>
      <c r="BK123" s="204">
        <f t="shared" si="12"/>
        <v>1.0000026825673876</v>
      </c>
      <c r="BM123" s="205">
        <f t="shared" si="15"/>
        <v>1.0027203680241026</v>
      </c>
      <c r="BN123" s="205">
        <f t="shared" si="13"/>
        <v>29.800230556582026</v>
      </c>
    </row>
    <row r="124" spans="1:66">
      <c r="A124" s="223">
        <v>45048</v>
      </c>
      <c r="B124" s="215">
        <v>0.28399999999999997</v>
      </c>
      <c r="C124" s="215">
        <v>0.42335</v>
      </c>
      <c r="D124" s="215">
        <v>0.38429999999999997</v>
      </c>
      <c r="E124" s="215">
        <v>0.25440000000000002</v>
      </c>
      <c r="F124" s="215">
        <v>1.9647999999999999</v>
      </c>
      <c r="G124" s="215">
        <v>0.63305</v>
      </c>
      <c r="H124" s="215">
        <v>0.2273</v>
      </c>
      <c r="I124" s="215">
        <v>2.2294</v>
      </c>
      <c r="J124" s="216">
        <v>4174.8249999999998</v>
      </c>
      <c r="K124" s="216">
        <v>39.07</v>
      </c>
      <c r="L124" s="216">
        <v>380.38465000000002</v>
      </c>
      <c r="M124" s="215">
        <v>8.7050000000000002E-2</v>
      </c>
      <c r="N124" s="215">
        <v>1.2662</v>
      </c>
      <c r="O124" s="215">
        <v>0.45850000000000002</v>
      </c>
      <c r="P124" s="215">
        <v>15.706849999999999</v>
      </c>
      <c r="Q124" s="215">
        <v>22.819499999999998</v>
      </c>
      <c r="R124" s="215">
        <v>2.3661500000000002</v>
      </c>
      <c r="S124" s="215">
        <v>0.37919999999999998</v>
      </c>
      <c r="T124" s="215">
        <v>0.25845000000000001</v>
      </c>
      <c r="U124" s="215">
        <v>8.7414000000000005</v>
      </c>
      <c r="AR124" s="204">
        <f t="shared" si="21"/>
        <v>1</v>
      </c>
      <c r="AS124" s="204">
        <f t="shared" si="21"/>
        <v>0.99853933224857894</v>
      </c>
      <c r="AT124" s="204">
        <f t="shared" si="20"/>
        <v>0.99999995962779409</v>
      </c>
      <c r="AU124" s="204">
        <f t="shared" si="20"/>
        <v>1.0000008727716496</v>
      </c>
      <c r="AV124" s="204">
        <f t="shared" si="20"/>
        <v>1</v>
      </c>
      <c r="AW124" s="204">
        <f t="shared" si="20"/>
        <v>0.99999999430780262</v>
      </c>
      <c r="AX124" s="204">
        <f t="shared" si="20"/>
        <v>1.0000127864949679</v>
      </c>
      <c r="AY124" s="204">
        <f t="shared" si="20"/>
        <v>1</v>
      </c>
      <c r="AZ124" s="204">
        <f t="shared" si="20"/>
        <v>1.0000042106217224</v>
      </c>
      <c r="BA124" s="204">
        <f t="shared" si="20"/>
        <v>1.0011809795708138</v>
      </c>
      <c r="BB124" s="204">
        <f t="shared" si="20"/>
        <v>0.99999709144483628</v>
      </c>
      <c r="BC124" s="204">
        <f t="shared" si="17"/>
        <v>1</v>
      </c>
      <c r="BD124" s="204">
        <f t="shared" si="17"/>
        <v>0.99998816753843844</v>
      </c>
      <c r="BE124" s="204">
        <f t="shared" si="17"/>
        <v>0.99999927520307053</v>
      </c>
      <c r="BF124" s="204">
        <f t="shared" si="17"/>
        <v>0.99996616614164813</v>
      </c>
      <c r="BG124" s="204">
        <f t="shared" si="17"/>
        <v>1.0000008170125028</v>
      </c>
      <c r="BH124" s="204">
        <f t="shared" si="16"/>
        <v>0.99999996976755468</v>
      </c>
      <c r="BI124" s="204">
        <f t="shared" si="16"/>
        <v>1.0001611721682531</v>
      </c>
      <c r="BJ124" s="204">
        <f t="shared" si="16"/>
        <v>1.0001062207162643</v>
      </c>
      <c r="BK124" s="204">
        <f t="shared" si="12"/>
        <v>1.0000605225468244</v>
      </c>
      <c r="BM124" s="205">
        <f t="shared" si="15"/>
        <v>1.0000157524864159</v>
      </c>
      <c r="BN124" s="205">
        <f t="shared" si="13"/>
        <v>29.800699984309059</v>
      </c>
    </row>
    <row r="125" spans="1:66">
      <c r="A125" s="223">
        <v>45049</v>
      </c>
      <c r="B125" s="215">
        <v>0.28399999999999997</v>
      </c>
      <c r="C125" s="215">
        <v>0.42604999999999998</v>
      </c>
      <c r="D125" s="215">
        <v>0.38670000000000004</v>
      </c>
      <c r="E125" s="215">
        <v>0.25305</v>
      </c>
      <c r="F125" s="215">
        <v>1.9647999999999999</v>
      </c>
      <c r="G125" s="215">
        <v>0.63244999999999996</v>
      </c>
      <c r="H125" s="215">
        <v>0.22735</v>
      </c>
      <c r="I125" s="215">
        <v>2.2294</v>
      </c>
      <c r="J125" s="216">
        <v>4178.3625000000002</v>
      </c>
      <c r="K125" s="216">
        <v>38.6</v>
      </c>
      <c r="L125" s="216">
        <v>379.53415000000001</v>
      </c>
      <c r="M125" s="215">
        <v>8.6999999999999994E-2</v>
      </c>
      <c r="N125" s="215">
        <v>1.2661500000000001</v>
      </c>
      <c r="O125" s="215">
        <v>0.45574999999999999</v>
      </c>
      <c r="P125" s="215">
        <v>15.711950000000002</v>
      </c>
      <c r="Q125" s="215">
        <v>22.7212</v>
      </c>
      <c r="R125" s="215">
        <v>2.3283499999999999</v>
      </c>
      <c r="S125" s="215">
        <v>0.37880000000000003</v>
      </c>
      <c r="T125" s="215">
        <v>0.25774999999999998</v>
      </c>
      <c r="U125" s="215">
        <v>8.7303499999999996</v>
      </c>
      <c r="AR125" s="204">
        <f t="shared" si="21"/>
        <v>1</v>
      </c>
      <c r="AS125" s="204">
        <f t="shared" si="21"/>
        <v>1.0008891129110482</v>
      </c>
      <c r="AT125" s="204">
        <f t="shared" si="20"/>
        <v>1.0000001611123108</v>
      </c>
      <c r="AU125" s="204">
        <f t="shared" si="20"/>
        <v>0.99999704888048935</v>
      </c>
      <c r="AV125" s="204">
        <f t="shared" si="20"/>
        <v>1</v>
      </c>
      <c r="AW125" s="204">
        <f t="shared" si="20"/>
        <v>0.99999999927029648</v>
      </c>
      <c r="AX125" s="204">
        <f t="shared" si="20"/>
        <v>1.000000579729535</v>
      </c>
      <c r="AY125" s="204">
        <f t="shared" si="20"/>
        <v>1</v>
      </c>
      <c r="AZ125" s="204">
        <f t="shared" si="20"/>
        <v>1.0000020118423536</v>
      </c>
      <c r="BA125" s="204">
        <f t="shared" si="20"/>
        <v>0.99699493416921181</v>
      </c>
      <c r="BB125" s="204">
        <f t="shared" si="20"/>
        <v>0.9999795046140888</v>
      </c>
      <c r="BC125" s="204">
        <f t="shared" si="17"/>
        <v>1</v>
      </c>
      <c r="BD125" s="204">
        <f t="shared" si="17"/>
        <v>0.99999943630155441</v>
      </c>
      <c r="BE125" s="204">
        <f t="shared" si="17"/>
        <v>0.99999636292928451</v>
      </c>
      <c r="BF125" s="204">
        <f t="shared" si="17"/>
        <v>1.0000039132568483</v>
      </c>
      <c r="BG125" s="204">
        <f t="shared" si="17"/>
        <v>0.99999938783882103</v>
      </c>
      <c r="BH125" s="204">
        <f t="shared" si="16"/>
        <v>0.99999939343412891</v>
      </c>
      <c r="BI125" s="204">
        <f t="shared" si="16"/>
        <v>0.9997851158254879</v>
      </c>
      <c r="BJ125" s="204">
        <f t="shared" si="16"/>
        <v>0.99981403280975201</v>
      </c>
      <c r="BK125" s="204">
        <f t="shared" si="12"/>
        <v>0.99991533592354431</v>
      </c>
      <c r="BM125" s="205">
        <f t="shared" si="15"/>
        <v>0.99737481917464443</v>
      </c>
      <c r="BN125" s="205">
        <f t="shared" si="13"/>
        <v>29.722467758128076</v>
      </c>
    </row>
    <row r="126" spans="1:66">
      <c r="A126" s="223">
        <v>45050</v>
      </c>
      <c r="B126" s="215">
        <v>0.28399999999999997</v>
      </c>
      <c r="C126" s="215">
        <v>0.4249</v>
      </c>
      <c r="D126" s="215">
        <v>0.38600000000000001</v>
      </c>
      <c r="E126" s="215">
        <v>0.25059999999999999</v>
      </c>
      <c r="F126" s="215">
        <v>1.9602999999999999</v>
      </c>
      <c r="G126" s="215">
        <v>0.63179999999999992</v>
      </c>
      <c r="H126" s="215">
        <v>0.22555</v>
      </c>
      <c r="I126" s="215">
        <v>2.22925</v>
      </c>
      <c r="J126" s="216">
        <v>4156.3649999999998</v>
      </c>
      <c r="K126" s="216">
        <v>38.185000000000002</v>
      </c>
      <c r="L126" s="216">
        <v>375.96429999999998</v>
      </c>
      <c r="M126" s="215">
        <v>8.695E-2</v>
      </c>
      <c r="N126" s="215">
        <v>1.2652999999999999</v>
      </c>
      <c r="O126" s="215">
        <v>0.45469999999999999</v>
      </c>
      <c r="P126" s="215">
        <v>15.686399999999999</v>
      </c>
      <c r="Q126" s="215">
        <v>22.512900000000002</v>
      </c>
      <c r="R126" s="215">
        <v>2.3366499999999997</v>
      </c>
      <c r="S126" s="215">
        <v>0.37705</v>
      </c>
      <c r="T126" s="215">
        <v>0.25609999999999999</v>
      </c>
      <c r="U126" s="215">
        <v>8.71035</v>
      </c>
      <c r="AR126" s="204">
        <f t="shared" si="21"/>
        <v>1</v>
      </c>
      <c r="AS126" s="204">
        <f t="shared" si="21"/>
        <v>0.9996222339127131</v>
      </c>
      <c r="AT126" s="204">
        <f t="shared" si="20"/>
        <v>0.99999995311243683</v>
      </c>
      <c r="AU126" s="204">
        <f t="shared" si="20"/>
        <v>0.99999460383274896</v>
      </c>
      <c r="AV126" s="204">
        <f t="shared" si="20"/>
        <v>0.99948783343335712</v>
      </c>
      <c r="AW126" s="204">
        <f t="shared" si="20"/>
        <v>0.99999999920870619</v>
      </c>
      <c r="AX126" s="204">
        <f t="shared" si="20"/>
        <v>0.99997904920961544</v>
      </c>
      <c r="AY126" s="204">
        <f t="shared" si="20"/>
        <v>0.99999992792512227</v>
      </c>
      <c r="AZ126" s="204">
        <f t="shared" si="20"/>
        <v>0.99998746196516519</v>
      </c>
      <c r="BA126" s="204">
        <f t="shared" si="20"/>
        <v>0.99731558370097595</v>
      </c>
      <c r="BB126" s="204">
        <f t="shared" si="20"/>
        <v>0.99991347251654084</v>
      </c>
      <c r="BC126" s="204">
        <f t="shared" si="17"/>
        <v>1</v>
      </c>
      <c r="BD126" s="204">
        <f t="shared" si="17"/>
        <v>0.99999041376233733</v>
      </c>
      <c r="BE126" s="204">
        <f t="shared" si="17"/>
        <v>0.99999860550619635</v>
      </c>
      <c r="BF126" s="204">
        <f t="shared" si="17"/>
        <v>0.99998038280847323</v>
      </c>
      <c r="BG126" s="204">
        <f t="shared" si="17"/>
        <v>0.9999986940169826</v>
      </c>
      <c r="BH126" s="204">
        <f t="shared" si="16"/>
        <v>1.0000001340272762</v>
      </c>
      <c r="BI126" s="204">
        <f t="shared" si="16"/>
        <v>0.99905754906790756</v>
      </c>
      <c r="BJ126" s="204">
        <f t="shared" si="16"/>
        <v>0.99955969881217965</v>
      </c>
      <c r="BK126" s="204">
        <f t="shared" si="12"/>
        <v>0.99984649427745409</v>
      </c>
      <c r="BM126" s="205">
        <f t="shared" si="15"/>
        <v>0.99474159565557607</v>
      </c>
      <c r="BN126" s="205">
        <f t="shared" si="13"/>
        <v>29.566175004541734</v>
      </c>
    </row>
    <row r="127" spans="1:66">
      <c r="A127" s="223">
        <v>45051</v>
      </c>
      <c r="B127" s="215">
        <v>0.28399999999999997</v>
      </c>
      <c r="C127" s="215">
        <v>0.42175000000000001</v>
      </c>
      <c r="D127" s="215">
        <v>0.38380000000000003</v>
      </c>
      <c r="E127" s="215">
        <v>0.25105</v>
      </c>
      <c r="F127" s="215">
        <v>1.9630999999999998</v>
      </c>
      <c r="G127" s="215">
        <v>0.62985000000000002</v>
      </c>
      <c r="H127" s="215">
        <v>0.22534999999999999</v>
      </c>
      <c r="I127" s="215">
        <v>2.2290999999999999</v>
      </c>
      <c r="J127" s="216">
        <v>4164.6010000000006</v>
      </c>
      <c r="K127" s="216">
        <v>38.049999999999997</v>
      </c>
      <c r="L127" s="216">
        <v>374.57285000000002</v>
      </c>
      <c r="M127" s="215">
        <v>8.695E-2</v>
      </c>
      <c r="N127" s="215">
        <v>1.2606999999999999</v>
      </c>
      <c r="O127" s="215">
        <v>0.45040000000000002</v>
      </c>
      <c r="P127" s="215">
        <v>15.6867</v>
      </c>
      <c r="Q127" s="215">
        <v>22.246549999999999</v>
      </c>
      <c r="R127" s="215">
        <v>2.3166500000000001</v>
      </c>
      <c r="S127" s="215">
        <v>0.37624999999999997</v>
      </c>
      <c r="T127" s="215">
        <v>0.25735000000000002</v>
      </c>
      <c r="U127" s="215">
        <v>8.7066499999999998</v>
      </c>
      <c r="AR127" s="204">
        <f t="shared" si="21"/>
        <v>1</v>
      </c>
      <c r="AS127" s="204">
        <f t="shared" si="21"/>
        <v>0.99896033425219621</v>
      </c>
      <c r="AT127" s="204">
        <f t="shared" si="20"/>
        <v>0.99999985208359277</v>
      </c>
      <c r="AU127" s="204">
        <f t="shared" si="20"/>
        <v>1.0000009950798492</v>
      </c>
      <c r="AV127" s="204">
        <f t="shared" si="20"/>
        <v>1.0003189519441664</v>
      </c>
      <c r="AW127" s="204">
        <f t="shared" si="20"/>
        <v>0.99999999762122493</v>
      </c>
      <c r="AX127" s="204">
        <f t="shared" si="20"/>
        <v>0.99999766179938099</v>
      </c>
      <c r="AY127" s="204">
        <f t="shared" si="20"/>
        <v>0.99999992792027237</v>
      </c>
      <c r="AZ127" s="204">
        <f t="shared" si="20"/>
        <v>1.0000047021125333</v>
      </c>
      <c r="BA127" s="204">
        <f t="shared" si="20"/>
        <v>0.9991196688223325</v>
      </c>
      <c r="BB127" s="204">
        <f t="shared" si="20"/>
        <v>0.99996604984378712</v>
      </c>
      <c r="BC127" s="204">
        <f t="shared" si="17"/>
        <v>1</v>
      </c>
      <c r="BD127" s="204">
        <f t="shared" si="17"/>
        <v>0.99994801065316563</v>
      </c>
      <c r="BE127" s="204">
        <f t="shared" si="17"/>
        <v>0.9999942554315191</v>
      </c>
      <c r="BF127" s="204">
        <f t="shared" si="17"/>
        <v>1.0000002305264641</v>
      </c>
      <c r="BG127" s="204">
        <f t="shared" si="17"/>
        <v>0.99999831234314884</v>
      </c>
      <c r="BH127" s="204">
        <f t="shared" si="16"/>
        <v>0.99999967622910402</v>
      </c>
      <c r="BI127" s="204">
        <f t="shared" si="16"/>
        <v>0.99956759715487942</v>
      </c>
      <c r="BJ127" s="204">
        <f t="shared" si="16"/>
        <v>1.0003339501384725</v>
      </c>
      <c r="BK127" s="204">
        <f t="shared" si="12"/>
        <v>0.99997156103186169</v>
      </c>
      <c r="BM127" s="205">
        <f t="shared" si="15"/>
        <v>0.99818225805837513</v>
      </c>
      <c r="BN127" s="205">
        <f t="shared" si="13"/>
        <v>29.512431328182558</v>
      </c>
    </row>
    <row r="128" spans="1:66">
      <c r="A128" s="223">
        <v>45052</v>
      </c>
      <c r="B128" s="215">
        <v>0.28399999999999997</v>
      </c>
      <c r="C128" s="215">
        <v>0.42175000000000001</v>
      </c>
      <c r="D128" s="215">
        <v>0.38380000000000003</v>
      </c>
      <c r="E128" s="215">
        <v>0.25105</v>
      </c>
      <c r="F128" s="215">
        <v>1.9630999999999998</v>
      </c>
      <c r="G128" s="215">
        <v>0.62985000000000002</v>
      </c>
      <c r="H128" s="215">
        <v>0.22534999999999999</v>
      </c>
      <c r="I128" s="215">
        <v>2.2290999999999999</v>
      </c>
      <c r="J128" s="216">
        <v>4164.6010000000006</v>
      </c>
      <c r="K128" s="216">
        <v>38.049999999999997</v>
      </c>
      <c r="L128" s="216">
        <v>374.57285000000002</v>
      </c>
      <c r="M128" s="215">
        <v>8.695E-2</v>
      </c>
      <c r="N128" s="215">
        <v>1.2606999999999999</v>
      </c>
      <c r="O128" s="215">
        <v>0.45040000000000002</v>
      </c>
      <c r="P128" s="215">
        <v>15.6867</v>
      </c>
      <c r="Q128" s="215">
        <v>22.246549999999999</v>
      </c>
      <c r="R128" s="215">
        <v>2.3166500000000001</v>
      </c>
      <c r="S128" s="215">
        <v>0.37624999999999997</v>
      </c>
      <c r="T128" s="215">
        <v>0.25735000000000002</v>
      </c>
      <c r="U128" s="215">
        <v>8.7066499999999998</v>
      </c>
      <c r="AR128" s="204">
        <f t="shared" si="21"/>
        <v>1</v>
      </c>
      <c r="AS128" s="204">
        <f t="shared" si="21"/>
        <v>1</v>
      </c>
      <c r="AT128" s="204">
        <f t="shared" si="20"/>
        <v>1</v>
      </c>
      <c r="AU128" s="204">
        <f t="shared" si="20"/>
        <v>1</v>
      </c>
      <c r="AV128" s="204">
        <f t="shared" si="20"/>
        <v>1</v>
      </c>
      <c r="AW128" s="204">
        <f t="shared" si="20"/>
        <v>1</v>
      </c>
      <c r="AX128" s="204">
        <f t="shared" si="20"/>
        <v>1</v>
      </c>
      <c r="AY128" s="204">
        <f t="shared" si="20"/>
        <v>1</v>
      </c>
      <c r="AZ128" s="204">
        <f t="shared" si="20"/>
        <v>1</v>
      </c>
      <c r="BA128" s="204">
        <f t="shared" si="20"/>
        <v>1</v>
      </c>
      <c r="BB128" s="204">
        <f t="shared" si="20"/>
        <v>1</v>
      </c>
      <c r="BC128" s="204">
        <f t="shared" si="17"/>
        <v>1</v>
      </c>
      <c r="BD128" s="204">
        <f t="shared" si="17"/>
        <v>1</v>
      </c>
      <c r="BE128" s="204">
        <f t="shared" si="17"/>
        <v>1</v>
      </c>
      <c r="BF128" s="204">
        <f t="shared" si="17"/>
        <v>1</v>
      </c>
      <c r="BG128" s="204">
        <f t="shared" si="17"/>
        <v>1</v>
      </c>
      <c r="BH128" s="204">
        <f t="shared" si="16"/>
        <v>1</v>
      </c>
      <c r="BI128" s="204">
        <f t="shared" si="16"/>
        <v>1</v>
      </c>
      <c r="BJ128" s="204">
        <f t="shared" si="16"/>
        <v>1</v>
      </c>
      <c r="BK128" s="204">
        <f t="shared" si="12"/>
        <v>1</v>
      </c>
      <c r="BM128" s="205">
        <f t="shared" si="15"/>
        <v>1</v>
      </c>
      <c r="BN128" s="205">
        <f t="shared" si="13"/>
        <v>29.512431328182558</v>
      </c>
    </row>
    <row r="129" spans="1:66">
      <c r="A129" s="223">
        <v>45053</v>
      </c>
      <c r="B129" s="215">
        <v>0.28399999999999997</v>
      </c>
      <c r="C129" s="215">
        <v>0.42175000000000001</v>
      </c>
      <c r="D129" s="215">
        <v>0.38380000000000003</v>
      </c>
      <c r="E129" s="215">
        <v>0.25105</v>
      </c>
      <c r="F129" s="215">
        <v>1.9630999999999998</v>
      </c>
      <c r="G129" s="215">
        <v>0.62985000000000002</v>
      </c>
      <c r="H129" s="215">
        <v>0.22534999999999999</v>
      </c>
      <c r="I129" s="215">
        <v>2.2290999999999999</v>
      </c>
      <c r="J129" s="216">
        <v>4164.6010000000006</v>
      </c>
      <c r="K129" s="216">
        <v>38.049999999999997</v>
      </c>
      <c r="L129" s="216">
        <v>374.57285000000002</v>
      </c>
      <c r="M129" s="215">
        <v>8.695E-2</v>
      </c>
      <c r="N129" s="215">
        <v>1.2606999999999999</v>
      </c>
      <c r="O129" s="215">
        <v>0.45040000000000002</v>
      </c>
      <c r="P129" s="215">
        <v>15.6867</v>
      </c>
      <c r="Q129" s="215">
        <v>22.246549999999999</v>
      </c>
      <c r="R129" s="215">
        <v>2.3166500000000001</v>
      </c>
      <c r="S129" s="215">
        <v>0.37624999999999997</v>
      </c>
      <c r="T129" s="215">
        <v>0.25735000000000002</v>
      </c>
      <c r="U129" s="215">
        <v>8.7066499999999998</v>
      </c>
      <c r="AR129" s="204">
        <f t="shared" si="21"/>
        <v>1</v>
      </c>
      <c r="AS129" s="204">
        <f t="shared" si="21"/>
        <v>1</v>
      </c>
      <c r="AT129" s="204">
        <f t="shared" si="20"/>
        <v>1</v>
      </c>
      <c r="AU129" s="204">
        <f t="shared" si="20"/>
        <v>1</v>
      </c>
      <c r="AV129" s="204">
        <f t="shared" si="20"/>
        <v>1</v>
      </c>
      <c r="AW129" s="204">
        <f t="shared" si="20"/>
        <v>1</v>
      </c>
      <c r="AX129" s="204">
        <f t="shared" si="20"/>
        <v>1</v>
      </c>
      <c r="AY129" s="204">
        <f t="shared" si="20"/>
        <v>1</v>
      </c>
      <c r="AZ129" s="204">
        <f t="shared" si="20"/>
        <v>1</v>
      </c>
      <c r="BA129" s="204">
        <f t="shared" si="20"/>
        <v>1</v>
      </c>
      <c r="BB129" s="204">
        <f t="shared" si="20"/>
        <v>1</v>
      </c>
      <c r="BC129" s="204">
        <f t="shared" si="17"/>
        <v>1</v>
      </c>
      <c r="BD129" s="204">
        <f t="shared" si="17"/>
        <v>1</v>
      </c>
      <c r="BE129" s="204">
        <f t="shared" si="17"/>
        <v>1</v>
      </c>
      <c r="BF129" s="204">
        <f t="shared" si="17"/>
        <v>1</v>
      </c>
      <c r="BG129" s="204">
        <f t="shared" si="17"/>
        <v>1</v>
      </c>
      <c r="BH129" s="204">
        <f t="shared" si="16"/>
        <v>1</v>
      </c>
      <c r="BI129" s="204">
        <f t="shared" si="16"/>
        <v>1</v>
      </c>
      <c r="BJ129" s="204">
        <f t="shared" si="16"/>
        <v>1</v>
      </c>
      <c r="BK129" s="204">
        <f t="shared" si="12"/>
        <v>1</v>
      </c>
      <c r="BM129" s="205">
        <f t="shared" si="15"/>
        <v>1</v>
      </c>
      <c r="BN129" s="205">
        <f t="shared" si="13"/>
        <v>29.512431328182558</v>
      </c>
    </row>
    <row r="130" spans="1:66">
      <c r="A130" s="223">
        <v>45054</v>
      </c>
      <c r="B130" s="215">
        <v>0.28399999999999997</v>
      </c>
      <c r="C130" s="215">
        <v>0.41915000000000002</v>
      </c>
      <c r="D130" s="215">
        <v>0.37970000000000004</v>
      </c>
      <c r="E130" s="215">
        <v>0.25255</v>
      </c>
      <c r="F130" s="215">
        <v>1.9641</v>
      </c>
      <c r="G130" s="215">
        <v>0.63124999999999998</v>
      </c>
      <c r="H130" s="215">
        <v>0.22455</v>
      </c>
      <c r="I130" s="215">
        <v>2.2286999999999999</v>
      </c>
      <c r="J130" s="216">
        <v>4176.2449999999999</v>
      </c>
      <c r="K130" s="216">
        <v>38.254999999999995</v>
      </c>
      <c r="L130" s="216">
        <v>375.04089999999997</v>
      </c>
      <c r="M130" s="215">
        <v>8.7050000000000002E-2</v>
      </c>
      <c r="N130" s="215">
        <v>1.2603499999999999</v>
      </c>
      <c r="O130" s="215">
        <v>0.45005000000000001</v>
      </c>
      <c r="P130" s="215">
        <v>15.702449999999999</v>
      </c>
      <c r="Q130" s="215">
        <v>22.0947</v>
      </c>
      <c r="R130" s="215">
        <v>2.3366499999999997</v>
      </c>
      <c r="S130" s="215">
        <v>0.37624999999999997</v>
      </c>
      <c r="T130" s="215">
        <v>0.25724999999999998</v>
      </c>
      <c r="U130" s="215">
        <v>8.7098000000000013</v>
      </c>
      <c r="AR130" s="204">
        <f t="shared" si="21"/>
        <v>1</v>
      </c>
      <c r="AS130" s="204">
        <f t="shared" si="21"/>
        <v>0.99913592064470547</v>
      </c>
      <c r="AT130" s="204">
        <f t="shared" si="20"/>
        <v>0.99999972206108689</v>
      </c>
      <c r="AU130" s="204">
        <f t="shared" si="20"/>
        <v>1.000003304101966</v>
      </c>
      <c r="AV130" s="204">
        <f t="shared" si="20"/>
        <v>1.0001137894987335</v>
      </c>
      <c r="AW130" s="204">
        <f t="shared" si="20"/>
        <v>1.0000000017085826</v>
      </c>
      <c r="AX130" s="204">
        <f t="shared" si="20"/>
        <v>0.99999062643260761</v>
      </c>
      <c r="AY130" s="204">
        <f t="shared" si="20"/>
        <v>0.99999980776368902</v>
      </c>
      <c r="AZ130" s="204">
        <f t="shared" si="20"/>
        <v>1.0000066319780718</v>
      </c>
      <c r="BA130" s="204">
        <f t="shared" si="20"/>
        <v>1.0013370559546293</v>
      </c>
      <c r="BB130" s="204">
        <f t="shared" si="20"/>
        <v>1.0000114343237625</v>
      </c>
      <c r="BC130" s="204">
        <f t="shared" si="17"/>
        <v>1</v>
      </c>
      <c r="BD130" s="204">
        <f t="shared" si="17"/>
        <v>0.99999603643109514</v>
      </c>
      <c r="BE130" s="204">
        <f t="shared" si="17"/>
        <v>0.99999953000648878</v>
      </c>
      <c r="BF130" s="204">
        <f t="shared" si="17"/>
        <v>1.0000120965237895</v>
      </c>
      <c r="BG130" s="204">
        <f t="shared" si="17"/>
        <v>0.99999902877516667</v>
      </c>
      <c r="BH130" s="204">
        <f t="shared" si="16"/>
        <v>1.0000003237710007</v>
      </c>
      <c r="BI130" s="204">
        <f t="shared" si="16"/>
        <v>1</v>
      </c>
      <c r="BJ130" s="204">
        <f t="shared" si="16"/>
        <v>0.99997334854982867</v>
      </c>
      <c r="BK130" s="204">
        <f t="shared" si="12"/>
        <v>1.0000242129558623</v>
      </c>
      <c r="BM130" s="205">
        <f t="shared" si="15"/>
        <v>1.0006017785417758</v>
      </c>
      <c r="BN130" s="205">
        <f t="shared" si="13"/>
        <v>29.530191276071491</v>
      </c>
    </row>
    <row r="131" spans="1:66">
      <c r="A131" s="223">
        <v>45055</v>
      </c>
      <c r="B131" s="215">
        <v>0.28399999999999997</v>
      </c>
      <c r="C131" s="215">
        <v>0.41915000000000002</v>
      </c>
      <c r="D131" s="215">
        <v>0.37980000000000003</v>
      </c>
      <c r="E131" s="215">
        <v>0.25255</v>
      </c>
      <c r="F131" s="215">
        <v>1.9664000000000001</v>
      </c>
      <c r="G131" s="215">
        <v>0.62569999999999992</v>
      </c>
      <c r="H131" s="215">
        <v>0.22515000000000002</v>
      </c>
      <c r="I131" s="215">
        <v>2.22885</v>
      </c>
      <c r="J131" s="216">
        <v>4192.7070000000003</v>
      </c>
      <c r="K131" s="216">
        <v>38.305</v>
      </c>
      <c r="L131" s="216">
        <v>375.82214999999997</v>
      </c>
      <c r="M131" s="215">
        <v>8.7050000000000002E-2</v>
      </c>
      <c r="N131" s="215">
        <v>1.2614000000000001</v>
      </c>
      <c r="O131" s="215">
        <v>0.44820000000000004</v>
      </c>
      <c r="P131" s="215">
        <v>15.8047</v>
      </c>
      <c r="Q131" s="215">
        <v>22.079499999999999</v>
      </c>
      <c r="R131" s="215">
        <v>2.3497500000000002</v>
      </c>
      <c r="S131" s="215">
        <v>0.37634999999999996</v>
      </c>
      <c r="T131" s="215">
        <v>0.25835000000000002</v>
      </c>
      <c r="U131" s="215">
        <v>8.7117499999999986</v>
      </c>
      <c r="AR131" s="204">
        <f t="shared" si="21"/>
        <v>1</v>
      </c>
      <c r="AS131" s="204">
        <f t="shared" si="21"/>
        <v>1</v>
      </c>
      <c r="AT131" s="204">
        <f t="shared" si="20"/>
        <v>1.0000000068146357</v>
      </c>
      <c r="AU131" s="204">
        <f t="shared" si="20"/>
        <v>1</v>
      </c>
      <c r="AV131" s="204">
        <f t="shared" si="20"/>
        <v>1.0002615154504164</v>
      </c>
      <c r="AW131" s="204">
        <f t="shared" si="20"/>
        <v>0.99999999320428556</v>
      </c>
      <c r="AX131" s="204">
        <f t="shared" si="20"/>
        <v>1.0000070333566096</v>
      </c>
      <c r="AY131" s="204">
        <f t="shared" si="20"/>
        <v>1.0000000720926689</v>
      </c>
      <c r="AZ131" s="204">
        <f t="shared" si="20"/>
        <v>1.000009344657214</v>
      </c>
      <c r="BA131" s="204">
        <f t="shared" si="20"/>
        <v>1.0003248599484484</v>
      </c>
      <c r="BB131" s="204">
        <f t="shared" si="20"/>
        <v>1.0000190540294285</v>
      </c>
      <c r="BC131" s="204">
        <f t="shared" si="17"/>
        <v>1</v>
      </c>
      <c r="BD131" s="204">
        <f t="shared" si="17"/>
        <v>1.0000118875008575</v>
      </c>
      <c r="BE131" s="204">
        <f t="shared" si="17"/>
        <v>0.99999750966325818</v>
      </c>
      <c r="BF131" s="204">
        <f t="shared" si="17"/>
        <v>1.0000782401416164</v>
      </c>
      <c r="BG131" s="204">
        <f t="shared" si="17"/>
        <v>0.99999990241426939</v>
      </c>
      <c r="BH131" s="204">
        <f t="shared" si="16"/>
        <v>1.000000210571397</v>
      </c>
      <c r="BI131" s="204">
        <f t="shared" si="16"/>
        <v>1.0000541137724381</v>
      </c>
      <c r="BJ131" s="204">
        <f t="shared" si="16"/>
        <v>1.0002926445114877</v>
      </c>
      <c r="BK131" s="204">
        <f t="shared" si="16"/>
        <v>1.0000149845155499</v>
      </c>
      <c r="BM131" s="205">
        <f t="shared" si="15"/>
        <v>1.0010718119073712</v>
      </c>
      <c r="BN131" s="205">
        <f t="shared" si="13"/>
        <v>29.561842086708133</v>
      </c>
    </row>
    <row r="132" spans="1:66">
      <c r="A132" s="223">
        <v>45056</v>
      </c>
      <c r="B132" s="215">
        <v>0.28299999999999997</v>
      </c>
      <c r="C132" s="215">
        <v>0.41849999999999998</v>
      </c>
      <c r="D132" s="215">
        <v>0.37880000000000003</v>
      </c>
      <c r="E132" s="215">
        <v>0.25195000000000001</v>
      </c>
      <c r="F132" s="215">
        <v>1.9609000000000001</v>
      </c>
      <c r="G132" s="215">
        <v>0.62434999999999996</v>
      </c>
      <c r="H132" s="215">
        <v>0.22425</v>
      </c>
      <c r="I132" s="215">
        <v>2.2163499999999998</v>
      </c>
      <c r="J132" s="216">
        <v>4175.6749999999993</v>
      </c>
      <c r="K132" s="216">
        <v>38.31</v>
      </c>
      <c r="L132" s="216">
        <v>374.81124999999997</v>
      </c>
      <c r="M132" s="215">
        <v>8.6749999999999994E-2</v>
      </c>
      <c r="N132" s="215">
        <v>1.2603499999999999</v>
      </c>
      <c r="O132" s="215">
        <v>0.44625000000000004</v>
      </c>
      <c r="P132" s="215">
        <v>15.785699999999999</v>
      </c>
      <c r="Q132" s="215">
        <v>22.0015</v>
      </c>
      <c r="R132" s="215">
        <v>2.3634500000000003</v>
      </c>
      <c r="S132" s="215">
        <v>0.37564999999999998</v>
      </c>
      <c r="T132" s="215">
        <v>0.25805</v>
      </c>
      <c r="U132" s="215">
        <v>8.6913999999999998</v>
      </c>
      <c r="AR132" s="204">
        <f t="shared" si="21"/>
        <v>0.99997868415336122</v>
      </c>
      <c r="AS132" s="204">
        <f t="shared" si="21"/>
        <v>0.99978307246008435</v>
      </c>
      <c r="AT132" s="204">
        <f t="shared" si="20"/>
        <v>0.99999993177275681</v>
      </c>
      <c r="AU132" s="204">
        <f t="shared" si="20"/>
        <v>0.99999868072327658</v>
      </c>
      <c r="AV132" s="204">
        <f t="shared" si="20"/>
        <v>0.99937440466700445</v>
      </c>
      <c r="AW132" s="204">
        <f t="shared" si="20"/>
        <v>0.99999999833787423</v>
      </c>
      <c r="AX132" s="204">
        <f t="shared" si="20"/>
        <v>0.99998944300734061</v>
      </c>
      <c r="AY132" s="204">
        <f t="shared" si="20"/>
        <v>0.99999397558894632</v>
      </c>
      <c r="AZ132" s="204">
        <f t="shared" si="20"/>
        <v>0.99999033121468717</v>
      </c>
      <c r="BA132" s="204">
        <f t="shared" si="20"/>
        <v>1.0000324579243673</v>
      </c>
      <c r="BB132" s="204">
        <f t="shared" si="20"/>
        <v>0.99997533799058214</v>
      </c>
      <c r="BC132" s="204">
        <f t="shared" si="17"/>
        <v>1</v>
      </c>
      <c r="BD132" s="204">
        <f t="shared" si="17"/>
        <v>0.99998811264045362</v>
      </c>
      <c r="BE132" s="204">
        <f t="shared" si="17"/>
        <v>0.99999736389831406</v>
      </c>
      <c r="BF132" s="204">
        <f t="shared" si="17"/>
        <v>0.999985500524323</v>
      </c>
      <c r="BG132" s="204">
        <f t="shared" si="17"/>
        <v>0.99999949817194633</v>
      </c>
      <c r="BH132" s="204">
        <f t="shared" si="16"/>
        <v>1.0000002189637534</v>
      </c>
      <c r="BI132" s="204">
        <f t="shared" si="16"/>
        <v>0.99962098335631722</v>
      </c>
      <c r="BJ132" s="204">
        <f t="shared" si="16"/>
        <v>0.9999203264483596</v>
      </c>
      <c r="BK132" s="204">
        <f t="shared" si="16"/>
        <v>0.99984347115255012</v>
      </c>
      <c r="BM132" s="205">
        <f t="shared" si="15"/>
        <v>0.99847265265176999</v>
      </c>
      <c r="BN132" s="205">
        <f t="shared" si="13"/>
        <v>29.516690885588204</v>
      </c>
    </row>
    <row r="133" spans="1:66">
      <c r="A133" s="223">
        <v>45057</v>
      </c>
      <c r="B133" s="215">
        <v>0.28299999999999997</v>
      </c>
      <c r="C133" s="215">
        <v>0.41800000000000004</v>
      </c>
      <c r="D133" s="215">
        <v>0.37875000000000003</v>
      </c>
      <c r="E133" s="215">
        <v>0.252</v>
      </c>
      <c r="F133" s="215">
        <v>1.9621999999999999</v>
      </c>
      <c r="G133" s="215">
        <v>0.62304999999999999</v>
      </c>
      <c r="H133" s="215">
        <v>0.22420000000000001</v>
      </c>
      <c r="I133" s="215">
        <v>2.2153999999999998</v>
      </c>
      <c r="J133" s="216">
        <v>4167.2</v>
      </c>
      <c r="K133" s="216">
        <v>37.989999999999995</v>
      </c>
      <c r="L133" s="216">
        <v>374.27684999999997</v>
      </c>
      <c r="M133" s="215">
        <v>8.6749999999999994E-2</v>
      </c>
      <c r="N133" s="215">
        <v>1.2606999999999999</v>
      </c>
      <c r="O133" s="215">
        <v>0.44445000000000001</v>
      </c>
      <c r="P133" s="215">
        <v>15.758050000000001</v>
      </c>
      <c r="Q133" s="215">
        <v>21.51605</v>
      </c>
      <c r="R133" s="215">
        <v>2.35785</v>
      </c>
      <c r="S133" s="215">
        <v>0.37524999999999997</v>
      </c>
      <c r="T133" s="215">
        <v>0.25785000000000002</v>
      </c>
      <c r="U133" s="215">
        <v>8.6967499999999998</v>
      </c>
      <c r="AR133" s="204">
        <f t="shared" si="21"/>
        <v>1</v>
      </c>
      <c r="AS133" s="204">
        <f t="shared" si="21"/>
        <v>0.99983289910640194</v>
      </c>
      <c r="AT133" s="204">
        <f t="shared" si="20"/>
        <v>0.99999999658391137</v>
      </c>
      <c r="AU133" s="204">
        <f t="shared" si="20"/>
        <v>1.00000011005974</v>
      </c>
      <c r="AV133" s="204">
        <f t="shared" si="20"/>
        <v>1.0001480834860883</v>
      </c>
      <c r="AW133" s="204">
        <f t="shared" si="20"/>
        <v>0.99999999839603426</v>
      </c>
      <c r="AX133" s="204">
        <f t="shared" si="20"/>
        <v>0.99999941225581612</v>
      </c>
      <c r="AY133" s="204">
        <f t="shared" si="20"/>
        <v>0.9999995407551322</v>
      </c>
      <c r="AZ133" s="204">
        <f t="shared" si="20"/>
        <v>0.99999517416646555</v>
      </c>
      <c r="BA133" s="204">
        <f t="shared" si="20"/>
        <v>0.99791631232347577</v>
      </c>
      <c r="BB133" s="204">
        <f t="shared" si="20"/>
        <v>0.99998693576365527</v>
      </c>
      <c r="BC133" s="204">
        <f t="shared" si="17"/>
        <v>1</v>
      </c>
      <c r="BD133" s="204">
        <f t="shared" si="17"/>
        <v>1.0000039635846147</v>
      </c>
      <c r="BE133" s="204">
        <f t="shared" si="17"/>
        <v>0.99999755643096178</v>
      </c>
      <c r="BF133" s="204">
        <f t="shared" si="17"/>
        <v>0.99997886830887761</v>
      </c>
      <c r="BG133" s="204">
        <f t="shared" si="17"/>
        <v>0.99999683620143964</v>
      </c>
      <c r="BH133" s="204">
        <f t="shared" si="16"/>
        <v>0.99999991065034621</v>
      </c>
      <c r="BI133" s="204">
        <f t="shared" si="16"/>
        <v>0.99978308424679219</v>
      </c>
      <c r="BJ133" s="204">
        <f t="shared" si="16"/>
        <v>0.99994683211888558</v>
      </c>
      <c r="BK133" s="204">
        <f t="shared" si="16"/>
        <v>1.000041190872714</v>
      </c>
      <c r="BM133" s="205">
        <f t="shared" si="15"/>
        <v>0.99762729967375141</v>
      </c>
      <c r="BN133" s="205">
        <f t="shared" ref="BN133:BN196" si="22">BN132*BM133</f>
        <v>29.446656623494189</v>
      </c>
    </row>
    <row r="134" spans="1:66">
      <c r="A134" s="223">
        <v>45058</v>
      </c>
      <c r="B134" s="215">
        <v>0.28299999999999997</v>
      </c>
      <c r="C134" s="215">
        <v>0.42304999999999998</v>
      </c>
      <c r="D134" s="215">
        <v>0.38190000000000002</v>
      </c>
      <c r="E134" s="215">
        <v>0.25259999999999999</v>
      </c>
      <c r="F134" s="215">
        <v>1.9658500000000001</v>
      </c>
      <c r="G134" s="215">
        <v>0.62745000000000006</v>
      </c>
      <c r="H134" s="215">
        <v>0.22620000000000001</v>
      </c>
      <c r="I134" s="215">
        <v>2.21915</v>
      </c>
      <c r="J134" s="216">
        <v>4175.6900000000005</v>
      </c>
      <c r="K134" s="216">
        <v>38.114999999999995</v>
      </c>
      <c r="L134" s="216">
        <v>377.75890000000004</v>
      </c>
      <c r="M134" s="215">
        <v>8.6749999999999994E-2</v>
      </c>
      <c r="N134" s="215">
        <v>1.2667999999999999</v>
      </c>
      <c r="O134" s="215">
        <v>0.45274999999999999</v>
      </c>
      <c r="P134" s="215">
        <v>15.790600000000001</v>
      </c>
      <c r="Q134" s="215">
        <v>21.7515</v>
      </c>
      <c r="R134" s="215">
        <v>2.3464499999999999</v>
      </c>
      <c r="S134" s="215">
        <v>0.37714999999999999</v>
      </c>
      <c r="T134" s="215">
        <v>0.25914999999999999</v>
      </c>
      <c r="U134" s="215">
        <v>8.7037499999999994</v>
      </c>
      <c r="AR134" s="204">
        <f t="shared" si="21"/>
        <v>1</v>
      </c>
      <c r="AS134" s="204">
        <f t="shared" si="21"/>
        <v>1.0016801587519271</v>
      </c>
      <c r="AT134" s="204">
        <f t="shared" si="20"/>
        <v>1.0000002143377358</v>
      </c>
      <c r="AU134" s="204">
        <f t="shared" si="20"/>
        <v>1.0000013190170132</v>
      </c>
      <c r="AV134" s="204">
        <f t="shared" si="20"/>
        <v>1.000415304498067</v>
      </c>
      <c r="AW134" s="204">
        <f t="shared" si="20"/>
        <v>1.0000000054153695</v>
      </c>
      <c r="AX134" s="204">
        <f t="shared" si="20"/>
        <v>1.0000234084167827</v>
      </c>
      <c r="AY134" s="204">
        <f t="shared" si="20"/>
        <v>1.0000018116665323</v>
      </c>
      <c r="AZ134" s="204">
        <f t="shared" si="20"/>
        <v>1.0000048343894974</v>
      </c>
      <c r="BA134" s="204">
        <f t="shared" si="20"/>
        <v>1.0008172070487711</v>
      </c>
      <c r="BB134" s="204">
        <f t="shared" si="20"/>
        <v>1.0000847952007759</v>
      </c>
      <c r="BC134" s="204">
        <f t="shared" si="17"/>
        <v>1</v>
      </c>
      <c r="BD134" s="204">
        <f t="shared" si="17"/>
        <v>1.0000689057019843</v>
      </c>
      <c r="BE134" s="204">
        <f t="shared" si="17"/>
        <v>1.0000111863176213</v>
      </c>
      <c r="BF134" s="204">
        <f t="shared" si="17"/>
        <v>1.0000248732586534</v>
      </c>
      <c r="BG134" s="204">
        <f t="shared" si="17"/>
        <v>1.0000015433074041</v>
      </c>
      <c r="BH134" s="204">
        <f t="shared" si="16"/>
        <v>0.99999981745207012</v>
      </c>
      <c r="BI134" s="204">
        <f t="shared" si="16"/>
        <v>1.0010289383271387</v>
      </c>
      <c r="BJ134" s="204">
        <f t="shared" si="16"/>
        <v>1.0003449252773202</v>
      </c>
      <c r="BK134" s="204">
        <f t="shared" si="16"/>
        <v>1.0000538566903965</v>
      </c>
      <c r="BM134" s="205">
        <f t="shared" si="15"/>
        <v>1.0045710944161654</v>
      </c>
      <c r="BN134" s="205">
        <f t="shared" si="22"/>
        <v>29.581260071160585</v>
      </c>
    </row>
    <row r="135" spans="1:66">
      <c r="A135" s="223">
        <v>45059</v>
      </c>
      <c r="B135" s="215">
        <v>0.28299999999999997</v>
      </c>
      <c r="C135" s="215">
        <v>0.42304999999999998</v>
      </c>
      <c r="D135" s="215">
        <v>0.38190000000000002</v>
      </c>
      <c r="E135" s="215">
        <v>0.25259999999999999</v>
      </c>
      <c r="F135" s="215">
        <v>1.9658500000000001</v>
      </c>
      <c r="G135" s="215">
        <v>0.62745000000000006</v>
      </c>
      <c r="H135" s="215">
        <v>0.22620000000000001</v>
      </c>
      <c r="I135" s="215">
        <v>2.21915</v>
      </c>
      <c r="J135" s="216">
        <v>4175.6900000000005</v>
      </c>
      <c r="K135" s="216">
        <v>38.114999999999995</v>
      </c>
      <c r="L135" s="216">
        <v>377.75890000000004</v>
      </c>
      <c r="M135" s="215">
        <v>8.6749999999999994E-2</v>
      </c>
      <c r="N135" s="215">
        <v>1.2667999999999999</v>
      </c>
      <c r="O135" s="215">
        <v>0.45274999999999999</v>
      </c>
      <c r="P135" s="215">
        <v>15.790600000000001</v>
      </c>
      <c r="Q135" s="215">
        <v>21.7515</v>
      </c>
      <c r="R135" s="215">
        <v>2.3464499999999999</v>
      </c>
      <c r="S135" s="215">
        <v>0.37714999999999999</v>
      </c>
      <c r="T135" s="215">
        <v>0.25914999999999999</v>
      </c>
      <c r="U135" s="215">
        <v>8.7037499999999994</v>
      </c>
      <c r="AR135" s="204">
        <f t="shared" si="21"/>
        <v>1</v>
      </c>
      <c r="AS135" s="204">
        <f t="shared" si="21"/>
        <v>1</v>
      </c>
      <c r="AT135" s="204">
        <f t="shared" si="20"/>
        <v>1</v>
      </c>
      <c r="AU135" s="204">
        <f t="shared" si="20"/>
        <v>1</v>
      </c>
      <c r="AV135" s="204">
        <f t="shared" si="20"/>
        <v>1</v>
      </c>
      <c r="AW135" s="204">
        <f t="shared" si="20"/>
        <v>1</v>
      </c>
      <c r="AX135" s="204">
        <f t="shared" si="20"/>
        <v>1</v>
      </c>
      <c r="AY135" s="204">
        <f t="shared" si="20"/>
        <v>1</v>
      </c>
      <c r="AZ135" s="204">
        <f t="shared" si="20"/>
        <v>1</v>
      </c>
      <c r="BA135" s="204">
        <f t="shared" si="20"/>
        <v>1</v>
      </c>
      <c r="BB135" s="204">
        <f t="shared" si="20"/>
        <v>1</v>
      </c>
      <c r="BC135" s="204">
        <f t="shared" si="17"/>
        <v>1</v>
      </c>
      <c r="BD135" s="204">
        <f t="shared" si="17"/>
        <v>1</v>
      </c>
      <c r="BE135" s="204">
        <f t="shared" si="17"/>
        <v>1</v>
      </c>
      <c r="BF135" s="204">
        <f t="shared" si="17"/>
        <v>1</v>
      </c>
      <c r="BG135" s="204">
        <f t="shared" si="17"/>
        <v>1</v>
      </c>
      <c r="BH135" s="204">
        <f t="shared" si="16"/>
        <v>1</v>
      </c>
      <c r="BI135" s="204">
        <f t="shared" si="16"/>
        <v>1</v>
      </c>
      <c r="BJ135" s="204">
        <f t="shared" si="16"/>
        <v>1</v>
      </c>
      <c r="BK135" s="204">
        <f t="shared" si="16"/>
        <v>1</v>
      </c>
      <c r="BM135" s="205">
        <f t="shared" ref="BM135:BM198" si="23">PRODUCT(AR135:BB135,BD135:BK135)</f>
        <v>1</v>
      </c>
      <c r="BN135" s="205">
        <f t="shared" si="22"/>
        <v>29.581260071160585</v>
      </c>
    </row>
    <row r="136" spans="1:66">
      <c r="A136" s="223">
        <v>45060</v>
      </c>
      <c r="B136" s="215">
        <v>0.28299999999999997</v>
      </c>
      <c r="C136" s="215">
        <v>0.42304999999999998</v>
      </c>
      <c r="D136" s="215">
        <v>0.38190000000000002</v>
      </c>
      <c r="E136" s="215">
        <v>0.25259999999999999</v>
      </c>
      <c r="F136" s="215">
        <v>1.9658500000000001</v>
      </c>
      <c r="G136" s="215">
        <v>0.62745000000000006</v>
      </c>
      <c r="H136" s="215">
        <v>0.22620000000000001</v>
      </c>
      <c r="I136" s="215">
        <v>2.21915</v>
      </c>
      <c r="J136" s="216">
        <v>4175.6900000000005</v>
      </c>
      <c r="K136" s="216">
        <v>38.114999999999995</v>
      </c>
      <c r="L136" s="216">
        <v>377.75890000000004</v>
      </c>
      <c r="M136" s="215">
        <v>8.6749999999999994E-2</v>
      </c>
      <c r="N136" s="215">
        <v>1.2667999999999999</v>
      </c>
      <c r="O136" s="215">
        <v>0.45274999999999999</v>
      </c>
      <c r="P136" s="215">
        <v>15.790600000000001</v>
      </c>
      <c r="Q136" s="215">
        <v>21.7515</v>
      </c>
      <c r="R136" s="215">
        <v>2.3464499999999999</v>
      </c>
      <c r="S136" s="215">
        <v>0.37714999999999999</v>
      </c>
      <c r="T136" s="215">
        <v>0.25914999999999999</v>
      </c>
      <c r="U136" s="215">
        <v>8.7037499999999994</v>
      </c>
      <c r="AR136" s="204">
        <f t="shared" si="21"/>
        <v>1</v>
      </c>
      <c r="AS136" s="204">
        <f t="shared" si="21"/>
        <v>1</v>
      </c>
      <c r="AT136" s="204">
        <f t="shared" si="20"/>
        <v>1</v>
      </c>
      <c r="AU136" s="204">
        <f t="shared" si="20"/>
        <v>1</v>
      </c>
      <c r="AV136" s="204">
        <f t="shared" si="20"/>
        <v>1</v>
      </c>
      <c r="AW136" s="204">
        <f t="shared" si="20"/>
        <v>1</v>
      </c>
      <c r="AX136" s="204">
        <f t="shared" si="20"/>
        <v>1</v>
      </c>
      <c r="AY136" s="204">
        <f t="shared" si="20"/>
        <v>1</v>
      </c>
      <c r="AZ136" s="204">
        <f t="shared" si="20"/>
        <v>1</v>
      </c>
      <c r="BA136" s="204">
        <f t="shared" si="20"/>
        <v>1</v>
      </c>
      <c r="BB136" s="204">
        <f t="shared" si="20"/>
        <v>1</v>
      </c>
      <c r="BC136" s="204">
        <f t="shared" si="17"/>
        <v>1</v>
      </c>
      <c r="BD136" s="204">
        <f t="shared" si="17"/>
        <v>1</v>
      </c>
      <c r="BE136" s="204">
        <f t="shared" si="17"/>
        <v>1</v>
      </c>
      <c r="BF136" s="204">
        <f t="shared" si="17"/>
        <v>1</v>
      </c>
      <c r="BG136" s="204">
        <f t="shared" si="17"/>
        <v>1</v>
      </c>
      <c r="BH136" s="204">
        <f t="shared" si="16"/>
        <v>1</v>
      </c>
      <c r="BI136" s="204">
        <f t="shared" si="16"/>
        <v>1</v>
      </c>
      <c r="BJ136" s="204">
        <f t="shared" si="16"/>
        <v>1</v>
      </c>
      <c r="BK136" s="204">
        <f t="shared" si="16"/>
        <v>1</v>
      </c>
      <c r="BM136" s="205">
        <f t="shared" si="23"/>
        <v>1</v>
      </c>
      <c r="BN136" s="205">
        <f t="shared" si="22"/>
        <v>29.581260071160585</v>
      </c>
    </row>
    <row r="137" spans="1:66">
      <c r="A137" s="223">
        <v>45061</v>
      </c>
      <c r="B137" s="215">
        <v>0.28299999999999997</v>
      </c>
      <c r="C137" s="215">
        <v>0.42370000000000002</v>
      </c>
      <c r="D137" s="215">
        <v>0.38285000000000002</v>
      </c>
      <c r="E137" s="215">
        <v>0.25390000000000001</v>
      </c>
      <c r="F137" s="215">
        <v>1.96895</v>
      </c>
      <c r="G137" s="215">
        <v>0.62849999999999995</v>
      </c>
      <c r="H137" s="215">
        <v>0.22694999999999999</v>
      </c>
      <c r="I137" s="215">
        <v>2.2194500000000001</v>
      </c>
      <c r="J137" s="216">
        <v>4192.67</v>
      </c>
      <c r="K137" s="216">
        <v>38.54</v>
      </c>
      <c r="L137" s="216">
        <v>377.82420000000002</v>
      </c>
      <c r="M137" s="215">
        <v>8.6850000000000011E-2</v>
      </c>
      <c r="N137" s="215">
        <v>1.2734999999999999</v>
      </c>
      <c r="O137" s="215">
        <v>0.45540000000000003</v>
      </c>
      <c r="P137" s="215">
        <v>15.831899999999999</v>
      </c>
      <c r="Q137" s="215">
        <v>22.103200000000001</v>
      </c>
      <c r="R137" s="215">
        <v>2.34</v>
      </c>
      <c r="S137" s="215">
        <v>0.37875000000000003</v>
      </c>
      <c r="T137" s="215">
        <v>0.26040000000000002</v>
      </c>
      <c r="U137" s="215">
        <v>8.7194500000000001</v>
      </c>
      <c r="AR137" s="204">
        <f t="shared" si="21"/>
        <v>1</v>
      </c>
      <c r="AS137" s="204">
        <f t="shared" si="21"/>
        <v>1.0002146425361191</v>
      </c>
      <c r="AT137" s="204">
        <f t="shared" si="20"/>
        <v>1.0000000642946421</v>
      </c>
      <c r="AU137" s="204">
        <f t="shared" si="20"/>
        <v>1.000002847156741</v>
      </c>
      <c r="AV137" s="204">
        <f t="shared" si="20"/>
        <v>1.000352108131872</v>
      </c>
      <c r="AW137" s="204">
        <f t="shared" si="20"/>
        <v>1.0000000012866914</v>
      </c>
      <c r="AX137" s="204">
        <f t="shared" si="20"/>
        <v>1.0000087247714702</v>
      </c>
      <c r="AY137" s="204">
        <f t="shared" si="20"/>
        <v>1.0000001448009233</v>
      </c>
      <c r="AZ137" s="204">
        <f t="shared" si="20"/>
        <v>1.00000963938409</v>
      </c>
      <c r="BA137" s="204">
        <f t="shared" si="20"/>
        <v>1.002761272724479</v>
      </c>
      <c r="BB137" s="204">
        <f t="shared" si="20"/>
        <v>1.0000015826487196</v>
      </c>
      <c r="BC137" s="204">
        <f t="shared" si="17"/>
        <v>1</v>
      </c>
      <c r="BD137" s="204">
        <f t="shared" si="17"/>
        <v>1.0000753022300639</v>
      </c>
      <c r="BE137" s="204">
        <f t="shared" si="17"/>
        <v>1.0000035283672779</v>
      </c>
      <c r="BF137" s="204">
        <f t="shared" si="17"/>
        <v>1.0000314860261896</v>
      </c>
      <c r="BG137" s="204">
        <f t="shared" si="17"/>
        <v>1.0000022744555603</v>
      </c>
      <c r="BH137" s="204">
        <f t="shared" si="16"/>
        <v>0.99999989632304376</v>
      </c>
      <c r="BI137" s="204">
        <f t="shared" si="16"/>
        <v>1.0008623900881422</v>
      </c>
      <c r="BJ137" s="204">
        <f t="shared" si="16"/>
        <v>1.0003300285912362</v>
      </c>
      <c r="BK137" s="204">
        <f t="shared" si="16"/>
        <v>1.0001206395405997</v>
      </c>
      <c r="BM137" s="205">
        <f t="shared" si="23"/>
        <v>1.0047836515447393</v>
      </c>
      <c r="BN137" s="205">
        <f t="shared" si="22"/>
        <v>29.722766511595328</v>
      </c>
    </row>
    <row r="138" spans="1:66">
      <c r="A138" s="223">
        <v>45062</v>
      </c>
      <c r="B138" s="215">
        <v>0.28299999999999997</v>
      </c>
      <c r="C138" s="215">
        <v>0.42420000000000002</v>
      </c>
      <c r="D138" s="215">
        <v>0.38165000000000004</v>
      </c>
      <c r="E138" s="215">
        <v>0.2535</v>
      </c>
      <c r="F138" s="215">
        <v>1.97085</v>
      </c>
      <c r="G138" s="215">
        <v>0.62890000000000001</v>
      </c>
      <c r="H138" s="215">
        <v>0.22639999999999999</v>
      </c>
      <c r="I138" s="215">
        <v>2.2176499999999999</v>
      </c>
      <c r="J138" s="216">
        <v>4192.67</v>
      </c>
      <c r="K138" s="216">
        <v>38.450000000000003</v>
      </c>
      <c r="L138" s="216">
        <v>379.05385000000001</v>
      </c>
      <c r="M138" s="215">
        <v>8.6850000000000011E-2</v>
      </c>
      <c r="N138" s="215">
        <v>1.2743500000000001</v>
      </c>
      <c r="O138" s="215">
        <v>0.45400000000000001</v>
      </c>
      <c r="P138" s="215">
        <v>15.904700000000002</v>
      </c>
      <c r="Q138" s="215">
        <v>22.606549999999999</v>
      </c>
      <c r="R138" s="215">
        <v>2.3502000000000001</v>
      </c>
      <c r="S138" s="215">
        <v>0.3785</v>
      </c>
      <c r="T138" s="215">
        <v>0.26040000000000002</v>
      </c>
      <c r="U138" s="215">
        <v>8.7155500000000004</v>
      </c>
      <c r="AR138" s="204">
        <f t="shared" si="21"/>
        <v>1</v>
      </c>
      <c r="AS138" s="204">
        <f t="shared" si="21"/>
        <v>1.0001648815912683</v>
      </c>
      <c r="AT138" s="204">
        <f t="shared" si="20"/>
        <v>0.99999991875913841</v>
      </c>
      <c r="AU138" s="204">
        <f t="shared" si="20"/>
        <v>0.9999991255090277</v>
      </c>
      <c r="AV138" s="204">
        <f t="shared" si="20"/>
        <v>1.0002155195840075</v>
      </c>
      <c r="AW138" s="204">
        <f t="shared" si="20"/>
        <v>1.0000000004896028</v>
      </c>
      <c r="AX138" s="204">
        <f t="shared" si="20"/>
        <v>0.99999360470792231</v>
      </c>
      <c r="AY138" s="204">
        <f t="shared" si="20"/>
        <v>0.99999913090114767</v>
      </c>
      <c r="AZ138" s="204">
        <f t="shared" si="20"/>
        <v>1</v>
      </c>
      <c r="BA138" s="204">
        <f t="shared" si="20"/>
        <v>0.99941878121286565</v>
      </c>
      <c r="BB138" s="204">
        <f t="shared" si="20"/>
        <v>1.0000297519671888</v>
      </c>
      <c r="BC138" s="204">
        <f t="shared" si="20"/>
        <v>1</v>
      </c>
      <c r="BD138" s="204">
        <f t="shared" si="20"/>
        <v>1.0000095246239784</v>
      </c>
      <c r="BE138" s="204">
        <f t="shared" si="20"/>
        <v>0.99999813852792729</v>
      </c>
      <c r="BF138" s="204">
        <f t="shared" ref="BF138:BK186" si="24">(P138/P137)^AK$3</f>
        <v>1.0000553019785343</v>
      </c>
      <c r="BG138" s="204">
        <f t="shared" si="24"/>
        <v>1.0000031929954629</v>
      </c>
      <c r="BH138" s="204">
        <f t="shared" si="16"/>
        <v>1.0000001638233451</v>
      </c>
      <c r="BI138" s="204">
        <f t="shared" si="16"/>
        <v>0.99986555897363627</v>
      </c>
      <c r="BJ138" s="204">
        <f t="shared" si="16"/>
        <v>1</v>
      </c>
      <c r="BK138" s="204">
        <f t="shared" si="16"/>
        <v>0.99997005476046619</v>
      </c>
      <c r="BM138" s="205">
        <f t="shared" si="23"/>
        <v>0.99972247160658279</v>
      </c>
      <c r="BN138" s="205">
        <f t="shared" si="22"/>
        <v>29.71451759995745</v>
      </c>
    </row>
    <row r="139" spans="1:66">
      <c r="A139" s="223">
        <v>45063</v>
      </c>
      <c r="B139" s="215">
        <v>0.28299999999999997</v>
      </c>
      <c r="C139" s="215">
        <v>0.42645</v>
      </c>
      <c r="D139" s="215">
        <v>0.38190000000000002</v>
      </c>
      <c r="E139" s="215">
        <v>0.25390000000000001</v>
      </c>
      <c r="F139" s="215">
        <v>1.98055</v>
      </c>
      <c r="G139" s="215">
        <v>0.63</v>
      </c>
      <c r="H139" s="215">
        <v>0.22714999999999999</v>
      </c>
      <c r="I139" s="215">
        <v>2.2176499999999999</v>
      </c>
      <c r="J139" s="216">
        <v>4212.7579999999998</v>
      </c>
      <c r="K139" s="216">
        <v>38.715000000000003</v>
      </c>
      <c r="L139" s="216">
        <v>379.03805</v>
      </c>
      <c r="M139" s="215">
        <v>8.6900000000000005E-2</v>
      </c>
      <c r="N139" s="215">
        <v>1.2804500000000001</v>
      </c>
      <c r="O139" s="215">
        <v>0.45405000000000001</v>
      </c>
      <c r="P139" s="215">
        <v>15.9146</v>
      </c>
      <c r="Q139" s="215">
        <v>22.865850000000002</v>
      </c>
      <c r="R139" s="215">
        <v>2.3403999999999998</v>
      </c>
      <c r="S139" s="215">
        <v>0.37990000000000002</v>
      </c>
      <c r="T139" s="215">
        <v>0.26080000000000003</v>
      </c>
      <c r="U139" s="215">
        <v>8.7242499999999996</v>
      </c>
      <c r="AR139" s="204">
        <f t="shared" si="21"/>
        <v>1</v>
      </c>
      <c r="AS139" s="204">
        <f t="shared" si="21"/>
        <v>1.0007397826922702</v>
      </c>
      <c r="AT139" s="204">
        <f t="shared" si="21"/>
        <v>1.0000000169462251</v>
      </c>
      <c r="AU139" s="204">
        <f t="shared" si="21"/>
        <v>1.000000874491737</v>
      </c>
      <c r="AV139" s="204">
        <f t="shared" si="21"/>
        <v>1.0010975398961837</v>
      </c>
      <c r="AW139" s="204">
        <f t="shared" si="21"/>
        <v>1.0000000013448036</v>
      </c>
      <c r="AX139" s="204">
        <f t="shared" si="21"/>
        <v>1.0000087170767724</v>
      </c>
      <c r="AY139" s="204">
        <f t="shared" si="21"/>
        <v>1</v>
      </c>
      <c r="AZ139" s="204">
        <f t="shared" si="21"/>
        <v>1.0000113534911257</v>
      </c>
      <c r="BA139" s="204">
        <f t="shared" si="21"/>
        <v>1.0017094470581689</v>
      </c>
      <c r="BB139" s="204">
        <f t="shared" si="21"/>
        <v>0.99999961832968087</v>
      </c>
      <c r="BC139" s="204">
        <f t="shared" si="21"/>
        <v>1</v>
      </c>
      <c r="BD139" s="204">
        <f t="shared" si="21"/>
        <v>1.0000681693637314</v>
      </c>
      <c r="BE139" s="204">
        <f t="shared" si="21"/>
        <v>1.0000000665799949</v>
      </c>
      <c r="BF139" s="204">
        <f t="shared" si="24"/>
        <v>1.0000075007231164</v>
      </c>
      <c r="BG139" s="204">
        <f t="shared" si="24"/>
        <v>1.0000016172275308</v>
      </c>
      <c r="BH139" s="204">
        <f t="shared" si="16"/>
        <v>0.99999984261456665</v>
      </c>
      <c r="BI139" s="204">
        <f t="shared" si="16"/>
        <v>1.0007520621531798</v>
      </c>
      <c r="BJ139" s="204">
        <f t="shared" si="16"/>
        <v>1.0001052628040654</v>
      </c>
      <c r="BK139" s="204">
        <f t="shared" si="16"/>
        <v>1.0000667857676007</v>
      </c>
      <c r="BM139" s="205">
        <f t="shared" si="23"/>
        <v>1.0045764710786131</v>
      </c>
      <c r="BN139" s="205">
        <f t="shared" si="22"/>
        <v>29.850505230368597</v>
      </c>
    </row>
    <row r="140" spans="1:66">
      <c r="A140" s="223">
        <v>45064</v>
      </c>
      <c r="B140" s="215">
        <v>0.28299999999999997</v>
      </c>
      <c r="C140" s="215">
        <v>0.42575000000000002</v>
      </c>
      <c r="D140" s="215">
        <v>0.38124999999999998</v>
      </c>
      <c r="E140" s="215">
        <v>0.2545</v>
      </c>
      <c r="F140" s="215">
        <v>1.9854499999999999</v>
      </c>
      <c r="G140" s="215">
        <v>0.6298999999999999</v>
      </c>
      <c r="H140" s="215">
        <v>0.22700000000000001</v>
      </c>
      <c r="I140" s="215">
        <v>2.2153</v>
      </c>
      <c r="J140" s="216">
        <v>4207.808</v>
      </c>
      <c r="K140" s="216">
        <v>38.89</v>
      </c>
      <c r="L140" s="216">
        <v>377.5609</v>
      </c>
      <c r="M140" s="215">
        <v>8.695E-2</v>
      </c>
      <c r="N140" s="215">
        <v>1.28145</v>
      </c>
      <c r="O140" s="215">
        <v>0.45234999999999997</v>
      </c>
      <c r="P140" s="215">
        <v>15.84615</v>
      </c>
      <c r="Q140" s="215">
        <v>22.706050000000001</v>
      </c>
      <c r="R140" s="215">
        <v>2.3634500000000003</v>
      </c>
      <c r="S140" s="215">
        <v>0.38014999999999999</v>
      </c>
      <c r="T140" s="215">
        <v>0.26134999999999997</v>
      </c>
      <c r="U140" s="215">
        <v>8.7053000000000011</v>
      </c>
      <c r="AR140" s="204">
        <f t="shared" si="21"/>
        <v>1</v>
      </c>
      <c r="AS140" s="204">
        <f t="shared" si="21"/>
        <v>0.99977037578194161</v>
      </c>
      <c r="AT140" s="204">
        <f t="shared" si="21"/>
        <v>0.99999995591671309</v>
      </c>
      <c r="AU140" s="204">
        <f t="shared" si="21"/>
        <v>1.0000013091580977</v>
      </c>
      <c r="AV140" s="204">
        <f t="shared" si="21"/>
        <v>1.0005522350479334</v>
      </c>
      <c r="AW140" s="204">
        <f t="shared" si="21"/>
        <v>0.99999999987784216</v>
      </c>
      <c r="AX140" s="204">
        <f t="shared" si="21"/>
        <v>0.99999825889858573</v>
      </c>
      <c r="AY140" s="204">
        <f t="shared" si="21"/>
        <v>0.99999886428103935</v>
      </c>
      <c r="AZ140" s="204">
        <f t="shared" si="21"/>
        <v>0.99999720737498643</v>
      </c>
      <c r="BA140" s="204">
        <f t="shared" si="21"/>
        <v>1.0011221479900623</v>
      </c>
      <c r="BB140" s="204">
        <f t="shared" si="21"/>
        <v>0.99996424762532277</v>
      </c>
      <c r="BC140" s="204">
        <f t="shared" si="21"/>
        <v>1</v>
      </c>
      <c r="BD140" s="204">
        <f t="shared" si="21"/>
        <v>1.0000111439961537</v>
      </c>
      <c r="BE140" s="204">
        <f t="shared" si="21"/>
        <v>0.99999773215931842</v>
      </c>
      <c r="BF140" s="204">
        <f t="shared" si="24"/>
        <v>0.9999480448011473</v>
      </c>
      <c r="BG140" s="204">
        <f t="shared" si="24"/>
        <v>0.99999900552783816</v>
      </c>
      <c r="BH140" s="204">
        <f t="shared" si="16"/>
        <v>1.0000003691367481</v>
      </c>
      <c r="BI140" s="204">
        <f t="shared" si="16"/>
        <v>1.0001339637269153</v>
      </c>
      <c r="BJ140" s="204">
        <f t="shared" si="16"/>
        <v>1.0001444758796008</v>
      </c>
      <c r="BK140" s="204">
        <f t="shared" si="16"/>
        <v>0.99985445970974007</v>
      </c>
      <c r="BM140" s="205">
        <f t="shared" si="23"/>
        <v>1.0014940719131911</v>
      </c>
      <c r="BN140" s="205">
        <f t="shared" si="22"/>
        <v>29.895104031827852</v>
      </c>
    </row>
    <row r="141" spans="1:66">
      <c r="A141" s="223">
        <v>45065</v>
      </c>
      <c r="B141" s="215">
        <v>0.28299999999999997</v>
      </c>
      <c r="C141" s="215">
        <v>0.42675000000000002</v>
      </c>
      <c r="D141" s="215">
        <v>0.38195000000000001</v>
      </c>
      <c r="E141" s="215">
        <v>0.25605</v>
      </c>
      <c r="F141" s="215">
        <v>1.9923</v>
      </c>
      <c r="G141" s="215">
        <v>0.63145000000000007</v>
      </c>
      <c r="H141" s="215">
        <v>0.22825000000000001</v>
      </c>
      <c r="I141" s="215">
        <v>2.2092999999999998</v>
      </c>
      <c r="J141" s="216">
        <v>4227.6229999999996</v>
      </c>
      <c r="K141" s="216">
        <v>39.164999999999999</v>
      </c>
      <c r="L141" s="216">
        <v>375.84179999999998</v>
      </c>
      <c r="M141" s="215">
        <v>8.695E-2</v>
      </c>
      <c r="N141" s="215">
        <v>1.2885</v>
      </c>
      <c r="O141" s="215">
        <v>0.45365</v>
      </c>
      <c r="P141" s="215">
        <v>15.770800000000001</v>
      </c>
      <c r="Q141" s="215">
        <v>22.72185</v>
      </c>
      <c r="R141" s="215">
        <v>2.3643999999999998</v>
      </c>
      <c r="S141" s="215">
        <v>0.38170000000000004</v>
      </c>
      <c r="T141" s="215">
        <v>0.26275000000000004</v>
      </c>
      <c r="U141" s="215">
        <v>8.6869999999999994</v>
      </c>
      <c r="AR141" s="204">
        <f t="shared" si="21"/>
        <v>1</v>
      </c>
      <c r="AS141" s="204">
        <f t="shared" si="21"/>
        <v>1.0003280106750894</v>
      </c>
      <c r="AT141" s="204">
        <f t="shared" si="21"/>
        <v>1.0000000474712027</v>
      </c>
      <c r="AU141" s="204">
        <f t="shared" si="21"/>
        <v>1.0000033677619449</v>
      </c>
      <c r="AV141" s="204">
        <f t="shared" si="21"/>
        <v>1.000769805677945</v>
      </c>
      <c r="AW141" s="204">
        <f t="shared" si="21"/>
        <v>1.0000000018912705</v>
      </c>
      <c r="AX141" s="204">
        <f t="shared" si="21"/>
        <v>1.0000144742737798</v>
      </c>
      <c r="AY141" s="204">
        <f t="shared" si="21"/>
        <v>0.999997094820817</v>
      </c>
      <c r="AZ141" s="204">
        <f t="shared" si="21"/>
        <v>1.0000111593599625</v>
      </c>
      <c r="BA141" s="204">
        <f t="shared" si="21"/>
        <v>1.0017537666498144</v>
      </c>
      <c r="BB141" s="204">
        <f t="shared" si="21"/>
        <v>0.99995821514605943</v>
      </c>
      <c r="BC141" s="204">
        <f t="shared" si="21"/>
        <v>1</v>
      </c>
      <c r="BD141" s="204">
        <f t="shared" si="21"/>
        <v>1.0000783219018325</v>
      </c>
      <c r="BE141" s="204">
        <f t="shared" si="21"/>
        <v>1.000001734999403</v>
      </c>
      <c r="BF141" s="204">
        <f t="shared" si="24"/>
        <v>0.99994254755065382</v>
      </c>
      <c r="BG141" s="204">
        <f t="shared" si="24"/>
        <v>1.000000098638371</v>
      </c>
      <c r="BH141" s="204">
        <f t="shared" si="16"/>
        <v>1.0000000151365251</v>
      </c>
      <c r="BI141" s="204">
        <f t="shared" si="16"/>
        <v>1.0008289016976917</v>
      </c>
      <c r="BJ141" s="204">
        <f t="shared" si="16"/>
        <v>1.0003664298753492</v>
      </c>
      <c r="BK141" s="204">
        <f t="shared" si="16"/>
        <v>0.99985915051071128</v>
      </c>
      <c r="BM141" s="205">
        <f t="shared" si="23"/>
        <v>1.0039184891776836</v>
      </c>
      <c r="BN141" s="205">
        <f t="shared" si="22"/>
        <v>30.012247673442292</v>
      </c>
    </row>
    <row r="142" spans="1:66">
      <c r="A142" s="223">
        <v>45066</v>
      </c>
      <c r="B142" s="215">
        <v>0.28299999999999997</v>
      </c>
      <c r="C142" s="215">
        <v>0.42675000000000002</v>
      </c>
      <c r="D142" s="215">
        <v>0.38195000000000001</v>
      </c>
      <c r="E142" s="215">
        <v>0.25605</v>
      </c>
      <c r="F142" s="215">
        <v>1.9923</v>
      </c>
      <c r="G142" s="215">
        <v>0.63145000000000007</v>
      </c>
      <c r="H142" s="215">
        <v>0.22825000000000001</v>
      </c>
      <c r="I142" s="215">
        <v>2.2092999999999998</v>
      </c>
      <c r="J142" s="216">
        <v>4227.6229999999996</v>
      </c>
      <c r="K142" s="216">
        <v>39.164999999999999</v>
      </c>
      <c r="L142" s="216">
        <v>375.84179999999998</v>
      </c>
      <c r="M142" s="215">
        <v>8.695E-2</v>
      </c>
      <c r="N142" s="215">
        <v>1.2885</v>
      </c>
      <c r="O142" s="215">
        <v>0.45365</v>
      </c>
      <c r="P142" s="215">
        <v>15.770800000000001</v>
      </c>
      <c r="Q142" s="215">
        <v>22.72185</v>
      </c>
      <c r="R142" s="215">
        <v>2.3643999999999998</v>
      </c>
      <c r="S142" s="215">
        <v>0.38170000000000004</v>
      </c>
      <c r="T142" s="215">
        <v>0.26275000000000004</v>
      </c>
      <c r="U142" s="215">
        <v>8.6869999999999994</v>
      </c>
      <c r="AR142" s="204">
        <f t="shared" si="21"/>
        <v>1</v>
      </c>
      <c r="AS142" s="204">
        <f t="shared" si="21"/>
        <v>1</v>
      </c>
      <c r="AT142" s="204">
        <f t="shared" si="21"/>
        <v>1</v>
      </c>
      <c r="AU142" s="204">
        <f t="shared" si="21"/>
        <v>1</v>
      </c>
      <c r="AV142" s="204">
        <f t="shared" si="21"/>
        <v>1</v>
      </c>
      <c r="AW142" s="204">
        <f t="shared" si="21"/>
        <v>1</v>
      </c>
      <c r="AX142" s="204">
        <f t="shared" si="21"/>
        <v>1</v>
      </c>
      <c r="AY142" s="204">
        <f t="shared" si="21"/>
        <v>1</v>
      </c>
      <c r="AZ142" s="204">
        <f t="shared" si="21"/>
        <v>1</v>
      </c>
      <c r="BA142" s="204">
        <f t="shared" si="21"/>
        <v>1</v>
      </c>
      <c r="BB142" s="204">
        <f t="shared" si="21"/>
        <v>1</v>
      </c>
      <c r="BC142" s="204">
        <f t="shared" si="21"/>
        <v>1</v>
      </c>
      <c r="BD142" s="204">
        <f t="shared" si="21"/>
        <v>1</v>
      </c>
      <c r="BE142" s="204">
        <f t="shared" si="21"/>
        <v>1</v>
      </c>
      <c r="BF142" s="204">
        <f t="shared" si="24"/>
        <v>1</v>
      </c>
      <c r="BG142" s="204">
        <f t="shared" si="24"/>
        <v>1</v>
      </c>
      <c r="BH142" s="204">
        <f t="shared" si="16"/>
        <v>1</v>
      </c>
      <c r="BI142" s="204">
        <f t="shared" si="16"/>
        <v>1</v>
      </c>
      <c r="BJ142" s="204">
        <f t="shared" si="16"/>
        <v>1</v>
      </c>
      <c r="BK142" s="204">
        <f t="shared" si="16"/>
        <v>1</v>
      </c>
      <c r="BM142" s="205">
        <f t="shared" si="23"/>
        <v>1</v>
      </c>
      <c r="BN142" s="205">
        <f t="shared" si="22"/>
        <v>30.012247673442292</v>
      </c>
    </row>
    <row r="143" spans="1:66">
      <c r="A143" s="223">
        <v>45067</v>
      </c>
      <c r="B143" s="215">
        <v>0.28299999999999997</v>
      </c>
      <c r="C143" s="215">
        <v>0.42675000000000002</v>
      </c>
      <c r="D143" s="215">
        <v>0.38195000000000001</v>
      </c>
      <c r="E143" s="215">
        <v>0.25605</v>
      </c>
      <c r="F143" s="215">
        <v>1.9923</v>
      </c>
      <c r="G143" s="215">
        <v>0.63145000000000007</v>
      </c>
      <c r="H143" s="215">
        <v>0.22825000000000001</v>
      </c>
      <c r="I143" s="215">
        <v>2.2092999999999998</v>
      </c>
      <c r="J143" s="216">
        <v>4227.6229999999996</v>
      </c>
      <c r="K143" s="216">
        <v>39.164999999999999</v>
      </c>
      <c r="L143" s="216">
        <v>375.84179999999998</v>
      </c>
      <c r="M143" s="215">
        <v>8.695E-2</v>
      </c>
      <c r="N143" s="215">
        <v>1.2885</v>
      </c>
      <c r="O143" s="215">
        <v>0.45365</v>
      </c>
      <c r="P143" s="215">
        <v>15.770800000000001</v>
      </c>
      <c r="Q143" s="215">
        <v>22.72185</v>
      </c>
      <c r="R143" s="215">
        <v>2.3643999999999998</v>
      </c>
      <c r="S143" s="215">
        <v>0.38170000000000004</v>
      </c>
      <c r="T143" s="215">
        <v>0.26275000000000004</v>
      </c>
      <c r="U143" s="215">
        <v>8.6869999999999994</v>
      </c>
      <c r="AR143" s="204">
        <f t="shared" si="21"/>
        <v>1</v>
      </c>
      <c r="AS143" s="204">
        <f t="shared" si="21"/>
        <v>1</v>
      </c>
      <c r="AT143" s="204">
        <f t="shared" si="21"/>
        <v>1</v>
      </c>
      <c r="AU143" s="204">
        <f t="shared" si="21"/>
        <v>1</v>
      </c>
      <c r="AV143" s="204">
        <f t="shared" si="21"/>
        <v>1</v>
      </c>
      <c r="AW143" s="204">
        <f t="shared" si="21"/>
        <v>1</v>
      </c>
      <c r="AX143" s="204">
        <f t="shared" si="21"/>
        <v>1</v>
      </c>
      <c r="AY143" s="204">
        <f t="shared" si="21"/>
        <v>1</v>
      </c>
      <c r="AZ143" s="204">
        <f t="shared" si="21"/>
        <v>1</v>
      </c>
      <c r="BA143" s="204">
        <f t="shared" si="21"/>
        <v>1</v>
      </c>
      <c r="BB143" s="204">
        <f t="shared" si="21"/>
        <v>1</v>
      </c>
      <c r="BC143" s="204">
        <f t="shared" si="21"/>
        <v>1</v>
      </c>
      <c r="BD143" s="204">
        <f t="shared" si="21"/>
        <v>1</v>
      </c>
      <c r="BE143" s="204">
        <f t="shared" si="21"/>
        <v>1</v>
      </c>
      <c r="BF143" s="204">
        <f t="shared" si="24"/>
        <v>1</v>
      </c>
      <c r="BG143" s="204">
        <f t="shared" si="24"/>
        <v>1</v>
      </c>
      <c r="BH143" s="204">
        <f t="shared" si="16"/>
        <v>1</v>
      </c>
      <c r="BI143" s="204">
        <f t="shared" si="16"/>
        <v>1</v>
      </c>
      <c r="BJ143" s="204">
        <f t="shared" si="16"/>
        <v>1</v>
      </c>
      <c r="BK143" s="204">
        <f t="shared" si="16"/>
        <v>1</v>
      </c>
      <c r="BM143" s="205">
        <f t="shared" si="23"/>
        <v>1</v>
      </c>
      <c r="BN143" s="205">
        <f t="shared" si="22"/>
        <v>30.012247673442292</v>
      </c>
    </row>
    <row r="144" spans="1:66">
      <c r="A144" s="223">
        <v>45068</v>
      </c>
      <c r="B144" s="215">
        <v>0.28299999999999997</v>
      </c>
      <c r="C144" s="215">
        <v>0.42675000000000002</v>
      </c>
      <c r="D144" s="215">
        <v>0.38195000000000001</v>
      </c>
      <c r="E144" s="215">
        <v>0.25605</v>
      </c>
      <c r="F144" s="215">
        <v>1.9923</v>
      </c>
      <c r="G144" s="215">
        <v>0.63145000000000007</v>
      </c>
      <c r="H144" s="215">
        <v>0.22825000000000001</v>
      </c>
      <c r="I144" s="215">
        <v>2.2092999999999998</v>
      </c>
      <c r="J144" s="216">
        <v>4227.6229999999996</v>
      </c>
      <c r="K144" s="216">
        <v>39.164999999999999</v>
      </c>
      <c r="L144" s="216">
        <v>375.84179999999998</v>
      </c>
      <c r="M144" s="215">
        <v>8.695E-2</v>
      </c>
      <c r="N144" s="215">
        <v>1.2885</v>
      </c>
      <c r="O144" s="215">
        <v>0.45365</v>
      </c>
      <c r="P144" s="215">
        <v>15.770800000000001</v>
      </c>
      <c r="Q144" s="215">
        <v>22.72185</v>
      </c>
      <c r="R144" s="215">
        <v>2.3643999999999998</v>
      </c>
      <c r="S144" s="215">
        <v>0.38170000000000004</v>
      </c>
      <c r="T144" s="215">
        <v>0.26275000000000004</v>
      </c>
      <c r="U144" s="215">
        <v>8.6869999999999994</v>
      </c>
      <c r="AR144" s="204">
        <f t="shared" si="21"/>
        <v>1</v>
      </c>
      <c r="AS144" s="204">
        <f t="shared" si="21"/>
        <v>1</v>
      </c>
      <c r="AT144" s="204">
        <f t="shared" si="21"/>
        <v>1</v>
      </c>
      <c r="AU144" s="204">
        <f t="shared" si="21"/>
        <v>1</v>
      </c>
      <c r="AV144" s="204">
        <f t="shared" si="21"/>
        <v>1</v>
      </c>
      <c r="AW144" s="204">
        <f t="shared" si="21"/>
        <v>1</v>
      </c>
      <c r="AX144" s="204">
        <f t="shared" si="21"/>
        <v>1</v>
      </c>
      <c r="AY144" s="204">
        <f t="shared" si="21"/>
        <v>1</v>
      </c>
      <c r="AZ144" s="204">
        <f t="shared" si="21"/>
        <v>1</v>
      </c>
      <c r="BA144" s="204">
        <f t="shared" si="21"/>
        <v>1</v>
      </c>
      <c r="BB144" s="204">
        <f t="shared" si="21"/>
        <v>1</v>
      </c>
      <c r="BC144" s="204">
        <f t="shared" si="21"/>
        <v>1</v>
      </c>
      <c r="BD144" s="204">
        <f t="shared" si="21"/>
        <v>1</v>
      </c>
      <c r="BE144" s="204">
        <f t="shared" si="21"/>
        <v>1</v>
      </c>
      <c r="BF144" s="204">
        <f t="shared" si="24"/>
        <v>1</v>
      </c>
      <c r="BG144" s="204">
        <f t="shared" si="24"/>
        <v>1</v>
      </c>
      <c r="BH144" s="204">
        <f t="shared" si="16"/>
        <v>1</v>
      </c>
      <c r="BI144" s="204">
        <f t="shared" si="16"/>
        <v>1</v>
      </c>
      <c r="BJ144" s="204">
        <f t="shared" si="16"/>
        <v>1</v>
      </c>
      <c r="BK144" s="204">
        <f t="shared" si="16"/>
        <v>1</v>
      </c>
      <c r="BM144" s="205">
        <f t="shared" si="23"/>
        <v>1</v>
      </c>
      <c r="BN144" s="205">
        <f t="shared" si="22"/>
        <v>30.012247673442292</v>
      </c>
    </row>
    <row r="145" spans="1:66">
      <c r="A145" s="223">
        <v>45069</v>
      </c>
      <c r="B145" s="215">
        <v>0.28299999999999997</v>
      </c>
      <c r="C145" s="215">
        <v>0.42575000000000002</v>
      </c>
      <c r="D145" s="215">
        <v>0.3821</v>
      </c>
      <c r="E145" s="215">
        <v>0.25445000000000001</v>
      </c>
      <c r="F145" s="215">
        <v>1.9955499999999999</v>
      </c>
      <c r="G145" s="215">
        <v>0.63305</v>
      </c>
      <c r="H145" s="215">
        <v>0.22775000000000001</v>
      </c>
      <c r="I145" s="215">
        <v>2.2156000000000002</v>
      </c>
      <c r="J145" s="216">
        <v>4206.2440000000006</v>
      </c>
      <c r="K145" s="216">
        <v>39.234999999999999</v>
      </c>
      <c r="L145" s="216">
        <v>371.29669999999999</v>
      </c>
      <c r="M145" s="215">
        <v>8.695E-2</v>
      </c>
      <c r="N145" s="215">
        <v>1.2913999999999999</v>
      </c>
      <c r="O145" s="215">
        <v>0.45100000000000001</v>
      </c>
      <c r="P145" s="215">
        <v>15.741099999999999</v>
      </c>
      <c r="Q145" s="215">
        <v>22.698900000000002</v>
      </c>
      <c r="R145" s="215">
        <v>2.3548999999999998</v>
      </c>
      <c r="S145" s="215">
        <v>0.38085000000000002</v>
      </c>
      <c r="T145" s="215">
        <v>0.26190000000000002</v>
      </c>
      <c r="U145" s="215">
        <v>8.6863500000000009</v>
      </c>
      <c r="AR145" s="204">
        <f t="shared" si="21"/>
        <v>1</v>
      </c>
      <c r="AS145" s="204">
        <f t="shared" si="21"/>
        <v>0.99967209688063419</v>
      </c>
      <c r="AT145" s="204">
        <f t="shared" si="21"/>
        <v>1.0000000101610809</v>
      </c>
      <c r="AU145" s="204">
        <f t="shared" si="21"/>
        <v>0.99999652327127897</v>
      </c>
      <c r="AV145" s="204">
        <f t="shared" si="21"/>
        <v>1.0003642371255579</v>
      </c>
      <c r="AW145" s="204">
        <f t="shared" si="21"/>
        <v>1.0000000019474158</v>
      </c>
      <c r="AX145" s="204">
        <f t="shared" si="21"/>
        <v>0.99999421988378245</v>
      </c>
      <c r="AY145" s="204">
        <f t="shared" si="21"/>
        <v>1.0000030502406021</v>
      </c>
      <c r="AZ145" s="204">
        <f t="shared" si="21"/>
        <v>0.99998795773389504</v>
      </c>
      <c r="BA145" s="204">
        <f t="shared" si="21"/>
        <v>1.0004441564968622</v>
      </c>
      <c r="BB145" s="204">
        <f t="shared" si="21"/>
        <v>0.99988860216933784</v>
      </c>
      <c r="BC145" s="204">
        <f t="shared" si="21"/>
        <v>1</v>
      </c>
      <c r="BD145" s="204">
        <f t="shared" si="21"/>
        <v>1.0000320924565784</v>
      </c>
      <c r="BE145" s="204">
        <f t="shared" si="21"/>
        <v>0.99999645799426717</v>
      </c>
      <c r="BF145" s="204">
        <f t="shared" si="24"/>
        <v>0.99997727865833119</v>
      </c>
      <c r="BG145" s="204">
        <f t="shared" si="24"/>
        <v>0.99999985670210134</v>
      </c>
      <c r="BH145" s="204">
        <f t="shared" si="16"/>
        <v>0.99999984836032907</v>
      </c>
      <c r="BI145" s="204">
        <f t="shared" si="16"/>
        <v>0.99954614985215096</v>
      </c>
      <c r="BJ145" s="204">
        <f t="shared" si="16"/>
        <v>0.99977782367039991</v>
      </c>
      <c r="BK145" s="204">
        <f t="shared" si="16"/>
        <v>0.99999499135407022</v>
      </c>
      <c r="BM145" s="205">
        <f t="shared" si="23"/>
        <v>0.99967505426346059</v>
      </c>
      <c r="BN145" s="205">
        <f t="shared" si="22"/>
        <v>30.002495321516843</v>
      </c>
    </row>
    <row r="146" spans="1:66">
      <c r="A146" s="223">
        <v>45070</v>
      </c>
      <c r="B146" s="215">
        <v>0.28299999999999997</v>
      </c>
      <c r="C146" s="215">
        <v>0.42899999999999999</v>
      </c>
      <c r="D146" s="215">
        <v>0.38214999999999999</v>
      </c>
      <c r="E146" s="215">
        <v>0.25490000000000002</v>
      </c>
      <c r="F146" s="215">
        <v>1.9930500000000002</v>
      </c>
      <c r="G146" s="215">
        <v>0.63355000000000006</v>
      </c>
      <c r="H146" s="215">
        <v>0.22714999999999999</v>
      </c>
      <c r="I146" s="215">
        <v>2.2174499999999999</v>
      </c>
      <c r="J146" s="216">
        <v>4211.3429999999998</v>
      </c>
      <c r="K146" s="216">
        <v>39.159999999999997</v>
      </c>
      <c r="L146" s="216">
        <v>372.44704999999999</v>
      </c>
      <c r="M146" s="215">
        <v>8.695E-2</v>
      </c>
      <c r="N146" s="215">
        <v>1.2972000000000001</v>
      </c>
      <c r="O146" s="215">
        <v>0.45935000000000004</v>
      </c>
      <c r="P146" s="215">
        <v>15.771650000000001</v>
      </c>
      <c r="Q146" s="215">
        <v>22.672650000000001</v>
      </c>
      <c r="R146" s="215">
        <v>2.34415</v>
      </c>
      <c r="S146" s="215">
        <v>0.38075000000000003</v>
      </c>
      <c r="T146" s="215">
        <v>0.26234999999999997</v>
      </c>
      <c r="U146" s="215">
        <v>8.7086500000000004</v>
      </c>
      <c r="AR146" s="204">
        <f t="shared" si="21"/>
        <v>1</v>
      </c>
      <c r="AS146" s="204">
        <f t="shared" si="21"/>
        <v>1.0010636240647794</v>
      </c>
      <c r="AT146" s="204">
        <f t="shared" si="21"/>
        <v>1.0000000033861405</v>
      </c>
      <c r="AU146" s="204">
        <f t="shared" si="21"/>
        <v>1.0000009800369072</v>
      </c>
      <c r="AV146" s="204">
        <f t="shared" si="21"/>
        <v>0.99971996052821877</v>
      </c>
      <c r="AW146" s="204">
        <f t="shared" si="21"/>
        <v>1.0000000006075582</v>
      </c>
      <c r="AX146" s="204">
        <f t="shared" si="21"/>
        <v>0.99999304709099557</v>
      </c>
      <c r="AY146" s="204">
        <f t="shared" si="21"/>
        <v>1.0000008940573357</v>
      </c>
      <c r="AZ146" s="204">
        <f t="shared" si="21"/>
        <v>1.0000028777120911</v>
      </c>
      <c r="BA146" s="204">
        <f t="shared" si="21"/>
        <v>0.99952430650533153</v>
      </c>
      <c r="BB146" s="204">
        <f t="shared" si="21"/>
        <v>1.0000283247708328</v>
      </c>
      <c r="BC146" s="204">
        <f t="shared" si="21"/>
        <v>1</v>
      </c>
      <c r="BD146" s="204">
        <f t="shared" si="21"/>
        <v>1.0000639702943941</v>
      </c>
      <c r="BE146" s="204">
        <f t="shared" si="21"/>
        <v>1.0000110911394891</v>
      </c>
      <c r="BF146" s="204">
        <f t="shared" si="24"/>
        <v>1.0000233715243749</v>
      </c>
      <c r="BG146" s="204">
        <f t="shared" si="24"/>
        <v>0.9999998359194392</v>
      </c>
      <c r="BH146" s="204">
        <f t="shared" si="16"/>
        <v>0.99999982766821816</v>
      </c>
      <c r="BI146" s="204">
        <f t="shared" si="16"/>
        <v>0.99994652857873922</v>
      </c>
      <c r="BJ146" s="204">
        <f t="shared" si="16"/>
        <v>1.0001177324425148</v>
      </c>
      <c r="BK146" s="204">
        <f t="shared" si="16"/>
        <v>1.000171636467271</v>
      </c>
      <c r="BM146" s="205">
        <f t="shared" si="23"/>
        <v>1.0006674919261531</v>
      </c>
      <c r="BN146" s="205">
        <f t="shared" si="22"/>
        <v>30.022521744908403</v>
      </c>
    </row>
    <row r="147" spans="1:66">
      <c r="A147" s="223">
        <v>45071</v>
      </c>
      <c r="B147" s="215">
        <v>0.28199999999999997</v>
      </c>
      <c r="C147" s="215">
        <v>0.43235000000000001</v>
      </c>
      <c r="D147" s="215">
        <v>0.38385000000000002</v>
      </c>
      <c r="E147" s="215">
        <v>0.25564999999999999</v>
      </c>
      <c r="F147" s="215">
        <v>1.9932500000000002</v>
      </c>
      <c r="G147" s="215">
        <v>0.63549999999999995</v>
      </c>
      <c r="H147" s="215">
        <v>0.22844999999999999</v>
      </c>
      <c r="I147" s="215">
        <v>2.2091500000000002</v>
      </c>
      <c r="J147" s="216">
        <v>4217.1914999999999</v>
      </c>
      <c r="K147" s="216">
        <v>39.354999999999997</v>
      </c>
      <c r="L147" s="216">
        <v>373.79705000000001</v>
      </c>
      <c r="M147" s="215">
        <v>8.6749999999999994E-2</v>
      </c>
      <c r="N147" s="215">
        <v>1.3031999999999999</v>
      </c>
      <c r="O147" s="215">
        <v>0.46409999999999996</v>
      </c>
      <c r="P147" s="215">
        <v>15.785</v>
      </c>
      <c r="Q147" s="215">
        <v>22.63015</v>
      </c>
      <c r="R147" s="215">
        <v>2.3466</v>
      </c>
      <c r="S147" s="215">
        <v>0.38155</v>
      </c>
      <c r="T147" s="215">
        <v>0.26275000000000004</v>
      </c>
      <c r="U147" s="215">
        <v>8.691749999999999</v>
      </c>
      <c r="AR147" s="204">
        <f t="shared" si="21"/>
        <v>0.99997860869968658</v>
      </c>
      <c r="AS147" s="204">
        <f t="shared" si="21"/>
        <v>1.0010879637609642</v>
      </c>
      <c r="AT147" s="204">
        <f t="shared" si="21"/>
        <v>1.0000001148659516</v>
      </c>
      <c r="AU147" s="204">
        <f t="shared" si="21"/>
        <v>1.0000016295569809</v>
      </c>
      <c r="AV147" s="204">
        <f t="shared" si="21"/>
        <v>1.0000224194715057</v>
      </c>
      <c r="AW147" s="204">
        <f t="shared" si="21"/>
        <v>1.0000000023649041</v>
      </c>
      <c r="AX147" s="204">
        <f t="shared" si="21"/>
        <v>1.0000150416878506</v>
      </c>
      <c r="AY147" s="204">
        <f t="shared" si="21"/>
        <v>0.99999598298454906</v>
      </c>
      <c r="AZ147" s="204">
        <f t="shared" si="21"/>
        <v>1.0000032964195129</v>
      </c>
      <c r="BA147" s="204">
        <f t="shared" si="21"/>
        <v>1.0012359719535242</v>
      </c>
      <c r="BB147" s="204">
        <f t="shared" si="21"/>
        <v>1.0000331294149032</v>
      </c>
      <c r="BC147" s="204">
        <f t="shared" si="21"/>
        <v>1</v>
      </c>
      <c r="BD147" s="204">
        <f t="shared" si="21"/>
        <v>1.0000658759442567</v>
      </c>
      <c r="BE147" s="204">
        <f t="shared" si="21"/>
        <v>1.0000062196923756</v>
      </c>
      <c r="BF147" s="204">
        <f t="shared" si="24"/>
        <v>1.0000101988107071</v>
      </c>
      <c r="BG147" s="204">
        <f t="shared" si="24"/>
        <v>0.99999973394257602</v>
      </c>
      <c r="BH147" s="204">
        <f t="shared" si="24"/>
        <v>1.0000000393450503</v>
      </c>
      <c r="BI147" s="204">
        <f t="shared" si="24"/>
        <v>1.0004274814842133</v>
      </c>
      <c r="BJ147" s="204">
        <f t="shared" si="24"/>
        <v>1.0001044809595776</v>
      </c>
      <c r="BK147" s="204">
        <f t="shared" si="24"/>
        <v>0.99986998573448338</v>
      </c>
      <c r="BM147" s="205">
        <f t="shared" si="23"/>
        <v>1.0028607981482069</v>
      </c>
      <c r="BN147" s="205">
        <f t="shared" si="22"/>
        <v>30.108410119520741</v>
      </c>
    </row>
    <row r="148" spans="1:66">
      <c r="A148" s="223">
        <v>45072</v>
      </c>
      <c r="B148" s="215">
        <v>0.28199999999999997</v>
      </c>
      <c r="C148" s="215">
        <v>0.43290000000000001</v>
      </c>
      <c r="D148" s="215">
        <v>0.38465000000000005</v>
      </c>
      <c r="E148" s="215">
        <v>0.25514999999999999</v>
      </c>
      <c r="F148" s="215">
        <v>1.9906999999999999</v>
      </c>
      <c r="G148" s="215">
        <v>0.63390000000000002</v>
      </c>
      <c r="H148" s="215">
        <v>0.2286</v>
      </c>
      <c r="I148" s="215">
        <v>2.2092499999999999</v>
      </c>
      <c r="J148" s="216">
        <v>4219.3090000000002</v>
      </c>
      <c r="K148" s="216">
        <v>39.39</v>
      </c>
      <c r="L148" s="216">
        <v>373.54660000000001</v>
      </c>
      <c r="M148" s="215">
        <v>8.6749999999999994E-2</v>
      </c>
      <c r="N148" s="215">
        <v>1.30525</v>
      </c>
      <c r="O148" s="215">
        <v>0.46460000000000001</v>
      </c>
      <c r="P148" s="215">
        <v>15.736599999999999</v>
      </c>
      <c r="Q148" s="215">
        <v>22.5867</v>
      </c>
      <c r="R148" s="215">
        <v>2.3349500000000001</v>
      </c>
      <c r="S148" s="215">
        <v>0.38139999999999996</v>
      </c>
      <c r="T148" s="215">
        <v>0.26270000000000004</v>
      </c>
      <c r="U148" s="215">
        <v>8.661249999999999</v>
      </c>
      <c r="AR148" s="204">
        <f t="shared" si="21"/>
        <v>1</v>
      </c>
      <c r="AS148" s="204">
        <f t="shared" si="21"/>
        <v>1.0001777340680242</v>
      </c>
      <c r="AT148" s="204">
        <f t="shared" si="21"/>
        <v>1.0000000538786504</v>
      </c>
      <c r="AU148" s="204">
        <f t="shared" si="21"/>
        <v>0.99999891416228892</v>
      </c>
      <c r="AV148" s="204">
        <f t="shared" si="21"/>
        <v>0.99971402719121771</v>
      </c>
      <c r="AW148" s="204">
        <f t="shared" si="21"/>
        <v>0.99999999806010131</v>
      </c>
      <c r="AX148" s="204">
        <f t="shared" si="21"/>
        <v>1.0000017300570601</v>
      </c>
      <c r="AY148" s="204">
        <f t="shared" si="21"/>
        <v>1.0000000484876386</v>
      </c>
      <c r="AZ148" s="204">
        <f t="shared" si="21"/>
        <v>1.0000011923688334</v>
      </c>
      <c r="BA148" s="204">
        <f t="shared" si="21"/>
        <v>1.0002210805748111</v>
      </c>
      <c r="BB148" s="204">
        <f t="shared" si="21"/>
        <v>0.99999386304962956</v>
      </c>
      <c r="BC148" s="204">
        <f t="shared" si="21"/>
        <v>1</v>
      </c>
      <c r="BD148" s="204">
        <f t="shared" si="21"/>
        <v>1.0000224376304874</v>
      </c>
      <c r="BE148" s="204">
        <f t="shared" si="21"/>
        <v>1.0000006509958836</v>
      </c>
      <c r="BF148" s="204">
        <f t="shared" si="24"/>
        <v>0.99996298426909458</v>
      </c>
      <c r="BG148" s="204">
        <f t="shared" si="24"/>
        <v>0.99999972747836985</v>
      </c>
      <c r="BH148" s="204">
        <f t="shared" si="24"/>
        <v>0.99999981254226078</v>
      </c>
      <c r="BI148" s="204">
        <f t="shared" si="24"/>
        <v>0.99991993585447758</v>
      </c>
      <c r="BJ148" s="204">
        <f t="shared" si="24"/>
        <v>0.99998694934875332</v>
      </c>
      <c r="BK148" s="204">
        <f t="shared" si="24"/>
        <v>0.99976473015952871</v>
      </c>
      <c r="BM148" s="205">
        <f t="shared" si="23"/>
        <v>0.99976578455480203</v>
      </c>
      <c r="BN148" s="205">
        <f t="shared" si="22"/>
        <v>30.101358264840393</v>
      </c>
    </row>
    <row r="149" spans="1:66">
      <c r="A149" s="223">
        <v>45073</v>
      </c>
      <c r="B149" s="215">
        <v>0.28199999999999997</v>
      </c>
      <c r="C149" s="215">
        <v>0.43290000000000001</v>
      </c>
      <c r="D149" s="215">
        <v>0.38465000000000005</v>
      </c>
      <c r="E149" s="215">
        <v>0.25514999999999999</v>
      </c>
      <c r="F149" s="215">
        <v>1.9906999999999999</v>
      </c>
      <c r="G149" s="215">
        <v>0.63390000000000002</v>
      </c>
      <c r="H149" s="215">
        <v>0.2286</v>
      </c>
      <c r="I149" s="215">
        <v>2.2092499999999999</v>
      </c>
      <c r="J149" s="216">
        <v>4219.3090000000002</v>
      </c>
      <c r="K149" s="216">
        <v>39.39</v>
      </c>
      <c r="L149" s="216">
        <v>373.54660000000001</v>
      </c>
      <c r="M149" s="215">
        <v>8.6749999999999994E-2</v>
      </c>
      <c r="N149" s="215">
        <v>1.30525</v>
      </c>
      <c r="O149" s="215">
        <v>0.46460000000000001</v>
      </c>
      <c r="P149" s="215">
        <v>15.736599999999999</v>
      </c>
      <c r="Q149" s="215">
        <v>22.5867</v>
      </c>
      <c r="R149" s="215">
        <v>2.3349500000000001</v>
      </c>
      <c r="S149" s="215">
        <v>0.38139999999999996</v>
      </c>
      <c r="T149" s="215">
        <v>0.26270000000000004</v>
      </c>
      <c r="U149" s="215">
        <v>8.661249999999999</v>
      </c>
      <c r="AR149" s="204">
        <f t="shared" si="21"/>
        <v>1</v>
      </c>
      <c r="AS149" s="204">
        <f t="shared" si="21"/>
        <v>1</v>
      </c>
      <c r="AT149" s="204">
        <f t="shared" si="21"/>
        <v>1</v>
      </c>
      <c r="AU149" s="204">
        <f t="shared" si="21"/>
        <v>1</v>
      </c>
      <c r="AV149" s="204">
        <f t="shared" si="21"/>
        <v>1</v>
      </c>
      <c r="AW149" s="204">
        <f t="shared" si="21"/>
        <v>1</v>
      </c>
      <c r="AX149" s="204">
        <f t="shared" si="21"/>
        <v>1</v>
      </c>
      <c r="AY149" s="204">
        <f t="shared" si="21"/>
        <v>1</v>
      </c>
      <c r="AZ149" s="204">
        <f t="shared" si="21"/>
        <v>1</v>
      </c>
      <c r="BA149" s="204">
        <f t="shared" si="21"/>
        <v>1</v>
      </c>
      <c r="BB149" s="204">
        <f t="shared" si="21"/>
        <v>1</v>
      </c>
      <c r="BC149" s="204">
        <f t="shared" si="21"/>
        <v>1</v>
      </c>
      <c r="BD149" s="204">
        <f t="shared" si="21"/>
        <v>1</v>
      </c>
      <c r="BE149" s="204">
        <f t="shared" si="21"/>
        <v>1</v>
      </c>
      <c r="BF149" s="204">
        <f t="shared" si="24"/>
        <v>1</v>
      </c>
      <c r="BG149" s="204">
        <f t="shared" si="24"/>
        <v>1</v>
      </c>
      <c r="BH149" s="204">
        <f t="shared" si="24"/>
        <v>1</v>
      </c>
      <c r="BI149" s="204">
        <f t="shared" si="24"/>
        <v>1</v>
      </c>
      <c r="BJ149" s="204">
        <f t="shared" si="24"/>
        <v>1</v>
      </c>
      <c r="BK149" s="204">
        <f t="shared" si="24"/>
        <v>1</v>
      </c>
      <c r="BM149" s="205">
        <f t="shared" si="23"/>
        <v>1</v>
      </c>
      <c r="BN149" s="205">
        <f t="shared" si="22"/>
        <v>30.101358264840393</v>
      </c>
    </row>
    <row r="150" spans="1:66">
      <c r="A150" s="223">
        <v>45074</v>
      </c>
      <c r="B150" s="215">
        <v>0.28199999999999997</v>
      </c>
      <c r="C150" s="215">
        <v>0.43290000000000001</v>
      </c>
      <c r="D150" s="215">
        <v>0.38465000000000005</v>
      </c>
      <c r="E150" s="215">
        <v>0.25514999999999999</v>
      </c>
      <c r="F150" s="215">
        <v>1.9906999999999999</v>
      </c>
      <c r="G150" s="215">
        <v>0.63390000000000002</v>
      </c>
      <c r="H150" s="215">
        <v>0.2286</v>
      </c>
      <c r="I150" s="215">
        <v>2.2092499999999999</v>
      </c>
      <c r="J150" s="216">
        <v>4219.3090000000002</v>
      </c>
      <c r="K150" s="216">
        <v>39.39</v>
      </c>
      <c r="L150" s="216">
        <v>373.54660000000001</v>
      </c>
      <c r="M150" s="215">
        <v>8.6749999999999994E-2</v>
      </c>
      <c r="N150" s="215">
        <v>1.30525</v>
      </c>
      <c r="O150" s="215">
        <v>0.46460000000000001</v>
      </c>
      <c r="P150" s="215">
        <v>15.736599999999999</v>
      </c>
      <c r="Q150" s="215">
        <v>22.5867</v>
      </c>
      <c r="R150" s="215">
        <v>2.3349500000000001</v>
      </c>
      <c r="S150" s="215">
        <v>0.38139999999999996</v>
      </c>
      <c r="T150" s="215">
        <v>0.26270000000000004</v>
      </c>
      <c r="U150" s="215">
        <v>8.661249999999999</v>
      </c>
      <c r="AR150" s="204">
        <f t="shared" si="21"/>
        <v>1</v>
      </c>
      <c r="AS150" s="204">
        <f t="shared" si="21"/>
        <v>1</v>
      </c>
      <c r="AT150" s="204">
        <f t="shared" si="21"/>
        <v>1</v>
      </c>
      <c r="AU150" s="204">
        <f t="shared" si="21"/>
        <v>1</v>
      </c>
      <c r="AV150" s="204">
        <f t="shared" si="21"/>
        <v>1</v>
      </c>
      <c r="AW150" s="204">
        <f t="shared" si="21"/>
        <v>1</v>
      </c>
      <c r="AX150" s="204">
        <f t="shared" si="21"/>
        <v>1</v>
      </c>
      <c r="AY150" s="204">
        <f t="shared" si="21"/>
        <v>1</v>
      </c>
      <c r="AZ150" s="204">
        <f t="shared" si="21"/>
        <v>1</v>
      </c>
      <c r="BA150" s="204">
        <f t="shared" si="21"/>
        <v>1</v>
      </c>
      <c r="BB150" s="204">
        <f t="shared" si="21"/>
        <v>1</v>
      </c>
      <c r="BC150" s="204">
        <f t="shared" si="21"/>
        <v>1</v>
      </c>
      <c r="BD150" s="204">
        <f t="shared" si="21"/>
        <v>1</v>
      </c>
      <c r="BE150" s="204">
        <f t="shared" si="21"/>
        <v>1</v>
      </c>
      <c r="BF150" s="204">
        <f t="shared" si="24"/>
        <v>1</v>
      </c>
      <c r="BG150" s="204">
        <f t="shared" si="24"/>
        <v>1</v>
      </c>
      <c r="BH150" s="204">
        <f t="shared" si="24"/>
        <v>1</v>
      </c>
      <c r="BI150" s="204">
        <f t="shared" si="24"/>
        <v>1</v>
      </c>
      <c r="BJ150" s="204">
        <f t="shared" si="24"/>
        <v>1</v>
      </c>
      <c r="BK150" s="204">
        <f t="shared" si="24"/>
        <v>1</v>
      </c>
      <c r="BM150" s="205">
        <f t="shared" si="23"/>
        <v>1</v>
      </c>
      <c r="BN150" s="205">
        <f t="shared" si="22"/>
        <v>30.101358264840393</v>
      </c>
    </row>
    <row r="151" spans="1:66">
      <c r="A151" s="223">
        <v>45075</v>
      </c>
      <c r="B151" s="215">
        <v>0.28199999999999997</v>
      </c>
      <c r="C151" s="215">
        <v>0.43064999999999998</v>
      </c>
      <c r="D151" s="215">
        <v>0.38339999999999996</v>
      </c>
      <c r="E151" s="215">
        <v>0.25505</v>
      </c>
      <c r="F151" s="215">
        <v>1.9916</v>
      </c>
      <c r="G151" s="215">
        <v>0.63434999999999997</v>
      </c>
      <c r="H151" s="215">
        <v>0.22814999999999999</v>
      </c>
      <c r="I151" s="215">
        <v>2.20845</v>
      </c>
      <c r="J151" s="216">
        <v>4221.5650000000005</v>
      </c>
      <c r="K151" s="216">
        <v>39.56</v>
      </c>
      <c r="L151" s="216">
        <v>373.01779999999997</v>
      </c>
      <c r="M151" s="215">
        <v>8.6749999999999994E-2</v>
      </c>
      <c r="N151" s="215">
        <v>1.2980499999999999</v>
      </c>
      <c r="O151" s="215">
        <v>0.46460000000000001</v>
      </c>
      <c r="P151" s="215">
        <v>15.806349999999998</v>
      </c>
      <c r="Q151" s="215">
        <v>22.385649999999998</v>
      </c>
      <c r="R151" s="215">
        <v>2.31915</v>
      </c>
      <c r="S151" s="215">
        <v>0.38109999999999999</v>
      </c>
      <c r="T151" s="215">
        <v>0.26255000000000001</v>
      </c>
      <c r="U151" s="215">
        <v>8.6444499999999991</v>
      </c>
      <c r="AR151" s="204">
        <f t="shared" si="21"/>
        <v>1</v>
      </c>
      <c r="AS151" s="204">
        <f t="shared" si="21"/>
        <v>0.99927180316322128</v>
      </c>
      <c r="AT151" s="204">
        <f t="shared" si="21"/>
        <v>0.99999991576524638</v>
      </c>
      <c r="AU151" s="204">
        <f t="shared" si="21"/>
        <v>0.99999978257703892</v>
      </c>
      <c r="AV151" s="204">
        <f t="shared" si="21"/>
        <v>1.0001009929268443</v>
      </c>
      <c r="AW151" s="204">
        <f t="shared" si="21"/>
        <v>1.000000000546091</v>
      </c>
      <c r="AX151" s="204">
        <f t="shared" si="21"/>
        <v>0.99999480643632566</v>
      </c>
      <c r="AY151" s="204">
        <f t="shared" si="21"/>
        <v>0.99999961203750809</v>
      </c>
      <c r="AZ151" s="204">
        <f t="shared" si="21"/>
        <v>1.0000012697003204</v>
      </c>
      <c r="BA151" s="204">
        <f t="shared" si="21"/>
        <v>1.0010714885192957</v>
      </c>
      <c r="BB151" s="204">
        <f t="shared" si="21"/>
        <v>0.99998702896395963</v>
      </c>
      <c r="BC151" s="204">
        <f t="shared" si="21"/>
        <v>1</v>
      </c>
      <c r="BD151" s="204">
        <f t="shared" si="21"/>
        <v>0.99992104258440528</v>
      </c>
      <c r="BE151" s="204">
        <f t="shared" si="21"/>
        <v>1</v>
      </c>
      <c r="BF151" s="204">
        <f t="shared" si="24"/>
        <v>1.0000533102975091</v>
      </c>
      <c r="BG151" s="204">
        <f t="shared" si="24"/>
        <v>0.99999873213637946</v>
      </c>
      <c r="BH151" s="204">
        <f t="shared" si="24"/>
        <v>0.99999974426554206</v>
      </c>
      <c r="BI151" s="204">
        <f t="shared" si="24"/>
        <v>0.99983978362243187</v>
      </c>
      <c r="BJ151" s="204">
        <f t="shared" si="24"/>
        <v>0.99996083364882526</v>
      </c>
      <c r="BK151" s="204">
        <f t="shared" si="24"/>
        <v>0.99987004779333155</v>
      </c>
      <c r="BM151" s="205">
        <f t="shared" si="23"/>
        <v>1.0000693267044629</v>
      </c>
      <c r="BN151" s="205">
        <f t="shared" si="22"/>
        <v>30.103445092808752</v>
      </c>
    </row>
    <row r="152" spans="1:66">
      <c r="A152" s="223">
        <v>45076</v>
      </c>
      <c r="B152" s="215">
        <v>0.28199999999999997</v>
      </c>
      <c r="C152" s="215">
        <v>0.43279999999999996</v>
      </c>
      <c r="D152" s="215">
        <v>0.38355</v>
      </c>
      <c r="E152" s="215">
        <v>0.25555</v>
      </c>
      <c r="F152" s="215">
        <v>2.0006500000000003</v>
      </c>
      <c r="G152" s="215">
        <v>0.63765000000000005</v>
      </c>
      <c r="H152" s="215">
        <v>0.22864999999999999</v>
      </c>
      <c r="I152" s="215">
        <v>2.2093500000000001</v>
      </c>
      <c r="J152" s="216">
        <v>4224.8004999999994</v>
      </c>
      <c r="K152" s="216">
        <v>39.674999999999997</v>
      </c>
      <c r="L152" s="216">
        <v>373.55650000000003</v>
      </c>
      <c r="M152" s="215">
        <v>8.6749999999999994E-2</v>
      </c>
      <c r="N152" s="215">
        <v>1.30185</v>
      </c>
      <c r="O152" s="215">
        <v>0.46765000000000001</v>
      </c>
      <c r="P152" s="215">
        <v>15.903649999999999</v>
      </c>
      <c r="Q152" s="215">
        <v>22.821449999999999</v>
      </c>
      <c r="R152" s="215">
        <v>2.3514499999999998</v>
      </c>
      <c r="S152" s="215">
        <v>0.3821</v>
      </c>
      <c r="T152" s="215">
        <v>0.26380000000000003</v>
      </c>
      <c r="U152" s="215">
        <v>8.6332000000000004</v>
      </c>
      <c r="AR152" s="204">
        <f t="shared" si="21"/>
        <v>1</v>
      </c>
      <c r="AS152" s="204">
        <f t="shared" si="21"/>
        <v>1.0006964088678789</v>
      </c>
      <c r="AT152" s="204">
        <f t="shared" si="21"/>
        <v>1.0000000101226598</v>
      </c>
      <c r="AU152" s="204">
        <f t="shared" si="21"/>
        <v>1.0000010862642095</v>
      </c>
      <c r="AV152" s="204">
        <f t="shared" si="21"/>
        <v>1.0010134727116631</v>
      </c>
      <c r="AW152" s="204">
        <f t="shared" si="21"/>
        <v>1.0000000039928696</v>
      </c>
      <c r="AX152" s="204">
        <f t="shared" si="21"/>
        <v>1.0000057700267362</v>
      </c>
      <c r="AY152" s="204">
        <f t="shared" si="21"/>
        <v>1.000000436448105</v>
      </c>
      <c r="AZ152" s="204">
        <f t="shared" si="21"/>
        <v>1.0000018197897524</v>
      </c>
      <c r="BA152" s="204">
        <f t="shared" si="21"/>
        <v>1.0007220966563806</v>
      </c>
      <c r="BB152" s="204">
        <f t="shared" si="21"/>
        <v>1.0000132138728892</v>
      </c>
      <c r="BC152" s="204">
        <f t="shared" si="21"/>
        <v>1</v>
      </c>
      <c r="BD152" s="204">
        <f t="shared" si="21"/>
        <v>1.0000417289068897</v>
      </c>
      <c r="BE152" s="204">
        <f t="shared" si="21"/>
        <v>1.00000395597334</v>
      </c>
      <c r="BF152" s="204">
        <f t="shared" si="24"/>
        <v>1.0000739760166628</v>
      </c>
      <c r="BG152" s="204">
        <f t="shared" si="24"/>
        <v>1.0000027340474789</v>
      </c>
      <c r="BH152" s="204">
        <f t="shared" si="24"/>
        <v>1.0000005209585188</v>
      </c>
      <c r="BI152" s="204">
        <f t="shared" si="24"/>
        <v>1.0005337501812177</v>
      </c>
      <c r="BJ152" s="204">
        <f t="shared" si="24"/>
        <v>1.0003257641884353</v>
      </c>
      <c r="BK152" s="204">
        <f t="shared" si="24"/>
        <v>0.99991283530498809</v>
      </c>
      <c r="BM152" s="205">
        <f t="shared" si="23"/>
        <v>1.0033539772167426</v>
      </c>
      <c r="BN152" s="205">
        <f t="shared" si="22"/>
        <v>30.204411361795493</v>
      </c>
    </row>
    <row r="153" spans="1:66">
      <c r="A153" s="223">
        <v>45077</v>
      </c>
      <c r="B153" s="215">
        <v>0.28199999999999997</v>
      </c>
      <c r="C153" s="215">
        <v>0.43454999999999999</v>
      </c>
      <c r="D153" s="215">
        <v>0.38455</v>
      </c>
      <c r="E153" s="215">
        <v>0.25614999999999999</v>
      </c>
      <c r="F153" s="215">
        <v>2.0015999999999998</v>
      </c>
      <c r="G153" s="215">
        <v>0.63755000000000006</v>
      </c>
      <c r="H153" s="215">
        <v>0.22755</v>
      </c>
      <c r="I153" s="215">
        <v>2.2088000000000001</v>
      </c>
      <c r="J153" s="216">
        <v>4229.5995000000003</v>
      </c>
      <c r="K153" s="216">
        <v>39.31</v>
      </c>
      <c r="L153" s="216">
        <v>373.04589999999996</v>
      </c>
      <c r="M153" s="215">
        <v>8.6699999999999999E-2</v>
      </c>
      <c r="N153" s="215">
        <v>1.3021</v>
      </c>
      <c r="O153" s="215">
        <v>0.46950000000000003</v>
      </c>
      <c r="P153" s="215">
        <v>15.83155</v>
      </c>
      <c r="Q153" s="215">
        <v>22.865450000000003</v>
      </c>
      <c r="R153" s="215">
        <v>2.34775</v>
      </c>
      <c r="S153" s="215">
        <v>0.38170000000000004</v>
      </c>
      <c r="T153" s="215">
        <v>0.26370000000000005</v>
      </c>
      <c r="U153" s="215">
        <v>8.6635999999999989</v>
      </c>
      <c r="AR153" s="204">
        <f t="shared" si="21"/>
        <v>1</v>
      </c>
      <c r="AS153" s="204">
        <f t="shared" si="21"/>
        <v>1.0005642579712708</v>
      </c>
      <c r="AT153" s="204">
        <f t="shared" si="21"/>
        <v>1.0000000673834</v>
      </c>
      <c r="AU153" s="204">
        <f t="shared" si="21"/>
        <v>1.0000013007152044</v>
      </c>
      <c r="AV153" s="204">
        <f t="shared" si="21"/>
        <v>1.0001060725277935</v>
      </c>
      <c r="AW153" s="204">
        <f t="shared" ref="AW153:BE181" si="25">(G153/G152)^AB$3</f>
        <v>0.99999999987930788</v>
      </c>
      <c r="AX153" s="204">
        <f t="shared" si="25"/>
        <v>0.9999872893436883</v>
      </c>
      <c r="AY153" s="204">
        <f t="shared" si="25"/>
        <v>0.99999973330293879</v>
      </c>
      <c r="AZ153" s="204">
        <f t="shared" si="25"/>
        <v>1.0000026966082314</v>
      </c>
      <c r="BA153" s="204">
        <f t="shared" si="25"/>
        <v>0.99770432791167518</v>
      </c>
      <c r="BB153" s="204">
        <f t="shared" si="25"/>
        <v>0.99998747603004046</v>
      </c>
      <c r="BC153" s="204">
        <f t="shared" si="25"/>
        <v>1</v>
      </c>
      <c r="BD153" s="204">
        <f t="shared" si="25"/>
        <v>1.0000027409975645</v>
      </c>
      <c r="BE153" s="204">
        <f t="shared" si="25"/>
        <v>1.0000023869713242</v>
      </c>
      <c r="BF153" s="204">
        <f t="shared" si="24"/>
        <v>0.99994523037127081</v>
      </c>
      <c r="BG153" s="204">
        <f t="shared" si="24"/>
        <v>1.0000002731320137</v>
      </c>
      <c r="BH153" s="204">
        <f t="shared" si="24"/>
        <v>0.99999994068778653</v>
      </c>
      <c r="BI153" s="204">
        <f t="shared" si="24"/>
        <v>0.99978674739859619</v>
      </c>
      <c r="BJ153" s="204">
        <f t="shared" si="24"/>
        <v>0.99997400030195405</v>
      </c>
      <c r="BK153" s="204">
        <f t="shared" si="24"/>
        <v>1.0002353157475825</v>
      </c>
      <c r="BM153" s="205">
        <f t="shared" si="23"/>
        <v>0.99829845027546438</v>
      </c>
      <c r="BN153" s="205">
        <f t="shared" si="22"/>
        <v>30.153017053963069</v>
      </c>
    </row>
    <row r="154" spans="1:66">
      <c r="A154" s="223">
        <v>45078</v>
      </c>
      <c r="B154" s="215">
        <v>0.28199999999999997</v>
      </c>
      <c r="C154" s="215">
        <v>0.43310000000000004</v>
      </c>
      <c r="D154" s="215">
        <v>0.38270000000000004</v>
      </c>
      <c r="E154" s="215">
        <v>0.25690000000000002</v>
      </c>
      <c r="F154" s="215">
        <v>2.0038999999999998</v>
      </c>
      <c r="G154" s="215">
        <v>0.63765000000000005</v>
      </c>
      <c r="H154" s="215">
        <v>0.22694999999999999</v>
      </c>
      <c r="I154" s="215">
        <v>2.2085999999999997</v>
      </c>
      <c r="J154" s="216">
        <v>4228.3379999999997</v>
      </c>
      <c r="K154" s="216">
        <v>39.379999999999995</v>
      </c>
      <c r="L154" s="216">
        <v>373.0258</v>
      </c>
      <c r="M154" s="215">
        <v>8.6749999999999994E-2</v>
      </c>
      <c r="N154" s="215">
        <v>1.3018000000000001</v>
      </c>
      <c r="O154" s="215">
        <v>0.46950000000000003</v>
      </c>
      <c r="P154" s="215">
        <v>15.853149999999999</v>
      </c>
      <c r="Q154" s="215">
        <v>22.918600000000001</v>
      </c>
      <c r="R154" s="215">
        <v>2.3204500000000001</v>
      </c>
      <c r="S154" s="215">
        <v>0.38139999999999996</v>
      </c>
      <c r="T154" s="215">
        <v>0.2641</v>
      </c>
      <c r="U154" s="215">
        <v>8.66845</v>
      </c>
      <c r="AR154" s="204">
        <f t="shared" ref="AR154:AY196" si="26">(B154/B153)^W$3</f>
        <v>1</v>
      </c>
      <c r="AS154" s="204">
        <f t="shared" si="26"/>
        <v>0.99953287476392461</v>
      </c>
      <c r="AT154" s="204">
        <f t="shared" si="26"/>
        <v>0.9999998752024466</v>
      </c>
      <c r="AU154" s="204">
        <f t="shared" si="26"/>
        <v>1.0000016216164263</v>
      </c>
      <c r="AV154" s="204">
        <f t="shared" si="26"/>
        <v>1.0002566181393373</v>
      </c>
      <c r="AW154" s="204">
        <f t="shared" si="25"/>
        <v>1.0000000001206921</v>
      </c>
      <c r="AX154" s="204">
        <f t="shared" si="25"/>
        <v>0.99999304097183794</v>
      </c>
      <c r="AY154" s="204">
        <f t="shared" si="25"/>
        <v>0.99999990300277697</v>
      </c>
      <c r="AZ154" s="204">
        <f t="shared" si="25"/>
        <v>0.99999929144772315</v>
      </c>
      <c r="BA154" s="204">
        <f t="shared" si="25"/>
        <v>1.0004425192628121</v>
      </c>
      <c r="BB154" s="204">
        <f t="shared" si="25"/>
        <v>0.99999950663467374</v>
      </c>
      <c r="BC154" s="204">
        <f t="shared" si="25"/>
        <v>1</v>
      </c>
      <c r="BD154" s="204">
        <f t="shared" si="25"/>
        <v>0.99999671074967655</v>
      </c>
      <c r="BE154" s="204">
        <f t="shared" si="25"/>
        <v>1</v>
      </c>
      <c r="BF154" s="204">
        <f t="shared" si="24"/>
        <v>1.0000164348106844</v>
      </c>
      <c r="BG154" s="204">
        <f t="shared" si="24"/>
        <v>1.000000329231026</v>
      </c>
      <c r="BH154" s="204">
        <f t="shared" si="24"/>
        <v>0.99999955946105423</v>
      </c>
      <c r="BI154" s="204">
        <f t="shared" si="24"/>
        <v>0.99983990958513824</v>
      </c>
      <c r="BJ154" s="204">
        <f t="shared" si="24"/>
        <v>1.000103946451506</v>
      </c>
      <c r="BK154" s="204">
        <f t="shared" si="24"/>
        <v>1.0000374620537629</v>
      </c>
      <c r="BM154" s="205">
        <f t="shared" si="23"/>
        <v>1.0002193685365939</v>
      </c>
      <c r="BN154" s="205">
        <f t="shared" si="22"/>
        <v>30.159631677188088</v>
      </c>
    </row>
    <row r="155" spans="1:66">
      <c r="A155" s="223">
        <v>45079</v>
      </c>
      <c r="B155" s="215">
        <v>0.28199999999999997</v>
      </c>
      <c r="C155" s="215">
        <v>0.42659999999999998</v>
      </c>
      <c r="D155" s="215">
        <v>0.37875000000000003</v>
      </c>
      <c r="E155" s="215">
        <v>0.25495000000000001</v>
      </c>
      <c r="F155" s="215">
        <v>1.9942500000000001</v>
      </c>
      <c r="G155" s="215">
        <v>0.6381</v>
      </c>
      <c r="H155" s="215">
        <v>0.22500000000000001</v>
      </c>
      <c r="I155" s="215">
        <v>2.2084999999999999</v>
      </c>
      <c r="J155" s="216">
        <v>4228.3379999999997</v>
      </c>
      <c r="K155" s="216">
        <v>39.164999999999999</v>
      </c>
      <c r="L155" s="216">
        <v>368.47450000000003</v>
      </c>
      <c r="M155" s="215">
        <v>8.6699999999999999E-2</v>
      </c>
      <c r="N155" s="215">
        <v>1.2935500000000002</v>
      </c>
      <c r="O155" s="215">
        <v>0.46274999999999999</v>
      </c>
      <c r="P155" s="215">
        <v>15.771550000000001</v>
      </c>
      <c r="Q155" s="215">
        <v>22.845700000000001</v>
      </c>
      <c r="R155" s="215">
        <v>2.3243</v>
      </c>
      <c r="S155" s="215">
        <v>0.37924999999999998</v>
      </c>
      <c r="T155" s="215">
        <v>0.26180000000000003</v>
      </c>
      <c r="U155" s="215">
        <v>8.6457499999999996</v>
      </c>
      <c r="AR155" s="204">
        <f t="shared" si="26"/>
        <v>1</v>
      </c>
      <c r="AS155" s="204">
        <f t="shared" si="26"/>
        <v>0.99788832680429651</v>
      </c>
      <c r="AT155" s="204">
        <f t="shared" si="26"/>
        <v>0.99999973150885479</v>
      </c>
      <c r="AU155" s="204">
        <f t="shared" si="26"/>
        <v>0.99999577390759209</v>
      </c>
      <c r="AV155" s="204">
        <f t="shared" si="26"/>
        <v>0.99892205802971001</v>
      </c>
      <c r="AW155" s="204">
        <f t="shared" si="25"/>
        <v>1.0000000005428806</v>
      </c>
      <c r="AX155" s="204">
        <f t="shared" si="25"/>
        <v>0.99997725560093509</v>
      </c>
      <c r="AY155" s="204">
        <f t="shared" si="25"/>
        <v>0.9999999514980934</v>
      </c>
      <c r="AZ155" s="204">
        <f t="shared" si="25"/>
        <v>1</v>
      </c>
      <c r="BA155" s="204">
        <f t="shared" si="25"/>
        <v>0.99863954897674456</v>
      </c>
      <c r="BB155" s="204">
        <f t="shared" si="25"/>
        <v>0.99988760204276517</v>
      </c>
      <c r="BC155" s="204">
        <f t="shared" si="25"/>
        <v>1</v>
      </c>
      <c r="BD155" s="204">
        <f t="shared" si="25"/>
        <v>0.99990925129079067</v>
      </c>
      <c r="BE155" s="204">
        <f t="shared" si="25"/>
        <v>0.99999124491091507</v>
      </c>
      <c r="BF155" s="204">
        <f t="shared" si="24"/>
        <v>0.99993779746006461</v>
      </c>
      <c r="BG155" s="204">
        <f t="shared" si="24"/>
        <v>0.99999954823518789</v>
      </c>
      <c r="BH155" s="204">
        <f t="shared" si="24"/>
        <v>1.0000000624402681</v>
      </c>
      <c r="BI155" s="204">
        <f t="shared" si="24"/>
        <v>0.99884955705921308</v>
      </c>
      <c r="BJ155" s="204">
        <f t="shared" si="24"/>
        <v>0.99940035585249709</v>
      </c>
      <c r="BK155" s="204">
        <f t="shared" si="24"/>
        <v>0.9998244999698197</v>
      </c>
      <c r="BM155" s="205">
        <f t="shared" si="23"/>
        <v>0.99324090171067136</v>
      </c>
      <c r="BN155" s="205">
        <f t="shared" si="22"/>
        <v>29.955779762312023</v>
      </c>
    </row>
    <row r="156" spans="1:66">
      <c r="A156" s="223">
        <v>45080</v>
      </c>
      <c r="B156" s="215">
        <v>0.28199999999999997</v>
      </c>
      <c r="C156" s="215">
        <v>0.42659999999999998</v>
      </c>
      <c r="D156" s="215">
        <v>0.37875000000000003</v>
      </c>
      <c r="E156" s="215">
        <v>0.25495000000000001</v>
      </c>
      <c r="F156" s="215">
        <v>1.9942500000000001</v>
      </c>
      <c r="G156" s="215">
        <v>0.6381</v>
      </c>
      <c r="H156" s="215">
        <v>0.22500000000000001</v>
      </c>
      <c r="I156" s="215">
        <v>2.2084999999999999</v>
      </c>
      <c r="J156" s="216">
        <v>4228.3379999999997</v>
      </c>
      <c r="K156" s="216">
        <v>39.164999999999999</v>
      </c>
      <c r="L156" s="216">
        <v>368.47450000000003</v>
      </c>
      <c r="M156" s="215">
        <v>8.6699999999999999E-2</v>
      </c>
      <c r="N156" s="215">
        <v>1.2935500000000002</v>
      </c>
      <c r="O156" s="215">
        <v>0.46274999999999999</v>
      </c>
      <c r="P156" s="215">
        <v>15.771550000000001</v>
      </c>
      <c r="Q156" s="215">
        <v>22.845700000000001</v>
      </c>
      <c r="R156" s="215">
        <v>2.3243</v>
      </c>
      <c r="S156" s="215">
        <v>0.37924999999999998</v>
      </c>
      <c r="T156" s="215">
        <v>0.26180000000000003</v>
      </c>
      <c r="U156" s="215">
        <v>8.6457499999999996</v>
      </c>
      <c r="AR156" s="204">
        <f t="shared" si="26"/>
        <v>1</v>
      </c>
      <c r="AS156" s="204">
        <f t="shared" si="26"/>
        <v>1</v>
      </c>
      <c r="AT156" s="204">
        <f t="shared" si="26"/>
        <v>1</v>
      </c>
      <c r="AU156" s="204">
        <f t="shared" si="26"/>
        <v>1</v>
      </c>
      <c r="AV156" s="204">
        <f t="shared" si="26"/>
        <v>1</v>
      </c>
      <c r="AW156" s="204">
        <f t="shared" si="25"/>
        <v>1</v>
      </c>
      <c r="AX156" s="204">
        <f t="shared" si="25"/>
        <v>1</v>
      </c>
      <c r="AY156" s="204">
        <f t="shared" si="25"/>
        <v>1</v>
      </c>
      <c r="AZ156" s="204">
        <f t="shared" si="25"/>
        <v>1</v>
      </c>
      <c r="BA156" s="204">
        <f t="shared" si="25"/>
        <v>1</v>
      </c>
      <c r="BB156" s="204">
        <f t="shared" si="25"/>
        <v>1</v>
      </c>
      <c r="BC156" s="204">
        <f t="shared" si="25"/>
        <v>1</v>
      </c>
      <c r="BD156" s="204">
        <f t="shared" si="25"/>
        <v>1</v>
      </c>
      <c r="BE156" s="204">
        <f t="shared" si="25"/>
        <v>1</v>
      </c>
      <c r="BF156" s="204">
        <f t="shared" si="24"/>
        <v>1</v>
      </c>
      <c r="BG156" s="204">
        <f t="shared" si="24"/>
        <v>1</v>
      </c>
      <c r="BH156" s="204">
        <f t="shared" si="24"/>
        <v>1</v>
      </c>
      <c r="BI156" s="204">
        <f t="shared" si="24"/>
        <v>1</v>
      </c>
      <c r="BJ156" s="204">
        <f t="shared" si="24"/>
        <v>1</v>
      </c>
      <c r="BK156" s="204">
        <f t="shared" si="24"/>
        <v>1</v>
      </c>
      <c r="BM156" s="205">
        <f t="shared" si="23"/>
        <v>1</v>
      </c>
      <c r="BN156" s="205">
        <f t="shared" si="22"/>
        <v>29.955779762312023</v>
      </c>
    </row>
    <row r="157" spans="1:66">
      <c r="A157" s="223">
        <v>45081</v>
      </c>
      <c r="B157" s="215">
        <v>0.28199999999999997</v>
      </c>
      <c r="C157" s="215">
        <v>0.42659999999999998</v>
      </c>
      <c r="D157" s="215">
        <v>0.37875000000000003</v>
      </c>
      <c r="E157" s="215">
        <v>0.25495000000000001</v>
      </c>
      <c r="F157" s="215">
        <v>1.9942500000000001</v>
      </c>
      <c r="G157" s="215">
        <v>0.6381</v>
      </c>
      <c r="H157" s="215">
        <v>0.22500000000000001</v>
      </c>
      <c r="I157" s="215">
        <v>2.2084999999999999</v>
      </c>
      <c r="J157" s="216">
        <v>4228.3379999999997</v>
      </c>
      <c r="K157" s="216">
        <v>39.164999999999999</v>
      </c>
      <c r="L157" s="216">
        <v>368.47450000000003</v>
      </c>
      <c r="M157" s="215">
        <v>8.6699999999999999E-2</v>
      </c>
      <c r="N157" s="215">
        <v>1.2935500000000002</v>
      </c>
      <c r="O157" s="215">
        <v>0.46274999999999999</v>
      </c>
      <c r="P157" s="215">
        <v>15.771550000000001</v>
      </c>
      <c r="Q157" s="215">
        <v>22.845700000000001</v>
      </c>
      <c r="R157" s="215">
        <v>2.3243</v>
      </c>
      <c r="S157" s="215">
        <v>0.37924999999999998</v>
      </c>
      <c r="T157" s="215">
        <v>0.26180000000000003</v>
      </c>
      <c r="U157" s="215">
        <v>8.6457499999999996</v>
      </c>
      <c r="AR157" s="204">
        <f t="shared" si="26"/>
        <v>1</v>
      </c>
      <c r="AS157" s="204">
        <f t="shared" si="26"/>
        <v>1</v>
      </c>
      <c r="AT157" s="204">
        <f t="shared" si="26"/>
        <v>1</v>
      </c>
      <c r="AU157" s="204">
        <f t="shared" si="26"/>
        <v>1</v>
      </c>
      <c r="AV157" s="204">
        <f t="shared" si="26"/>
        <v>1</v>
      </c>
      <c r="AW157" s="204">
        <f t="shared" si="25"/>
        <v>1</v>
      </c>
      <c r="AX157" s="204">
        <f t="shared" si="25"/>
        <v>1</v>
      </c>
      <c r="AY157" s="204">
        <f t="shared" si="25"/>
        <v>1</v>
      </c>
      <c r="AZ157" s="204">
        <f t="shared" si="25"/>
        <v>1</v>
      </c>
      <c r="BA157" s="204">
        <f t="shared" si="25"/>
        <v>1</v>
      </c>
      <c r="BB157" s="204">
        <f t="shared" si="25"/>
        <v>1</v>
      </c>
      <c r="BC157" s="204">
        <f t="shared" si="25"/>
        <v>1</v>
      </c>
      <c r="BD157" s="204">
        <f t="shared" si="25"/>
        <v>1</v>
      </c>
      <c r="BE157" s="204">
        <f t="shared" si="25"/>
        <v>1</v>
      </c>
      <c r="BF157" s="204">
        <f t="shared" si="24"/>
        <v>1</v>
      </c>
      <c r="BG157" s="204">
        <f t="shared" si="24"/>
        <v>1</v>
      </c>
      <c r="BH157" s="204">
        <f t="shared" si="24"/>
        <v>1</v>
      </c>
      <c r="BI157" s="204">
        <f t="shared" si="24"/>
        <v>1</v>
      </c>
      <c r="BJ157" s="204">
        <f t="shared" si="24"/>
        <v>1</v>
      </c>
      <c r="BK157" s="204">
        <f t="shared" si="24"/>
        <v>1</v>
      </c>
      <c r="BM157" s="205">
        <f t="shared" si="23"/>
        <v>1</v>
      </c>
      <c r="BN157" s="205">
        <f t="shared" si="22"/>
        <v>29.955779762312023</v>
      </c>
    </row>
    <row r="158" spans="1:66">
      <c r="A158" s="223">
        <v>45082</v>
      </c>
      <c r="B158" s="215">
        <v>0.28199999999999997</v>
      </c>
      <c r="C158" s="215">
        <v>0.4269</v>
      </c>
      <c r="D158" s="215">
        <v>0.37895000000000001</v>
      </c>
      <c r="E158" s="215">
        <v>0.25705</v>
      </c>
      <c r="F158" s="215">
        <v>2.0053000000000001</v>
      </c>
      <c r="G158" s="215">
        <v>0.63715000000000011</v>
      </c>
      <c r="H158" s="215">
        <v>0.22689999999999999</v>
      </c>
      <c r="I158" s="215">
        <v>2.21035</v>
      </c>
      <c r="J158" s="216">
        <v>4196.0414999999994</v>
      </c>
      <c r="K158" s="216">
        <v>39.519999999999996</v>
      </c>
      <c r="L158" s="216">
        <v>368.43100000000004</v>
      </c>
      <c r="M158" s="215">
        <v>8.6800000000000002E-2</v>
      </c>
      <c r="N158" s="215">
        <v>1.2905500000000001</v>
      </c>
      <c r="O158" s="215">
        <v>0.46489999999999998</v>
      </c>
      <c r="P158" s="215">
        <v>15.838649999999999</v>
      </c>
      <c r="Q158" s="215">
        <v>22.8567</v>
      </c>
      <c r="R158" s="215">
        <v>2.3040500000000002</v>
      </c>
      <c r="S158" s="215">
        <v>0.38090000000000002</v>
      </c>
      <c r="T158" s="215">
        <v>0.2636</v>
      </c>
      <c r="U158" s="215">
        <v>8.6631999999999998</v>
      </c>
      <c r="AR158" s="204">
        <f t="shared" si="26"/>
        <v>1</v>
      </c>
      <c r="AS158" s="204">
        <f t="shared" si="26"/>
        <v>1.0000982765803752</v>
      </c>
      <c r="AT158" s="204">
        <f t="shared" si="26"/>
        <v>1.0000000136616498</v>
      </c>
      <c r="AU158" s="204">
        <f t="shared" si="26"/>
        <v>1.0000045498665533</v>
      </c>
      <c r="AV158" s="204">
        <f t="shared" si="26"/>
        <v>1.0012353239113763</v>
      </c>
      <c r="AW158" s="204">
        <f t="shared" si="25"/>
        <v>0.99999999885346935</v>
      </c>
      <c r="AX158" s="204">
        <f t="shared" si="25"/>
        <v>1.0000221641520897</v>
      </c>
      <c r="AY158" s="204">
        <f t="shared" si="25"/>
        <v>1.0000008969303957</v>
      </c>
      <c r="AZ158" s="204">
        <f t="shared" si="25"/>
        <v>0.99998178769245205</v>
      </c>
      <c r="BA158" s="204">
        <f t="shared" si="25"/>
        <v>1.0022463849860983</v>
      </c>
      <c r="BB158" s="204">
        <f t="shared" si="25"/>
        <v>0.99999891898812421</v>
      </c>
      <c r="BC158" s="204">
        <f t="shared" si="25"/>
        <v>1</v>
      </c>
      <c r="BD158" s="204">
        <f t="shared" si="25"/>
        <v>0.99996685594646206</v>
      </c>
      <c r="BE158" s="204">
        <f t="shared" si="25"/>
        <v>1.0000028024585477</v>
      </c>
      <c r="BF158" s="204">
        <f t="shared" si="24"/>
        <v>1.0000511757197301</v>
      </c>
      <c r="BG158" s="204">
        <f t="shared" si="24"/>
        <v>1.0000000682598185</v>
      </c>
      <c r="BH158" s="204">
        <f t="shared" si="24"/>
        <v>0.99999967041472992</v>
      </c>
      <c r="BI158" s="204">
        <f t="shared" si="24"/>
        <v>1.0008843772616454</v>
      </c>
      <c r="BJ158" s="204">
        <f t="shared" si="24"/>
        <v>1.000469983466532</v>
      </c>
      <c r="BK158" s="204">
        <f t="shared" si="24"/>
        <v>1.0001349726559128</v>
      </c>
      <c r="BM158" s="205">
        <f t="shared" si="23"/>
        <v>1.0051074212445634</v>
      </c>
      <c r="BN158" s="205">
        <f t="shared" si="22"/>
        <v>30.108776548267517</v>
      </c>
    </row>
    <row r="159" spans="1:66">
      <c r="A159" s="223">
        <v>45083</v>
      </c>
      <c r="B159" s="215">
        <v>0.28199999999999997</v>
      </c>
      <c r="C159" s="215">
        <v>0.42315000000000003</v>
      </c>
      <c r="D159" s="215">
        <v>0.37819999999999998</v>
      </c>
      <c r="E159" s="215">
        <v>0.25505</v>
      </c>
      <c r="F159" s="215">
        <v>2.0045999999999999</v>
      </c>
      <c r="G159" s="215">
        <v>0.63244999999999996</v>
      </c>
      <c r="H159" s="215">
        <v>0.2266</v>
      </c>
      <c r="I159" s="215">
        <v>2.2115499999999999</v>
      </c>
      <c r="J159" s="216">
        <v>4182.9210000000003</v>
      </c>
      <c r="K159" s="216">
        <v>39.305</v>
      </c>
      <c r="L159" s="216">
        <v>366.24655000000001</v>
      </c>
      <c r="M159" s="215">
        <v>8.6749999999999994E-2</v>
      </c>
      <c r="N159" s="215">
        <v>1.2968000000000002</v>
      </c>
      <c r="O159" s="215">
        <v>0.46325</v>
      </c>
      <c r="P159" s="215">
        <v>15.849299999999999</v>
      </c>
      <c r="Q159" s="215">
        <v>22.829250000000002</v>
      </c>
      <c r="R159" s="215">
        <v>2.3341000000000003</v>
      </c>
      <c r="S159" s="215">
        <v>0.38014999999999999</v>
      </c>
      <c r="T159" s="215">
        <v>0.26295000000000002</v>
      </c>
      <c r="U159" s="215">
        <v>8.6567499999999988</v>
      </c>
      <c r="AR159" s="204">
        <f t="shared" si="26"/>
        <v>1</v>
      </c>
      <c r="AS159" s="204">
        <f t="shared" si="26"/>
        <v>0.99876736991560455</v>
      </c>
      <c r="AT159" s="204">
        <f t="shared" si="26"/>
        <v>0.99999994873158482</v>
      </c>
      <c r="AU159" s="204">
        <f t="shared" si="26"/>
        <v>0.99999566766143044</v>
      </c>
      <c r="AV159" s="204">
        <f t="shared" si="26"/>
        <v>0.99992199758485101</v>
      </c>
      <c r="AW159" s="204">
        <f t="shared" si="25"/>
        <v>0.99999999430242248</v>
      </c>
      <c r="AX159" s="204">
        <f t="shared" si="25"/>
        <v>0.99999651280880464</v>
      </c>
      <c r="AY159" s="204">
        <f t="shared" si="25"/>
        <v>1.0000005813912869</v>
      </c>
      <c r="AZ159" s="204">
        <f t="shared" si="25"/>
        <v>0.99999256110988011</v>
      </c>
      <c r="BA159" s="204">
        <f t="shared" si="25"/>
        <v>0.99864437828045483</v>
      </c>
      <c r="BB159" s="204">
        <f t="shared" si="25"/>
        <v>0.99994555123470119</v>
      </c>
      <c r="BC159" s="204">
        <f t="shared" si="25"/>
        <v>1</v>
      </c>
      <c r="BD159" s="204">
        <f t="shared" si="25"/>
        <v>1.0000689670010587</v>
      </c>
      <c r="BE159" s="204">
        <f t="shared" si="25"/>
        <v>0.99999785044151313</v>
      </c>
      <c r="BF159" s="204">
        <f t="shared" si="24"/>
        <v>1.0000081024089131</v>
      </c>
      <c r="BG159" s="204">
        <f t="shared" si="24"/>
        <v>0.99999982959939548</v>
      </c>
      <c r="BH159" s="204">
        <f t="shared" si="24"/>
        <v>1.0000004880587792</v>
      </c>
      <c r="BI159" s="204">
        <f t="shared" si="24"/>
        <v>0.99959874418471817</v>
      </c>
      <c r="BJ159" s="204">
        <f t="shared" si="24"/>
        <v>0.99983070910332605</v>
      </c>
      <c r="BK159" s="204">
        <f t="shared" si="24"/>
        <v>0.99995014670056381</v>
      </c>
      <c r="BM159" s="205">
        <f t="shared" si="23"/>
        <v>0.99672299856786073</v>
      </c>
      <c r="BN159" s="205">
        <f t="shared" si="22"/>
        <v>30.010110044398882</v>
      </c>
    </row>
    <row r="160" spans="1:66">
      <c r="A160" s="223">
        <v>45084</v>
      </c>
      <c r="B160" s="215">
        <v>0.28199999999999997</v>
      </c>
      <c r="C160" s="215">
        <v>0.42204999999999998</v>
      </c>
      <c r="D160" s="215">
        <v>0.37805</v>
      </c>
      <c r="E160" s="215">
        <v>0.25590000000000002</v>
      </c>
      <c r="F160" s="215">
        <v>2.0080999999999998</v>
      </c>
      <c r="G160" s="215">
        <v>0.63319999999999999</v>
      </c>
      <c r="H160" s="215">
        <v>0.2271</v>
      </c>
      <c r="I160" s="215">
        <v>2.2108500000000002</v>
      </c>
      <c r="J160" s="216">
        <v>4194.201</v>
      </c>
      <c r="K160" s="216">
        <v>39.260000000000005</v>
      </c>
      <c r="L160" s="216">
        <v>367.5566</v>
      </c>
      <c r="M160" s="215">
        <v>8.6800000000000002E-2</v>
      </c>
      <c r="N160" s="215">
        <v>1.2987</v>
      </c>
      <c r="O160" s="215">
        <v>0.46425</v>
      </c>
      <c r="P160" s="215">
        <v>15.825900000000001</v>
      </c>
      <c r="Q160" s="215">
        <v>22.972799999999999</v>
      </c>
      <c r="R160" s="215">
        <v>2.32145</v>
      </c>
      <c r="S160" s="215">
        <v>0.38014999999999999</v>
      </c>
      <c r="T160" s="215">
        <v>0.26390000000000002</v>
      </c>
      <c r="U160" s="215">
        <v>8.6701499999999996</v>
      </c>
      <c r="AR160" s="204">
        <f t="shared" si="26"/>
        <v>1</v>
      </c>
      <c r="AS160" s="204">
        <f t="shared" si="26"/>
        <v>0.9996361977497773</v>
      </c>
      <c r="AT160" s="204">
        <f t="shared" si="26"/>
        <v>0.99999998973411719</v>
      </c>
      <c r="AU160" s="204">
        <f t="shared" si="26"/>
        <v>1.0000018453860171</v>
      </c>
      <c r="AV160" s="204">
        <f t="shared" si="26"/>
        <v>1.0003898311917876</v>
      </c>
      <c r="AW160" s="204">
        <f t="shared" si="25"/>
        <v>1.0000000009120213</v>
      </c>
      <c r="AX160" s="204">
        <f t="shared" si="25"/>
        <v>1.0000058094517952</v>
      </c>
      <c r="AY160" s="204">
        <f t="shared" si="25"/>
        <v>0.99999966089358816</v>
      </c>
      <c r="AZ160" s="204">
        <f t="shared" si="25"/>
        <v>1.0000063968354049</v>
      </c>
      <c r="BA160" s="204">
        <f t="shared" si="25"/>
        <v>0.99971517435677049</v>
      </c>
      <c r="BB160" s="204">
        <f t="shared" si="25"/>
        <v>1.0000326940784776</v>
      </c>
      <c r="BC160" s="204">
        <f t="shared" si="25"/>
        <v>1</v>
      </c>
      <c r="BD160" s="204">
        <f t="shared" si="25"/>
        <v>1.0000208995949309</v>
      </c>
      <c r="BE160" s="204">
        <f t="shared" si="25"/>
        <v>1.0000013036770894</v>
      </c>
      <c r="BF160" s="204">
        <f t="shared" si="24"/>
        <v>0.99998219058634075</v>
      </c>
      <c r="BG160" s="204">
        <f t="shared" si="24"/>
        <v>1.0000008888558243</v>
      </c>
      <c r="BH160" s="204">
        <f t="shared" si="24"/>
        <v>0.99999979531462424</v>
      </c>
      <c r="BI160" s="204">
        <f t="shared" si="24"/>
        <v>1</v>
      </c>
      <c r="BJ160" s="204">
        <f t="shared" si="24"/>
        <v>1.0002473359260897</v>
      </c>
      <c r="BK160" s="204">
        <f t="shared" si="24"/>
        <v>1.0001035376084788</v>
      </c>
      <c r="BM160" s="205">
        <f t="shared" si="23"/>
        <v>1.0001433428047561</v>
      </c>
      <c r="BN160" s="205">
        <f t="shared" si="22"/>
        <v>30.014411777743685</v>
      </c>
    </row>
    <row r="161" spans="1:66">
      <c r="A161" s="223">
        <v>45085</v>
      </c>
      <c r="B161" s="215">
        <v>0.28199999999999997</v>
      </c>
      <c r="C161" s="215">
        <v>0.42325000000000002</v>
      </c>
      <c r="D161" s="215">
        <v>0.37680000000000002</v>
      </c>
      <c r="E161" s="215">
        <v>0.25655</v>
      </c>
      <c r="F161" s="215">
        <v>2.0118</v>
      </c>
      <c r="G161" s="215">
        <v>0.63349999999999995</v>
      </c>
      <c r="H161" s="215">
        <v>0.22650000000000001</v>
      </c>
      <c r="I161" s="215">
        <v>2.2096499999999999</v>
      </c>
      <c r="J161" s="216">
        <v>4201.1075000000001</v>
      </c>
      <c r="K161" s="216">
        <v>39.44</v>
      </c>
      <c r="L161" s="216">
        <v>367.82730000000004</v>
      </c>
      <c r="M161" s="215">
        <v>8.6749999999999994E-2</v>
      </c>
      <c r="N161" s="215">
        <v>1.3021500000000001</v>
      </c>
      <c r="O161" s="215">
        <v>0.46635000000000004</v>
      </c>
      <c r="P161" s="215">
        <v>15.8355</v>
      </c>
      <c r="Q161" s="215">
        <v>23.093450000000001</v>
      </c>
      <c r="R161" s="215">
        <v>2.3525999999999998</v>
      </c>
      <c r="S161" s="215">
        <v>0.38014999999999999</v>
      </c>
      <c r="T161" s="215">
        <v>0.26329999999999998</v>
      </c>
      <c r="U161" s="215">
        <v>8.6752499999999984</v>
      </c>
      <c r="AR161" s="204">
        <f t="shared" si="26"/>
        <v>1</v>
      </c>
      <c r="AS161" s="204">
        <f t="shared" si="26"/>
        <v>1.0003969792502145</v>
      </c>
      <c r="AT161" s="204">
        <f t="shared" si="26"/>
        <v>0.99999991429223756</v>
      </c>
      <c r="AU161" s="204">
        <f t="shared" si="26"/>
        <v>1.0000014070460119</v>
      </c>
      <c r="AV161" s="204">
        <f t="shared" si="26"/>
        <v>1.0004113735803015</v>
      </c>
      <c r="AW161" s="204">
        <f t="shared" si="25"/>
        <v>1.0000000003645062</v>
      </c>
      <c r="AX161" s="204">
        <f t="shared" si="25"/>
        <v>0.99999302716427441</v>
      </c>
      <c r="AY161" s="204">
        <f t="shared" si="25"/>
        <v>0.99999941842492102</v>
      </c>
      <c r="AZ161" s="204">
        <f t="shared" si="25"/>
        <v>1.0000039081530978</v>
      </c>
      <c r="BA161" s="204">
        <f t="shared" si="25"/>
        <v>1.0011381593170574</v>
      </c>
      <c r="BB161" s="204">
        <f t="shared" si="25"/>
        <v>1.0000067410703888</v>
      </c>
      <c r="BC161" s="204">
        <f t="shared" si="25"/>
        <v>1</v>
      </c>
      <c r="BD161" s="204">
        <f t="shared" si="25"/>
        <v>1.000037871538906</v>
      </c>
      <c r="BE161" s="204">
        <f t="shared" si="25"/>
        <v>1.0000027286075504</v>
      </c>
      <c r="BF161" s="204">
        <f t="shared" si="24"/>
        <v>1.0000073097014106</v>
      </c>
      <c r="BG161" s="204">
        <f t="shared" si="24"/>
        <v>1.0000007427746058</v>
      </c>
      <c r="BH161" s="204">
        <f t="shared" si="24"/>
        <v>1.0000005020390463</v>
      </c>
      <c r="BI161" s="204">
        <f t="shared" si="24"/>
        <v>1</v>
      </c>
      <c r="BJ161" s="204">
        <f t="shared" si="24"/>
        <v>0.99984392312848935</v>
      </c>
      <c r="BK161" s="204">
        <f t="shared" si="24"/>
        <v>1.0000393628058311</v>
      </c>
      <c r="BM161" s="205">
        <f t="shared" si="23"/>
        <v>1.0018843180206716</v>
      </c>
      <c r="BN161" s="205">
        <f t="shared" si="22"/>
        <v>30.070968474736343</v>
      </c>
    </row>
    <row r="162" spans="1:66">
      <c r="A162" s="223">
        <v>45086</v>
      </c>
      <c r="B162" s="215">
        <v>0.28199999999999997</v>
      </c>
      <c r="C162" s="215">
        <v>0.42035</v>
      </c>
      <c r="D162" s="215">
        <v>0.37680000000000002</v>
      </c>
      <c r="E162" s="215">
        <v>0.2535</v>
      </c>
      <c r="F162" s="215">
        <v>2.00895</v>
      </c>
      <c r="G162" s="215">
        <v>0.63054999999999994</v>
      </c>
      <c r="H162" s="215">
        <v>0.22459999999999999</v>
      </c>
      <c r="I162" s="215">
        <v>2.2098499999999999</v>
      </c>
      <c r="J162" s="216">
        <v>4186.8689999999997</v>
      </c>
      <c r="K162" s="216">
        <v>39.295000000000002</v>
      </c>
      <c r="L162" s="216">
        <v>364.60265000000004</v>
      </c>
      <c r="M162" s="215">
        <v>8.6699999999999999E-2</v>
      </c>
      <c r="N162" s="215">
        <v>1.3006</v>
      </c>
      <c r="O162" s="215">
        <v>0.46294999999999997</v>
      </c>
      <c r="P162" s="215">
        <v>15.785</v>
      </c>
      <c r="Q162" s="215">
        <v>23.2911</v>
      </c>
      <c r="R162" s="215">
        <v>2.3369</v>
      </c>
      <c r="S162" s="215">
        <v>0.37855</v>
      </c>
      <c r="T162" s="215">
        <v>0.26175000000000004</v>
      </c>
      <c r="U162" s="215">
        <v>8.6754999999999995</v>
      </c>
      <c r="AR162" s="204">
        <f t="shared" si="26"/>
        <v>1</v>
      </c>
      <c r="AS162" s="204">
        <f t="shared" si="26"/>
        <v>0.99903934952669349</v>
      </c>
      <c r="AT162" s="204">
        <f t="shared" si="26"/>
        <v>1</v>
      </c>
      <c r="AU162" s="204">
        <f t="shared" si="26"/>
        <v>0.99999336659176541</v>
      </c>
      <c r="AV162" s="204">
        <f t="shared" si="26"/>
        <v>0.99968331348450423</v>
      </c>
      <c r="AW162" s="204">
        <f t="shared" si="25"/>
        <v>0.99999999640816917</v>
      </c>
      <c r="AX162" s="204">
        <f t="shared" si="25"/>
        <v>0.99997779703313849</v>
      </c>
      <c r="AY162" s="204">
        <f t="shared" si="25"/>
        <v>1.0000000969511427</v>
      </c>
      <c r="AZ162" s="204">
        <f t="shared" si="25"/>
        <v>0.99999193591743185</v>
      </c>
      <c r="BA162" s="204">
        <f t="shared" si="25"/>
        <v>0.99908449802900212</v>
      </c>
      <c r="BB162" s="204">
        <f t="shared" si="25"/>
        <v>0.99991937772894068</v>
      </c>
      <c r="BC162" s="204">
        <f t="shared" si="25"/>
        <v>1</v>
      </c>
      <c r="BD162" s="204">
        <f t="shared" si="25"/>
        <v>0.99998299814579383</v>
      </c>
      <c r="BE162" s="204">
        <f t="shared" si="25"/>
        <v>0.99999557607803857</v>
      </c>
      <c r="BF162" s="204">
        <f t="shared" si="24"/>
        <v>0.99996149903881459</v>
      </c>
      <c r="BG162" s="204">
        <f t="shared" si="24"/>
        <v>1.0000012084753302</v>
      </c>
      <c r="BH162" s="204">
        <f t="shared" si="24"/>
        <v>0.99999974780240541</v>
      </c>
      <c r="BI162" s="204">
        <f t="shared" si="24"/>
        <v>0.99914153156016072</v>
      </c>
      <c r="BJ162" s="204">
        <f t="shared" si="24"/>
        <v>0.99959519973356348</v>
      </c>
      <c r="BK162" s="204">
        <f t="shared" si="24"/>
        <v>1.0000019289181818</v>
      </c>
      <c r="BM162" s="205">
        <f t="shared" si="23"/>
        <v>0.9963746227276693</v>
      </c>
      <c r="BN162" s="205">
        <f t="shared" si="22"/>
        <v>29.961949869071063</v>
      </c>
    </row>
    <row r="163" spans="1:66">
      <c r="A163" s="223">
        <v>45087</v>
      </c>
      <c r="B163" s="215">
        <v>0.28199999999999997</v>
      </c>
      <c r="C163" s="215">
        <v>0.42035</v>
      </c>
      <c r="D163" s="215">
        <v>0.37680000000000002</v>
      </c>
      <c r="E163" s="215">
        <v>0.2535</v>
      </c>
      <c r="F163" s="215">
        <v>2.00895</v>
      </c>
      <c r="G163" s="215">
        <v>0.63054999999999994</v>
      </c>
      <c r="H163" s="215">
        <v>0.22459999999999999</v>
      </c>
      <c r="I163" s="215">
        <v>2.2098499999999999</v>
      </c>
      <c r="J163" s="216">
        <v>4186.8689999999997</v>
      </c>
      <c r="K163" s="216">
        <v>39.295000000000002</v>
      </c>
      <c r="L163" s="216">
        <v>364.60265000000004</v>
      </c>
      <c r="M163" s="215">
        <v>8.6699999999999999E-2</v>
      </c>
      <c r="N163" s="215">
        <v>1.3006</v>
      </c>
      <c r="O163" s="215">
        <v>0.46294999999999997</v>
      </c>
      <c r="P163" s="215">
        <v>15.785</v>
      </c>
      <c r="Q163" s="215">
        <v>23.2911</v>
      </c>
      <c r="R163" s="215">
        <v>2.3369</v>
      </c>
      <c r="S163" s="215">
        <v>0.37855</v>
      </c>
      <c r="T163" s="215">
        <v>0.26175000000000004</v>
      </c>
      <c r="U163" s="215">
        <v>8.6754999999999995</v>
      </c>
      <c r="AR163" s="204">
        <f t="shared" si="26"/>
        <v>1</v>
      </c>
      <c r="AS163" s="204">
        <f t="shared" si="26"/>
        <v>1</v>
      </c>
      <c r="AT163" s="204">
        <f t="shared" si="26"/>
        <v>1</v>
      </c>
      <c r="AU163" s="204">
        <f t="shared" si="26"/>
        <v>1</v>
      </c>
      <c r="AV163" s="204">
        <f t="shared" si="26"/>
        <v>1</v>
      </c>
      <c r="AW163" s="204">
        <f t="shared" si="25"/>
        <v>1</v>
      </c>
      <c r="AX163" s="204">
        <f t="shared" si="25"/>
        <v>1</v>
      </c>
      <c r="AY163" s="204">
        <f t="shared" si="25"/>
        <v>1</v>
      </c>
      <c r="AZ163" s="204">
        <f t="shared" si="25"/>
        <v>1</v>
      </c>
      <c r="BA163" s="204">
        <f t="shared" si="25"/>
        <v>1</v>
      </c>
      <c r="BB163" s="204">
        <f t="shared" si="25"/>
        <v>1</v>
      </c>
      <c r="BC163" s="204">
        <f t="shared" si="25"/>
        <v>1</v>
      </c>
      <c r="BD163" s="204">
        <f t="shared" si="25"/>
        <v>1</v>
      </c>
      <c r="BE163" s="204">
        <f t="shared" si="25"/>
        <v>1</v>
      </c>
      <c r="BF163" s="204">
        <f t="shared" si="24"/>
        <v>1</v>
      </c>
      <c r="BG163" s="204">
        <f t="shared" si="24"/>
        <v>1</v>
      </c>
      <c r="BH163" s="204">
        <f t="shared" si="24"/>
        <v>1</v>
      </c>
      <c r="BI163" s="204">
        <f t="shared" si="24"/>
        <v>1</v>
      </c>
      <c r="BJ163" s="204">
        <f t="shared" si="24"/>
        <v>1</v>
      </c>
      <c r="BK163" s="204">
        <f t="shared" si="24"/>
        <v>1</v>
      </c>
      <c r="BM163" s="205">
        <f t="shared" si="23"/>
        <v>1</v>
      </c>
      <c r="BN163" s="205">
        <f t="shared" si="22"/>
        <v>29.961949869071063</v>
      </c>
    </row>
    <row r="164" spans="1:66">
      <c r="A164" s="223">
        <v>45088</v>
      </c>
      <c r="B164" s="215">
        <v>0.28199999999999997</v>
      </c>
      <c r="C164" s="215">
        <v>0.42035</v>
      </c>
      <c r="D164" s="215">
        <v>0.37680000000000002</v>
      </c>
      <c r="E164" s="215">
        <v>0.2535</v>
      </c>
      <c r="F164" s="215">
        <v>2.00895</v>
      </c>
      <c r="G164" s="215">
        <v>0.63054999999999994</v>
      </c>
      <c r="H164" s="215">
        <v>0.22459999999999999</v>
      </c>
      <c r="I164" s="215">
        <v>2.2098499999999999</v>
      </c>
      <c r="J164" s="216">
        <v>4186.8689999999997</v>
      </c>
      <c r="K164" s="216">
        <v>39.295000000000002</v>
      </c>
      <c r="L164" s="216">
        <v>364.60265000000004</v>
      </c>
      <c r="M164" s="215">
        <v>8.6699999999999999E-2</v>
      </c>
      <c r="N164" s="215">
        <v>1.3006</v>
      </c>
      <c r="O164" s="215">
        <v>0.46294999999999997</v>
      </c>
      <c r="P164" s="215">
        <v>15.785</v>
      </c>
      <c r="Q164" s="215">
        <v>23.2911</v>
      </c>
      <c r="R164" s="215">
        <v>2.3369</v>
      </c>
      <c r="S164" s="215">
        <v>0.37855</v>
      </c>
      <c r="T164" s="215">
        <v>0.26175000000000004</v>
      </c>
      <c r="U164" s="215">
        <v>8.6754999999999995</v>
      </c>
      <c r="AR164" s="204">
        <f t="shared" si="26"/>
        <v>1</v>
      </c>
      <c r="AS164" s="204">
        <f t="shared" si="26"/>
        <v>1</v>
      </c>
      <c r="AT164" s="204">
        <f t="shared" si="26"/>
        <v>1</v>
      </c>
      <c r="AU164" s="204">
        <f t="shared" si="26"/>
        <v>1</v>
      </c>
      <c r="AV164" s="204">
        <f t="shared" si="26"/>
        <v>1</v>
      </c>
      <c r="AW164" s="204">
        <f t="shared" si="25"/>
        <v>1</v>
      </c>
      <c r="AX164" s="204">
        <f t="shared" si="25"/>
        <v>1</v>
      </c>
      <c r="AY164" s="204">
        <f t="shared" si="25"/>
        <v>1</v>
      </c>
      <c r="AZ164" s="204">
        <f t="shared" si="25"/>
        <v>1</v>
      </c>
      <c r="BA164" s="204">
        <f t="shared" si="25"/>
        <v>1</v>
      </c>
      <c r="BB164" s="204">
        <f t="shared" si="25"/>
        <v>1</v>
      </c>
      <c r="BC164" s="204">
        <f t="shared" si="25"/>
        <v>1</v>
      </c>
      <c r="BD164" s="204">
        <f t="shared" si="25"/>
        <v>1</v>
      </c>
      <c r="BE164" s="204">
        <f t="shared" si="25"/>
        <v>1</v>
      </c>
      <c r="BF164" s="204">
        <f t="shared" si="24"/>
        <v>1</v>
      </c>
      <c r="BG164" s="204">
        <f t="shared" si="24"/>
        <v>1</v>
      </c>
      <c r="BH164" s="204">
        <f t="shared" si="24"/>
        <v>1</v>
      </c>
      <c r="BI164" s="204">
        <f t="shared" si="24"/>
        <v>1</v>
      </c>
      <c r="BJ164" s="204">
        <f t="shared" si="24"/>
        <v>1</v>
      </c>
      <c r="BK164" s="204">
        <f t="shared" si="24"/>
        <v>1</v>
      </c>
      <c r="BM164" s="205">
        <f t="shared" si="23"/>
        <v>1</v>
      </c>
      <c r="BN164" s="205">
        <f t="shared" si="22"/>
        <v>29.961949869071063</v>
      </c>
    </row>
    <row r="165" spans="1:66">
      <c r="A165" s="223">
        <v>45089</v>
      </c>
      <c r="B165" s="215">
        <v>0.28199999999999997</v>
      </c>
      <c r="C165" s="215">
        <v>0.41815000000000002</v>
      </c>
      <c r="D165" s="215">
        <v>0.37639999999999996</v>
      </c>
      <c r="E165" s="215">
        <v>0.25485000000000002</v>
      </c>
      <c r="F165" s="215">
        <v>2.0141499999999999</v>
      </c>
      <c r="G165" s="215">
        <v>0.62850000000000006</v>
      </c>
      <c r="H165" s="215">
        <v>0.2243</v>
      </c>
      <c r="I165" s="215">
        <v>2.21075</v>
      </c>
      <c r="J165" s="216">
        <v>4193.9189999999999</v>
      </c>
      <c r="K165" s="216">
        <v>39.349999999999994</v>
      </c>
      <c r="L165" s="216">
        <v>363.54390000000001</v>
      </c>
      <c r="M165" s="215">
        <v>8.6650000000000005E-2</v>
      </c>
      <c r="N165" s="215">
        <v>1.3027</v>
      </c>
      <c r="O165" s="215">
        <v>0.46084999999999998</v>
      </c>
      <c r="P165" s="215">
        <v>15.815750000000001</v>
      </c>
      <c r="Q165" s="215">
        <v>23.266200000000001</v>
      </c>
      <c r="R165" s="215">
        <v>2.3572500000000001</v>
      </c>
      <c r="S165" s="215">
        <v>0.37880000000000003</v>
      </c>
      <c r="T165" s="215">
        <v>0.26224999999999998</v>
      </c>
      <c r="U165" s="215">
        <v>8.6813000000000002</v>
      </c>
      <c r="AR165" s="204">
        <f t="shared" si="26"/>
        <v>1</v>
      </c>
      <c r="AS165" s="204">
        <f t="shared" si="26"/>
        <v>0.99926671587873273</v>
      </c>
      <c r="AT165" s="204">
        <f t="shared" si="26"/>
        <v>0.99999997251345585</v>
      </c>
      <c r="AU165" s="204">
        <f t="shared" si="26"/>
        <v>1.0000029459034105</v>
      </c>
      <c r="AV165" s="204">
        <f t="shared" si="26"/>
        <v>1.0005777349849532</v>
      </c>
      <c r="AW165" s="204">
        <f t="shared" si="25"/>
        <v>0.99999999749407198</v>
      </c>
      <c r="AX165" s="204">
        <f t="shared" si="25"/>
        <v>0.99999647707466344</v>
      </c>
      <c r="AY165" s="204">
        <f t="shared" si="25"/>
        <v>1.0000004361716595</v>
      </c>
      <c r="AZ165" s="204">
        <f t="shared" si="25"/>
        <v>1.000003996267008</v>
      </c>
      <c r="BA165" s="204">
        <f t="shared" si="25"/>
        <v>1.0003478761618176</v>
      </c>
      <c r="BB165" s="204">
        <f t="shared" si="25"/>
        <v>0.99997337299060662</v>
      </c>
      <c r="BC165" s="204">
        <f t="shared" si="25"/>
        <v>1</v>
      </c>
      <c r="BD165" s="204">
        <f t="shared" si="25"/>
        <v>1.0000230303668971</v>
      </c>
      <c r="BE165" s="204">
        <f t="shared" si="25"/>
        <v>0.99999725131489947</v>
      </c>
      <c r="BF165" s="204">
        <f t="shared" si="24"/>
        <v>1.0000234590207329</v>
      </c>
      <c r="BG165" s="204">
        <f t="shared" si="24"/>
        <v>0.99999984832185929</v>
      </c>
      <c r="BH165" s="204">
        <f t="shared" si="24"/>
        <v>1.0000003265701622</v>
      </c>
      <c r="BI165" s="204">
        <f t="shared" si="24"/>
        <v>1.0001344413480966</v>
      </c>
      <c r="BJ165" s="204">
        <f t="shared" si="24"/>
        <v>1.0001308771038457</v>
      </c>
      <c r="BK165" s="204">
        <f t="shared" si="24"/>
        <v>1.0000447362623042</v>
      </c>
      <c r="BM165" s="205">
        <f t="shared" si="23"/>
        <v>1.0005231167051778</v>
      </c>
      <c r="BN165" s="205">
        <f t="shared" si="22"/>
        <v>29.977623465567273</v>
      </c>
    </row>
    <row r="166" spans="1:66">
      <c r="A166" s="223">
        <v>45090</v>
      </c>
      <c r="B166" s="215">
        <v>0.28199999999999997</v>
      </c>
      <c r="C166" s="215">
        <v>0.41700000000000004</v>
      </c>
      <c r="D166" s="215">
        <v>0.37685000000000002</v>
      </c>
      <c r="E166" s="215">
        <v>0.25555</v>
      </c>
      <c r="F166" s="215">
        <v>2.0206</v>
      </c>
      <c r="G166" s="215">
        <v>0.62914999999999999</v>
      </c>
      <c r="H166" s="215">
        <v>0.22450000000000001</v>
      </c>
      <c r="I166" s="215">
        <v>2.2095500000000001</v>
      </c>
      <c r="J166" s="216">
        <v>4192.509</v>
      </c>
      <c r="K166" s="216">
        <v>39.33</v>
      </c>
      <c r="L166" s="216">
        <v>359.32350000000002</v>
      </c>
      <c r="M166" s="215">
        <v>8.6650000000000005E-2</v>
      </c>
      <c r="N166" s="215">
        <v>1.3038000000000001</v>
      </c>
      <c r="O166" s="215">
        <v>0.46030000000000004</v>
      </c>
      <c r="P166" s="215">
        <v>15.792100000000001</v>
      </c>
      <c r="Q166" s="215">
        <v>23.62575</v>
      </c>
      <c r="R166" s="215">
        <v>2.3195999999999999</v>
      </c>
      <c r="S166" s="215">
        <v>0.37844999999999995</v>
      </c>
      <c r="T166" s="215">
        <v>0.26134999999999997</v>
      </c>
      <c r="U166" s="215">
        <v>8.6671999999999993</v>
      </c>
      <c r="AR166" s="204">
        <f t="shared" si="26"/>
        <v>1</v>
      </c>
      <c r="AS166" s="204">
        <f t="shared" si="26"/>
        <v>0.99961508841454527</v>
      </c>
      <c r="AT166" s="204">
        <f t="shared" si="26"/>
        <v>1.0000000309203112</v>
      </c>
      <c r="AU166" s="204">
        <f t="shared" si="26"/>
        <v>1.0000015213666047</v>
      </c>
      <c r="AV166" s="204">
        <f t="shared" si="26"/>
        <v>1.0007145935077608</v>
      </c>
      <c r="AW166" s="204">
        <f t="shared" si="25"/>
        <v>1.0000000007954464</v>
      </c>
      <c r="AX166" s="204">
        <f t="shared" si="25"/>
        <v>1.0000023491469043</v>
      </c>
      <c r="AY166" s="204">
        <f t="shared" si="25"/>
        <v>0.99999941839860718</v>
      </c>
      <c r="AZ166" s="204">
        <f t="shared" si="25"/>
        <v>0.99999920128620423</v>
      </c>
      <c r="BA166" s="204">
        <f t="shared" si="25"/>
        <v>0.99987358584713415</v>
      </c>
      <c r="BB166" s="204">
        <f t="shared" si="25"/>
        <v>0.99989308714350833</v>
      </c>
      <c r="BC166" s="204">
        <f t="shared" si="25"/>
        <v>1</v>
      </c>
      <c r="BD166" s="204">
        <f t="shared" si="25"/>
        <v>1.0000120486470727</v>
      </c>
      <c r="BE166" s="204">
        <f t="shared" si="25"/>
        <v>0.99999927803569122</v>
      </c>
      <c r="BF166" s="204">
        <f t="shared" si="24"/>
        <v>0.9999819619630792</v>
      </c>
      <c r="BG166" s="204">
        <f t="shared" si="24"/>
        <v>1.0000021746101488</v>
      </c>
      <c r="BH166" s="204">
        <f t="shared" si="24"/>
        <v>0.99999939356110201</v>
      </c>
      <c r="BI166" s="204">
        <f t="shared" si="24"/>
        <v>0.99981178761749201</v>
      </c>
      <c r="BJ166" s="204">
        <f t="shared" si="24"/>
        <v>0.99976428429561903</v>
      </c>
      <c r="BK166" s="204">
        <f t="shared" si="24"/>
        <v>0.99989120090502281</v>
      </c>
      <c r="BM166" s="205">
        <f t="shared" si="23"/>
        <v>0.99956070831371147</v>
      </c>
      <c r="BN166" s="205">
        <f t="shared" si="22"/>
        <v>29.964454544804163</v>
      </c>
    </row>
    <row r="167" spans="1:66">
      <c r="A167" s="223">
        <v>45091</v>
      </c>
      <c r="B167" s="215">
        <v>0.28199999999999997</v>
      </c>
      <c r="C167" s="215">
        <v>0.41689999999999999</v>
      </c>
      <c r="D167" s="215">
        <v>0.37545000000000001</v>
      </c>
      <c r="E167" s="215">
        <v>0.25524999999999998</v>
      </c>
      <c r="F167" s="215">
        <v>2.0207999999999999</v>
      </c>
      <c r="G167" s="215">
        <v>0.62895000000000001</v>
      </c>
      <c r="H167" s="215">
        <v>0.22370000000000001</v>
      </c>
      <c r="I167" s="215">
        <v>2.2084000000000001</v>
      </c>
      <c r="J167" s="216">
        <v>4202.7995000000001</v>
      </c>
      <c r="K167" s="216">
        <v>39.519999999999996</v>
      </c>
      <c r="L167" s="216">
        <v>360.45849999999996</v>
      </c>
      <c r="M167" s="215">
        <v>8.6650000000000005E-2</v>
      </c>
      <c r="N167" s="215">
        <v>1.3028</v>
      </c>
      <c r="O167" s="215">
        <v>0.45879999999999999</v>
      </c>
      <c r="P167" s="215">
        <v>15.782800000000002</v>
      </c>
      <c r="Q167" s="215">
        <v>23.823550000000001</v>
      </c>
      <c r="R167" s="215">
        <v>2.3572500000000001</v>
      </c>
      <c r="S167" s="215">
        <v>0.37870000000000004</v>
      </c>
      <c r="T167" s="215">
        <v>0.26155</v>
      </c>
      <c r="U167" s="215">
        <v>8.6626499999999993</v>
      </c>
      <c r="AR167" s="204">
        <f t="shared" si="26"/>
        <v>1</v>
      </c>
      <c r="AS167" s="204">
        <f t="shared" si="26"/>
        <v>0.99996647338575162</v>
      </c>
      <c r="AT167" s="204">
        <f t="shared" si="26"/>
        <v>0.99999990368190605</v>
      </c>
      <c r="AU167" s="204">
        <f t="shared" si="26"/>
        <v>0.99999934849736505</v>
      </c>
      <c r="AV167" s="204">
        <f t="shared" si="26"/>
        <v>1.0000221138035341</v>
      </c>
      <c r="AW167" s="204">
        <f t="shared" si="25"/>
        <v>0.99999999975533482</v>
      </c>
      <c r="AX167" s="204">
        <f t="shared" si="25"/>
        <v>0.99999059087923103</v>
      </c>
      <c r="AY167" s="204">
        <f t="shared" si="25"/>
        <v>0.9999994423355173</v>
      </c>
      <c r="AZ167" s="204">
        <f t="shared" si="25"/>
        <v>1.0000058230506084</v>
      </c>
      <c r="BA167" s="204">
        <f t="shared" si="25"/>
        <v>1.0011991416867958</v>
      </c>
      <c r="BB167" s="204">
        <f t="shared" si="25"/>
        <v>1.0000288771780403</v>
      </c>
      <c r="BC167" s="204">
        <f t="shared" si="25"/>
        <v>1</v>
      </c>
      <c r="BD167" s="204">
        <f t="shared" si="25"/>
        <v>0.9999890472307722</v>
      </c>
      <c r="BE167" s="204">
        <f t="shared" si="25"/>
        <v>0.99999802661442039</v>
      </c>
      <c r="BF167" s="204">
        <f t="shared" si="24"/>
        <v>0.9999928993786581</v>
      </c>
      <c r="BG167" s="204">
        <f t="shared" si="24"/>
        <v>1.0000011822536867</v>
      </c>
      <c r="BH167" s="204">
        <f t="shared" si="24"/>
        <v>1.0000006064392657</v>
      </c>
      <c r="BI167" s="204">
        <f t="shared" si="24"/>
        <v>1.0001344768629608</v>
      </c>
      <c r="BJ167" s="204">
        <f t="shared" si="24"/>
        <v>1.0000524588994146</v>
      </c>
      <c r="BK167" s="204">
        <f t="shared" si="24"/>
        <v>0.99996485200127239</v>
      </c>
      <c r="BM167" s="205">
        <f t="shared" si="23"/>
        <v>1.0013454374203823</v>
      </c>
      <c r="BN167" s="205">
        <f t="shared" si="22"/>
        <v>30.004769843230086</v>
      </c>
    </row>
    <row r="168" spans="1:66">
      <c r="A168" s="223">
        <v>45092</v>
      </c>
      <c r="B168" s="215">
        <v>0.28100000000000003</v>
      </c>
      <c r="C168" s="215">
        <v>0.41200000000000003</v>
      </c>
      <c r="D168" s="215">
        <v>0.3745</v>
      </c>
      <c r="E168" s="215">
        <v>0.25385000000000002</v>
      </c>
      <c r="F168" s="215">
        <v>2.0103999999999997</v>
      </c>
      <c r="G168" s="215">
        <v>0.62345000000000006</v>
      </c>
      <c r="H168" s="215">
        <v>0.22205</v>
      </c>
      <c r="I168" s="215">
        <v>2.1993999999999998</v>
      </c>
      <c r="J168" s="216">
        <v>4200.9750000000004</v>
      </c>
      <c r="K168" s="216">
        <v>39.68</v>
      </c>
      <c r="L168" s="216">
        <v>359.50255000000004</v>
      </c>
      <c r="M168" s="215">
        <v>8.635000000000001E-2</v>
      </c>
      <c r="N168" s="215">
        <v>1.3016999999999999</v>
      </c>
      <c r="O168" s="215">
        <v>0.45384999999999998</v>
      </c>
      <c r="P168" s="215">
        <v>15.732150000000001</v>
      </c>
      <c r="Q168" s="215">
        <v>23.701799999999999</v>
      </c>
      <c r="R168" s="215">
        <v>2.3266499999999999</v>
      </c>
      <c r="S168" s="215">
        <v>0.3775</v>
      </c>
      <c r="T168" s="215">
        <v>0.25969999999999999</v>
      </c>
      <c r="U168" s="215">
        <v>8.6409500000000001</v>
      </c>
      <c r="AR168" s="204">
        <f t="shared" si="26"/>
        <v>0.99997853270993309</v>
      </c>
      <c r="AS168" s="204">
        <f t="shared" si="26"/>
        <v>0.99834860446525886</v>
      </c>
      <c r="AT168" s="204">
        <f t="shared" si="26"/>
        <v>0.99999993443652879</v>
      </c>
      <c r="AU168" s="204">
        <f t="shared" si="26"/>
        <v>0.99999694949828888</v>
      </c>
      <c r="AV168" s="204">
        <f t="shared" si="26"/>
        <v>0.99884784704900398</v>
      </c>
      <c r="AW168" s="204">
        <f t="shared" si="25"/>
        <v>0.99999999324104205</v>
      </c>
      <c r="AX168" s="204">
        <f t="shared" si="25"/>
        <v>0.99998048705462506</v>
      </c>
      <c r="AY168" s="204">
        <f t="shared" si="25"/>
        <v>0.9999956256217315</v>
      </c>
      <c r="AZ168" s="204">
        <f t="shared" si="25"/>
        <v>0.99999896862042759</v>
      </c>
      <c r="BA168" s="204">
        <f t="shared" si="25"/>
        <v>1.0010052430591059</v>
      </c>
      <c r="BB168" s="204">
        <f t="shared" si="25"/>
        <v>0.99997568499342349</v>
      </c>
      <c r="BC168" s="204">
        <f t="shared" si="25"/>
        <v>1</v>
      </c>
      <c r="BD168" s="204">
        <f t="shared" si="25"/>
        <v>0.99998794224608489</v>
      </c>
      <c r="BE168" s="204">
        <f t="shared" si="25"/>
        <v>0.99999344176045446</v>
      </c>
      <c r="BF168" s="204">
        <f t="shared" si="24"/>
        <v>0.99996125535323654</v>
      </c>
      <c r="BG168" s="204">
        <f t="shared" si="24"/>
        <v>0.99999927346612982</v>
      </c>
      <c r="BH168" s="204">
        <f t="shared" si="24"/>
        <v>0.99999950786285674</v>
      </c>
      <c r="BI168" s="204">
        <f t="shared" si="24"/>
        <v>0.99935395185437215</v>
      </c>
      <c r="BJ168" s="204">
        <f t="shared" si="24"/>
        <v>0.99951334835439543</v>
      </c>
      <c r="BK168" s="204">
        <f t="shared" si="24"/>
        <v>0.99983212784317832</v>
      </c>
      <c r="BM168" s="205">
        <f t="shared" si="23"/>
        <v>0.99677106662991122</v>
      </c>
      <c r="BN168" s="205">
        <f t="shared" si="22"/>
        <v>29.907886440621446</v>
      </c>
    </row>
    <row r="169" spans="1:66">
      <c r="A169" s="223">
        <v>45093</v>
      </c>
      <c r="B169" s="215">
        <v>0.28100000000000003</v>
      </c>
      <c r="C169" s="215">
        <v>0.41200000000000003</v>
      </c>
      <c r="D169" s="215">
        <v>0.3745</v>
      </c>
      <c r="E169" s="215">
        <v>0.25385000000000002</v>
      </c>
      <c r="F169" s="215">
        <v>2.0103999999999997</v>
      </c>
      <c r="G169" s="215">
        <v>0.62345000000000006</v>
      </c>
      <c r="H169" s="215">
        <v>0.22205</v>
      </c>
      <c r="I169" s="215">
        <v>2.1993999999999998</v>
      </c>
      <c r="J169" s="216">
        <v>4200.9750000000004</v>
      </c>
      <c r="K169" s="216">
        <v>39.68</v>
      </c>
      <c r="L169" s="216">
        <v>359.50255000000004</v>
      </c>
      <c r="M169" s="215">
        <v>8.635000000000001E-2</v>
      </c>
      <c r="N169" s="215">
        <v>1.3016999999999999</v>
      </c>
      <c r="O169" s="215">
        <v>0.45384999999999998</v>
      </c>
      <c r="P169" s="215">
        <v>15.732150000000001</v>
      </c>
      <c r="Q169" s="215">
        <v>23.701799999999999</v>
      </c>
      <c r="R169" s="215">
        <v>2.3266499999999999</v>
      </c>
      <c r="S169" s="215">
        <v>0.3775</v>
      </c>
      <c r="T169" s="215">
        <v>0.25969999999999999</v>
      </c>
      <c r="U169" s="215">
        <v>8.6409500000000001</v>
      </c>
      <c r="AR169" s="204">
        <f t="shared" si="26"/>
        <v>1</v>
      </c>
      <c r="AS169" s="204">
        <f t="shared" si="26"/>
        <v>1</v>
      </c>
      <c r="AT169" s="204">
        <f t="shared" si="26"/>
        <v>1</v>
      </c>
      <c r="AU169" s="204">
        <f t="shared" si="26"/>
        <v>1</v>
      </c>
      <c r="AV169" s="204">
        <f t="shared" si="26"/>
        <v>1</v>
      </c>
      <c r="AW169" s="204">
        <f t="shared" si="25"/>
        <v>1</v>
      </c>
      <c r="AX169" s="204">
        <f t="shared" si="25"/>
        <v>1</v>
      </c>
      <c r="AY169" s="204">
        <f t="shared" si="25"/>
        <v>1</v>
      </c>
      <c r="AZ169" s="204">
        <f t="shared" si="25"/>
        <v>1</v>
      </c>
      <c r="BA169" s="204">
        <f t="shared" si="25"/>
        <v>1</v>
      </c>
      <c r="BB169" s="204">
        <f t="shared" si="25"/>
        <v>1</v>
      </c>
      <c r="BC169" s="204">
        <f t="shared" si="25"/>
        <v>1</v>
      </c>
      <c r="BD169" s="204">
        <f t="shared" si="25"/>
        <v>1</v>
      </c>
      <c r="BE169" s="204">
        <f t="shared" si="25"/>
        <v>1</v>
      </c>
      <c r="BF169" s="204">
        <f t="shared" si="24"/>
        <v>1</v>
      </c>
      <c r="BG169" s="204">
        <f t="shared" si="24"/>
        <v>1</v>
      </c>
      <c r="BH169" s="204">
        <f t="shared" si="24"/>
        <v>1</v>
      </c>
      <c r="BI169" s="204">
        <f t="shared" si="24"/>
        <v>1</v>
      </c>
      <c r="BJ169" s="204">
        <f t="shared" si="24"/>
        <v>1</v>
      </c>
      <c r="BK169" s="204">
        <f t="shared" si="24"/>
        <v>1</v>
      </c>
      <c r="BM169" s="205">
        <f t="shared" si="23"/>
        <v>1</v>
      </c>
      <c r="BN169" s="205">
        <f t="shared" si="22"/>
        <v>29.907886440621446</v>
      </c>
    </row>
    <row r="170" spans="1:66">
      <c r="A170" s="223">
        <v>45094</v>
      </c>
      <c r="B170" s="215">
        <v>0.28100000000000003</v>
      </c>
      <c r="C170" s="215">
        <v>0.41200000000000003</v>
      </c>
      <c r="D170" s="215">
        <v>0.3745</v>
      </c>
      <c r="E170" s="215">
        <v>0.25385000000000002</v>
      </c>
      <c r="F170" s="215">
        <v>2.0103999999999997</v>
      </c>
      <c r="G170" s="215">
        <v>0.62345000000000006</v>
      </c>
      <c r="H170" s="215">
        <v>0.22205</v>
      </c>
      <c r="I170" s="215">
        <v>2.1993999999999998</v>
      </c>
      <c r="J170" s="216">
        <v>4200.9750000000004</v>
      </c>
      <c r="K170" s="216">
        <v>39.68</v>
      </c>
      <c r="L170" s="216">
        <v>359.50255000000004</v>
      </c>
      <c r="M170" s="215">
        <v>8.635000000000001E-2</v>
      </c>
      <c r="N170" s="215">
        <v>1.3016999999999999</v>
      </c>
      <c r="O170" s="215">
        <v>0.45384999999999998</v>
      </c>
      <c r="P170" s="215">
        <v>15.732150000000001</v>
      </c>
      <c r="Q170" s="215">
        <v>23.701799999999999</v>
      </c>
      <c r="R170" s="215">
        <v>2.3266499999999999</v>
      </c>
      <c r="S170" s="215">
        <v>0.3775</v>
      </c>
      <c r="T170" s="215">
        <v>0.25969999999999999</v>
      </c>
      <c r="U170" s="215">
        <v>8.6409500000000001</v>
      </c>
      <c r="AR170" s="204">
        <f t="shared" si="26"/>
        <v>1</v>
      </c>
      <c r="AS170" s="204">
        <f t="shared" si="26"/>
        <v>1</v>
      </c>
      <c r="AT170" s="204">
        <f t="shared" si="26"/>
        <v>1</v>
      </c>
      <c r="AU170" s="204">
        <f t="shared" si="26"/>
        <v>1</v>
      </c>
      <c r="AV170" s="204">
        <f t="shared" si="26"/>
        <v>1</v>
      </c>
      <c r="AW170" s="204">
        <f t="shared" si="25"/>
        <v>1</v>
      </c>
      <c r="AX170" s="204">
        <f t="shared" si="25"/>
        <v>1</v>
      </c>
      <c r="AY170" s="204">
        <f t="shared" si="25"/>
        <v>1</v>
      </c>
      <c r="AZ170" s="204">
        <f t="shared" si="25"/>
        <v>1</v>
      </c>
      <c r="BA170" s="204">
        <f t="shared" si="25"/>
        <v>1</v>
      </c>
      <c r="BB170" s="204">
        <f t="shared" si="25"/>
        <v>1</v>
      </c>
      <c r="BC170" s="204">
        <f t="shared" si="25"/>
        <v>1</v>
      </c>
      <c r="BD170" s="204">
        <f t="shared" si="25"/>
        <v>1</v>
      </c>
      <c r="BE170" s="204">
        <f t="shared" si="25"/>
        <v>1</v>
      </c>
      <c r="BF170" s="204">
        <f t="shared" si="24"/>
        <v>1</v>
      </c>
      <c r="BG170" s="204">
        <f t="shared" si="24"/>
        <v>1</v>
      </c>
      <c r="BH170" s="204">
        <f t="shared" si="24"/>
        <v>1</v>
      </c>
      <c r="BI170" s="204">
        <f t="shared" si="24"/>
        <v>1</v>
      </c>
      <c r="BJ170" s="204">
        <f t="shared" si="24"/>
        <v>1</v>
      </c>
      <c r="BK170" s="204">
        <f t="shared" si="24"/>
        <v>1</v>
      </c>
      <c r="BM170" s="205">
        <f t="shared" si="23"/>
        <v>1</v>
      </c>
      <c r="BN170" s="205">
        <f t="shared" si="22"/>
        <v>29.907886440621446</v>
      </c>
    </row>
    <row r="171" spans="1:66">
      <c r="A171" s="223">
        <v>45095</v>
      </c>
      <c r="B171" s="215">
        <v>0.28100000000000003</v>
      </c>
      <c r="C171" s="215">
        <v>0.41200000000000003</v>
      </c>
      <c r="D171" s="215">
        <v>0.3745</v>
      </c>
      <c r="E171" s="215">
        <v>0.25385000000000002</v>
      </c>
      <c r="F171" s="215">
        <v>2.0103999999999997</v>
      </c>
      <c r="G171" s="215">
        <v>0.62345000000000006</v>
      </c>
      <c r="H171" s="215">
        <v>0.22205</v>
      </c>
      <c r="I171" s="215">
        <v>2.1993999999999998</v>
      </c>
      <c r="J171" s="216">
        <v>4200.9750000000004</v>
      </c>
      <c r="K171" s="216">
        <v>39.68</v>
      </c>
      <c r="L171" s="216">
        <v>359.50255000000004</v>
      </c>
      <c r="M171" s="215">
        <v>8.635000000000001E-2</v>
      </c>
      <c r="N171" s="215">
        <v>1.3016999999999999</v>
      </c>
      <c r="O171" s="215">
        <v>0.45384999999999998</v>
      </c>
      <c r="P171" s="215">
        <v>15.732150000000001</v>
      </c>
      <c r="Q171" s="215">
        <v>23.701799999999999</v>
      </c>
      <c r="R171" s="215">
        <v>2.3266499999999999</v>
      </c>
      <c r="S171" s="215">
        <v>0.3775</v>
      </c>
      <c r="T171" s="215">
        <v>0.25969999999999999</v>
      </c>
      <c r="U171" s="215">
        <v>8.6409500000000001</v>
      </c>
      <c r="AR171" s="204">
        <f t="shared" si="26"/>
        <v>1</v>
      </c>
      <c r="AS171" s="204">
        <f t="shared" si="26"/>
        <v>1</v>
      </c>
      <c r="AT171" s="204">
        <f t="shared" si="26"/>
        <v>1</v>
      </c>
      <c r="AU171" s="204">
        <f t="shared" si="26"/>
        <v>1</v>
      </c>
      <c r="AV171" s="204">
        <f t="shared" si="26"/>
        <v>1</v>
      </c>
      <c r="AW171" s="204">
        <f t="shared" si="25"/>
        <v>1</v>
      </c>
      <c r="AX171" s="204">
        <f t="shared" si="25"/>
        <v>1</v>
      </c>
      <c r="AY171" s="204">
        <f t="shared" si="25"/>
        <v>1</v>
      </c>
      <c r="AZ171" s="204">
        <f t="shared" si="25"/>
        <v>1</v>
      </c>
      <c r="BA171" s="204">
        <f t="shared" si="25"/>
        <v>1</v>
      </c>
      <c r="BB171" s="204">
        <f t="shared" si="25"/>
        <v>1</v>
      </c>
      <c r="BC171" s="204">
        <f t="shared" si="25"/>
        <v>1</v>
      </c>
      <c r="BD171" s="204">
        <f t="shared" si="25"/>
        <v>1</v>
      </c>
      <c r="BE171" s="204">
        <f t="shared" si="25"/>
        <v>1</v>
      </c>
      <c r="BF171" s="204">
        <f t="shared" si="24"/>
        <v>1</v>
      </c>
      <c r="BG171" s="204">
        <f t="shared" si="24"/>
        <v>1</v>
      </c>
      <c r="BH171" s="204">
        <f t="shared" si="24"/>
        <v>1</v>
      </c>
      <c r="BI171" s="204">
        <f t="shared" si="24"/>
        <v>1</v>
      </c>
      <c r="BJ171" s="204">
        <f t="shared" si="24"/>
        <v>1</v>
      </c>
      <c r="BK171" s="204">
        <f t="shared" si="24"/>
        <v>1</v>
      </c>
      <c r="BM171" s="205">
        <f t="shared" si="23"/>
        <v>1</v>
      </c>
      <c r="BN171" s="205">
        <f t="shared" si="22"/>
        <v>29.907886440621446</v>
      </c>
    </row>
    <row r="172" spans="1:66">
      <c r="A172" s="223">
        <v>45096</v>
      </c>
      <c r="B172" s="215">
        <v>0.28100000000000003</v>
      </c>
      <c r="C172" s="215">
        <v>0.40975</v>
      </c>
      <c r="D172" s="215">
        <v>0.37109999999999999</v>
      </c>
      <c r="E172" s="215">
        <v>0.25130000000000002</v>
      </c>
      <c r="F172" s="215">
        <v>2.0097</v>
      </c>
      <c r="G172" s="215">
        <v>0.62149999999999994</v>
      </c>
      <c r="H172" s="215">
        <v>0.21920000000000001</v>
      </c>
      <c r="I172" s="215">
        <v>2.1963499999999998</v>
      </c>
      <c r="J172" s="216">
        <v>4212.067</v>
      </c>
      <c r="K172" s="216">
        <v>39.79</v>
      </c>
      <c r="L172" s="216">
        <v>359.85604999999998</v>
      </c>
      <c r="M172" s="215">
        <v>8.6249999999999993E-2</v>
      </c>
      <c r="N172" s="215">
        <v>1.2968</v>
      </c>
      <c r="O172" s="215">
        <v>0.45195000000000002</v>
      </c>
      <c r="P172" s="215">
        <v>15.665850000000001</v>
      </c>
      <c r="Q172" s="215">
        <v>23.772649999999999</v>
      </c>
      <c r="R172" s="215">
        <v>2.3081</v>
      </c>
      <c r="S172" s="215">
        <v>0.37629999999999997</v>
      </c>
      <c r="T172" s="215">
        <v>0.25700000000000001</v>
      </c>
      <c r="U172" s="215">
        <v>8.6535499999999992</v>
      </c>
      <c r="AR172" s="204">
        <f t="shared" si="26"/>
        <v>1</v>
      </c>
      <c r="AS172" s="204">
        <f t="shared" si="26"/>
        <v>0.999234775932207</v>
      </c>
      <c r="AT172" s="204">
        <f t="shared" si="26"/>
        <v>0.99999976398130641</v>
      </c>
      <c r="AU172" s="204">
        <f t="shared" si="26"/>
        <v>0.99999440025567776</v>
      </c>
      <c r="AV172" s="204">
        <f t="shared" si="26"/>
        <v>0.99992219548880812</v>
      </c>
      <c r="AW172" s="204">
        <f t="shared" si="25"/>
        <v>0.99999999758931546</v>
      </c>
      <c r="AX172" s="204">
        <f t="shared" si="25"/>
        <v>0.99996595202577643</v>
      </c>
      <c r="AY172" s="204">
        <f t="shared" si="25"/>
        <v>0.99999851350773283</v>
      </c>
      <c r="AZ172" s="204">
        <f t="shared" si="25"/>
        <v>1.00000626336442</v>
      </c>
      <c r="BA172" s="204">
        <f t="shared" si="25"/>
        <v>1.0006886471290799</v>
      </c>
      <c r="BB172" s="204">
        <f t="shared" si="25"/>
        <v>1.0000089991026868</v>
      </c>
      <c r="BC172" s="204">
        <f t="shared" si="25"/>
        <v>1</v>
      </c>
      <c r="BD172" s="204">
        <f t="shared" si="25"/>
        <v>0.99994616522917734</v>
      </c>
      <c r="BE172" s="204">
        <f t="shared" si="25"/>
        <v>0.99999746367518327</v>
      </c>
      <c r="BF172" s="204">
        <f t="shared" si="24"/>
        <v>0.99994909528002895</v>
      </c>
      <c r="BG172" s="204">
        <f t="shared" si="24"/>
        <v>1.0000004232449198</v>
      </c>
      <c r="BH172" s="204">
        <f t="shared" si="24"/>
        <v>0.99999969850083459</v>
      </c>
      <c r="BI172" s="204">
        <f t="shared" si="24"/>
        <v>0.99935189558532511</v>
      </c>
      <c r="BJ172" s="204">
        <f t="shared" si="24"/>
        <v>0.99928357612825081</v>
      </c>
      <c r="BK172" s="204">
        <f t="shared" si="24"/>
        <v>1.0000975383539141</v>
      </c>
      <c r="BM172" s="205">
        <f t="shared" si="23"/>
        <v>0.99844556576605525</v>
      </c>
      <c r="BN172" s="205">
        <f t="shared" si="22"/>
        <v>29.861396598073213</v>
      </c>
    </row>
    <row r="173" spans="1:66">
      <c r="A173" s="223">
        <v>45097</v>
      </c>
      <c r="B173" s="215">
        <v>0.28100000000000003</v>
      </c>
      <c r="C173" s="215">
        <v>0.41339999999999999</v>
      </c>
      <c r="D173" s="215">
        <v>0.37165000000000004</v>
      </c>
      <c r="E173" s="215">
        <v>0.252</v>
      </c>
      <c r="F173" s="215">
        <v>2.0164</v>
      </c>
      <c r="G173" s="215">
        <v>0.62329999999999997</v>
      </c>
      <c r="H173" s="215">
        <v>0.21989999999999998</v>
      </c>
      <c r="I173" s="215">
        <v>2.1976500000000003</v>
      </c>
      <c r="J173" s="216">
        <v>4229.7649999999994</v>
      </c>
      <c r="K173" s="216">
        <v>39.924999999999997</v>
      </c>
      <c r="L173" s="216">
        <v>360.11775</v>
      </c>
      <c r="M173" s="215">
        <v>8.6300000000000002E-2</v>
      </c>
      <c r="N173" s="215">
        <v>1.30365</v>
      </c>
      <c r="O173" s="215">
        <v>0.45515</v>
      </c>
      <c r="P173" s="215">
        <v>15.67285</v>
      </c>
      <c r="Q173" s="215">
        <v>23.598399999999998</v>
      </c>
      <c r="R173" s="215">
        <v>2.3356500000000002</v>
      </c>
      <c r="S173" s="215">
        <v>0.37714999999999999</v>
      </c>
      <c r="T173" s="215">
        <v>0.25724999999999998</v>
      </c>
      <c r="U173" s="215">
        <v>8.6896999999999984</v>
      </c>
      <c r="AR173" s="204">
        <f t="shared" si="26"/>
        <v>1</v>
      </c>
      <c r="AS173" s="204">
        <f t="shared" si="26"/>
        <v>1.0012405004040357</v>
      </c>
      <c r="AT173" s="204">
        <f t="shared" si="26"/>
        <v>1.0000000383257395</v>
      </c>
      <c r="AU173" s="204">
        <f t="shared" si="26"/>
        <v>1.000001542828407</v>
      </c>
      <c r="AV173" s="204">
        <f t="shared" si="26"/>
        <v>1.000743896674203</v>
      </c>
      <c r="AW173" s="204">
        <f t="shared" si="25"/>
        <v>1.0000000022255151</v>
      </c>
      <c r="AX173" s="204">
        <f t="shared" si="25"/>
        <v>1.0000084036757224</v>
      </c>
      <c r="AY173" s="204">
        <f t="shared" si="25"/>
        <v>1.0000006338397955</v>
      </c>
      <c r="AZ173" s="204">
        <f t="shared" si="25"/>
        <v>1.0000099595461869</v>
      </c>
      <c r="BA173" s="204">
        <f t="shared" si="25"/>
        <v>1.0008426253871252</v>
      </c>
      <c r="BB173" s="204">
        <f t="shared" si="25"/>
        <v>1.0000066564356027</v>
      </c>
      <c r="BC173" s="204">
        <f t="shared" si="25"/>
        <v>1</v>
      </c>
      <c r="BD173" s="204">
        <f t="shared" si="25"/>
        <v>1.000075207314987</v>
      </c>
      <c r="BE173" s="204">
        <f t="shared" si="25"/>
        <v>1.0000042656089554</v>
      </c>
      <c r="BF173" s="204">
        <f t="shared" si="24"/>
        <v>1.0000053848691868</v>
      </c>
      <c r="BG173" s="204">
        <f t="shared" si="24"/>
        <v>0.99999895678713302</v>
      </c>
      <c r="BH173" s="204">
        <f t="shared" si="24"/>
        <v>1.0000004469142727</v>
      </c>
      <c r="BI173" s="204">
        <f t="shared" si="24"/>
        <v>1.0004595414749624</v>
      </c>
      <c r="BJ173" s="204">
        <f t="shared" si="24"/>
        <v>1.0000666770887849</v>
      </c>
      <c r="BK173" s="204">
        <f t="shared" si="24"/>
        <v>1.0002790812582036</v>
      </c>
      <c r="BM173" s="205">
        <f t="shared" si="23"/>
        <v>1.0037492818727427</v>
      </c>
      <c r="BN173" s="205">
        <f t="shared" si="22"/>
        <v>29.973355391033149</v>
      </c>
    </row>
    <row r="174" spans="1:66">
      <c r="A174" s="223">
        <v>45098</v>
      </c>
      <c r="B174" s="215">
        <v>0.28100000000000003</v>
      </c>
      <c r="C174" s="215">
        <v>0.4148</v>
      </c>
      <c r="D174" s="215">
        <v>0.37185000000000001</v>
      </c>
      <c r="E174" s="215">
        <v>0.25269999999999998</v>
      </c>
      <c r="F174" s="215">
        <v>2.0226500000000001</v>
      </c>
      <c r="G174" s="215">
        <v>0.62470000000000003</v>
      </c>
      <c r="H174" s="215">
        <v>0.22020000000000001</v>
      </c>
      <c r="I174" s="215">
        <v>2.1985000000000001</v>
      </c>
      <c r="J174" s="216">
        <v>4209.2620000000006</v>
      </c>
      <c r="K174" s="216">
        <v>39.869999999999997</v>
      </c>
      <c r="L174" s="216">
        <v>363.40115000000003</v>
      </c>
      <c r="M174" s="215">
        <v>8.635000000000001E-2</v>
      </c>
      <c r="N174" s="215">
        <v>1.30715</v>
      </c>
      <c r="O174" s="215">
        <v>0.45524999999999999</v>
      </c>
      <c r="P174" s="215">
        <v>15.6286</v>
      </c>
      <c r="Q174" s="215">
        <v>23.78105</v>
      </c>
      <c r="R174" s="215">
        <v>2.343</v>
      </c>
      <c r="S174" s="215">
        <v>0.37775000000000003</v>
      </c>
      <c r="T174" s="215">
        <v>0.2576</v>
      </c>
      <c r="U174" s="215">
        <v>8.7075499999999995</v>
      </c>
      <c r="AR174" s="204">
        <f t="shared" si="26"/>
        <v>1</v>
      </c>
      <c r="AS174" s="204">
        <f t="shared" si="26"/>
        <v>1.000472723076187</v>
      </c>
      <c r="AT174" s="204">
        <f t="shared" si="26"/>
        <v>1.0000000139225718</v>
      </c>
      <c r="AU174" s="204">
        <f t="shared" si="26"/>
        <v>1.0000015385487078</v>
      </c>
      <c r="AV174" s="204">
        <f t="shared" si="26"/>
        <v>1.000691690444462</v>
      </c>
      <c r="AW174" s="204">
        <f t="shared" si="25"/>
        <v>1.0000000017265174</v>
      </c>
      <c r="AX174" s="204">
        <f t="shared" si="25"/>
        <v>1.000003593380641</v>
      </c>
      <c r="AY174" s="204">
        <f t="shared" si="25"/>
        <v>1.0000004142309753</v>
      </c>
      <c r="AZ174" s="204">
        <f t="shared" si="25"/>
        <v>0.99998845822380111</v>
      </c>
      <c r="BA174" s="204">
        <f t="shared" si="25"/>
        <v>0.99965725578013265</v>
      </c>
      <c r="BB174" s="204">
        <f t="shared" si="25"/>
        <v>1.0000831090238498</v>
      </c>
      <c r="BC174" s="204">
        <f t="shared" si="25"/>
        <v>1</v>
      </c>
      <c r="BD174" s="204">
        <f t="shared" si="25"/>
        <v>1.000038273986269</v>
      </c>
      <c r="BE174" s="204">
        <f t="shared" si="25"/>
        <v>1.0000001328162706</v>
      </c>
      <c r="BF174" s="204">
        <f t="shared" si="24"/>
        <v>0.99996592007536222</v>
      </c>
      <c r="BG174" s="204">
        <f t="shared" si="24"/>
        <v>1.0000010933103958</v>
      </c>
      <c r="BH174" s="204">
        <f t="shared" si="24"/>
        <v>1.0000001183405067</v>
      </c>
      <c r="BI174" s="204">
        <f t="shared" si="24"/>
        <v>1.0003237371041724</v>
      </c>
      <c r="BJ174" s="204">
        <f t="shared" si="24"/>
        <v>1.0000932403830634</v>
      </c>
      <c r="BK174" s="204">
        <f t="shared" si="24"/>
        <v>1.0001373659920192</v>
      </c>
      <c r="BM174" s="205">
        <f t="shared" si="23"/>
        <v>1.001459263486548</v>
      </c>
      <c r="BN174" s="205">
        <f t="shared" si="22"/>
        <v>30.01709441412461</v>
      </c>
    </row>
    <row r="175" spans="1:66">
      <c r="A175" s="223">
        <v>45099</v>
      </c>
      <c r="B175" s="215">
        <v>0.28100000000000003</v>
      </c>
      <c r="C175" s="215">
        <v>0.41539999999999999</v>
      </c>
      <c r="D175" s="215">
        <v>0.36990000000000001</v>
      </c>
      <c r="E175" s="215">
        <v>0.25090000000000001</v>
      </c>
      <c r="F175" s="215">
        <v>2.0174500000000002</v>
      </c>
      <c r="G175" s="215">
        <v>0.62380000000000002</v>
      </c>
      <c r="H175" s="215">
        <v>0.22025</v>
      </c>
      <c r="I175" s="215">
        <v>2.1996000000000002</v>
      </c>
      <c r="J175" s="216">
        <v>4196.6170000000002</v>
      </c>
      <c r="K175" s="216">
        <v>39.855000000000004</v>
      </c>
      <c r="L175" s="216">
        <v>363.46974999999998</v>
      </c>
      <c r="M175" s="215">
        <v>8.6300000000000002E-2</v>
      </c>
      <c r="N175" s="215">
        <v>1.30725</v>
      </c>
      <c r="O175" s="215">
        <v>0.45389999999999997</v>
      </c>
      <c r="P175" s="215">
        <v>15.638349999999999</v>
      </c>
      <c r="Q175" s="215">
        <v>23.6052</v>
      </c>
      <c r="R175" s="215">
        <v>2.2874500000000002</v>
      </c>
      <c r="S175" s="215">
        <v>0.37695000000000001</v>
      </c>
      <c r="T175" s="215">
        <v>0.25569999999999998</v>
      </c>
      <c r="U175" s="215">
        <v>8.6966999999999999</v>
      </c>
      <c r="AR175" s="204">
        <f t="shared" si="26"/>
        <v>1</v>
      </c>
      <c r="AS175" s="204">
        <f t="shared" si="26"/>
        <v>1.0002020800422478</v>
      </c>
      <c r="AT175" s="204">
        <f t="shared" si="26"/>
        <v>0.99999986393436502</v>
      </c>
      <c r="AU175" s="204">
        <f t="shared" si="26"/>
        <v>0.99999603508689205</v>
      </c>
      <c r="AV175" s="204">
        <f t="shared" si="26"/>
        <v>0.99942502750333118</v>
      </c>
      <c r="AW175" s="204">
        <f t="shared" si="25"/>
        <v>0.9999999988905407</v>
      </c>
      <c r="AX175" s="204">
        <f t="shared" si="25"/>
        <v>1.0000005984198788</v>
      </c>
      <c r="AY175" s="204">
        <f t="shared" si="25"/>
        <v>1.000000535825976</v>
      </c>
      <c r="AZ175" s="204">
        <f t="shared" si="25"/>
        <v>0.99999285365891577</v>
      </c>
      <c r="BA175" s="204">
        <f t="shared" si="25"/>
        <v>0.99990643058505946</v>
      </c>
      <c r="BB175" s="204">
        <f t="shared" si="25"/>
        <v>1.000001728305254</v>
      </c>
      <c r="BC175" s="204">
        <f t="shared" si="25"/>
        <v>1</v>
      </c>
      <c r="BD175" s="204">
        <f t="shared" si="25"/>
        <v>1.0000010920157136</v>
      </c>
      <c r="BE175" s="204">
        <f t="shared" si="25"/>
        <v>0.99999820451552179</v>
      </c>
      <c r="BF175" s="204">
        <f t="shared" si="24"/>
        <v>1.0000075175731211</v>
      </c>
      <c r="BG175" s="204">
        <f t="shared" si="24"/>
        <v>0.99999894754575647</v>
      </c>
      <c r="BH175" s="204">
        <f t="shared" si="24"/>
        <v>0.99999909625113703</v>
      </c>
      <c r="BI175" s="204">
        <f t="shared" si="24"/>
        <v>0.99956839910768225</v>
      </c>
      <c r="BJ175" s="204">
        <f t="shared" si="24"/>
        <v>0.99949245974364131</v>
      </c>
      <c r="BK175" s="204">
        <f t="shared" si="24"/>
        <v>0.99991654583995104</v>
      </c>
      <c r="BM175" s="205">
        <f t="shared" si="23"/>
        <v>0.99850811310517029</v>
      </c>
      <c r="BN175" s="205">
        <f t="shared" si="22"/>
        <v>29.972312304347312</v>
      </c>
    </row>
    <row r="176" spans="1:66">
      <c r="A176" s="223">
        <v>45100</v>
      </c>
      <c r="B176" s="215">
        <v>0.28100000000000003</v>
      </c>
      <c r="C176" s="215">
        <v>0.41959999999999997</v>
      </c>
      <c r="D176" s="215">
        <v>0.37059999999999998</v>
      </c>
      <c r="E176" s="215">
        <v>0.25219999999999998</v>
      </c>
      <c r="F176" s="215">
        <v>2.0174500000000002</v>
      </c>
      <c r="G176" s="215">
        <v>0.62670000000000003</v>
      </c>
      <c r="H176" s="215">
        <v>0.22105</v>
      </c>
      <c r="I176" s="215">
        <v>2.2001499999999998</v>
      </c>
      <c r="J176" s="216">
        <v>4213.8960000000006</v>
      </c>
      <c r="K176" s="216">
        <v>40.28</v>
      </c>
      <c r="L176" s="216">
        <v>366.66219999999998</v>
      </c>
      <c r="M176" s="215">
        <v>8.6400000000000005E-2</v>
      </c>
      <c r="N176" s="215">
        <v>1.3140499999999999</v>
      </c>
      <c r="O176" s="215">
        <v>0.45750000000000002</v>
      </c>
      <c r="P176" s="215">
        <v>15.619450000000001</v>
      </c>
      <c r="Q176" s="215">
        <v>23.374499999999998</v>
      </c>
      <c r="R176" s="215">
        <v>2.343</v>
      </c>
      <c r="S176" s="215">
        <v>0.37929999999999997</v>
      </c>
      <c r="T176" s="215">
        <v>0.2571</v>
      </c>
      <c r="U176" s="215">
        <v>8.6966999999999999</v>
      </c>
      <c r="AR176" s="204">
        <f t="shared" si="26"/>
        <v>1</v>
      </c>
      <c r="AS176" s="204">
        <f t="shared" si="26"/>
        <v>1.0014072875213913</v>
      </c>
      <c r="AT176" s="204">
        <f t="shared" si="26"/>
        <v>1.0000000489264316</v>
      </c>
      <c r="AU176" s="204">
        <f t="shared" si="26"/>
        <v>1.0000028663982232</v>
      </c>
      <c r="AV176" s="204">
        <f t="shared" si="26"/>
        <v>1</v>
      </c>
      <c r="AW176" s="204">
        <f t="shared" si="25"/>
        <v>1.0000000035692125</v>
      </c>
      <c r="AX176" s="204">
        <f t="shared" si="25"/>
        <v>1.0000095563291644</v>
      </c>
      <c r="AY176" s="204">
        <f t="shared" si="25"/>
        <v>1.0000002678124749</v>
      </c>
      <c r="AZ176" s="204">
        <f t="shared" si="25"/>
        <v>1.0000097599617102</v>
      </c>
      <c r="BA176" s="204">
        <f t="shared" si="25"/>
        <v>1.002641199196777</v>
      </c>
      <c r="BB176" s="204">
        <f t="shared" si="25"/>
        <v>1.0000800748522929</v>
      </c>
      <c r="BC176" s="204">
        <f t="shared" si="25"/>
        <v>1</v>
      </c>
      <c r="BD176" s="204">
        <f t="shared" si="25"/>
        <v>1.0000740644713091</v>
      </c>
      <c r="BE176" s="204">
        <f t="shared" si="25"/>
        <v>1.0000047761754571</v>
      </c>
      <c r="BF176" s="204">
        <f t="shared" si="24"/>
        <v>0.99998542336759799</v>
      </c>
      <c r="BG176" s="204">
        <f t="shared" si="24"/>
        <v>0.99999860731797263</v>
      </c>
      <c r="BH176" s="204">
        <f t="shared" si="24"/>
        <v>1.0000009037496798</v>
      </c>
      <c r="BI176" s="204">
        <f t="shared" si="24"/>
        <v>1.0012663069037511</v>
      </c>
      <c r="BJ176" s="204">
        <f t="shared" si="24"/>
        <v>1.0003745060321421</v>
      </c>
      <c r="BK176" s="204">
        <f t="shared" si="24"/>
        <v>1</v>
      </c>
      <c r="BM176" s="205">
        <f t="shared" si="23"/>
        <v>1.0058674505321843</v>
      </c>
      <c r="BN176" s="205">
        <f t="shared" si="22"/>
        <v>30.148173364128247</v>
      </c>
    </row>
    <row r="177" spans="1:66">
      <c r="A177" s="223">
        <v>45101</v>
      </c>
      <c r="B177" s="215">
        <v>0.28100000000000003</v>
      </c>
      <c r="C177" s="215">
        <v>0.41959999999999997</v>
      </c>
      <c r="D177" s="215">
        <v>0.37059999999999998</v>
      </c>
      <c r="E177" s="215">
        <v>0.25219999999999998</v>
      </c>
      <c r="F177" s="215">
        <v>2.0174500000000002</v>
      </c>
      <c r="G177" s="215">
        <v>0.62670000000000003</v>
      </c>
      <c r="H177" s="215">
        <v>0.22105</v>
      </c>
      <c r="I177" s="215">
        <v>2.2001499999999998</v>
      </c>
      <c r="J177" s="216">
        <v>4213.8960000000006</v>
      </c>
      <c r="K177" s="216">
        <v>40.28</v>
      </c>
      <c r="L177" s="216">
        <v>366.66219999999998</v>
      </c>
      <c r="M177" s="215">
        <v>8.6400000000000005E-2</v>
      </c>
      <c r="N177" s="215">
        <v>1.3140499999999999</v>
      </c>
      <c r="O177" s="215">
        <v>0.45750000000000002</v>
      </c>
      <c r="P177" s="215">
        <v>15.619450000000001</v>
      </c>
      <c r="Q177" s="215">
        <v>23.374499999999998</v>
      </c>
      <c r="R177" s="215">
        <v>2.343</v>
      </c>
      <c r="S177" s="215">
        <v>0.37929999999999997</v>
      </c>
      <c r="T177" s="215">
        <v>0.2571</v>
      </c>
      <c r="U177" s="215">
        <v>8.6966999999999999</v>
      </c>
      <c r="AR177" s="204">
        <f t="shared" si="26"/>
        <v>1</v>
      </c>
      <c r="AS177" s="204">
        <f t="shared" si="26"/>
        <v>1</v>
      </c>
      <c r="AT177" s="204">
        <f t="shared" si="26"/>
        <v>1</v>
      </c>
      <c r="AU177" s="204">
        <f t="shared" si="26"/>
        <v>1</v>
      </c>
      <c r="AV177" s="204">
        <f t="shared" si="26"/>
        <v>1</v>
      </c>
      <c r="AW177" s="204">
        <f t="shared" si="25"/>
        <v>1</v>
      </c>
      <c r="AX177" s="204">
        <f t="shared" si="25"/>
        <v>1</v>
      </c>
      <c r="AY177" s="204">
        <f t="shared" si="25"/>
        <v>1</v>
      </c>
      <c r="AZ177" s="204">
        <f t="shared" si="25"/>
        <v>1</v>
      </c>
      <c r="BA177" s="204">
        <f t="shared" si="25"/>
        <v>1</v>
      </c>
      <c r="BB177" s="204">
        <f t="shared" si="25"/>
        <v>1</v>
      </c>
      <c r="BC177" s="204">
        <f t="shared" si="25"/>
        <v>1</v>
      </c>
      <c r="BD177" s="204">
        <f t="shared" si="25"/>
        <v>1</v>
      </c>
      <c r="BE177" s="204">
        <f t="shared" si="25"/>
        <v>1</v>
      </c>
      <c r="BF177" s="204">
        <f t="shared" si="24"/>
        <v>1</v>
      </c>
      <c r="BG177" s="204">
        <f t="shared" si="24"/>
        <v>1</v>
      </c>
      <c r="BH177" s="204">
        <f t="shared" si="24"/>
        <v>1</v>
      </c>
      <c r="BI177" s="204">
        <f t="shared" si="24"/>
        <v>1</v>
      </c>
      <c r="BJ177" s="204">
        <f t="shared" si="24"/>
        <v>1</v>
      </c>
      <c r="BK177" s="204">
        <f t="shared" si="24"/>
        <v>1</v>
      </c>
      <c r="BM177" s="205">
        <f t="shared" si="23"/>
        <v>1</v>
      </c>
      <c r="BN177" s="205">
        <f t="shared" si="22"/>
        <v>30.148173364128247</v>
      </c>
    </row>
    <row r="178" spans="1:66">
      <c r="A178" s="223">
        <v>45102</v>
      </c>
      <c r="B178" s="215">
        <v>0.28100000000000003</v>
      </c>
      <c r="C178" s="215">
        <v>0.41959999999999997</v>
      </c>
      <c r="D178" s="215">
        <v>0.37059999999999998</v>
      </c>
      <c r="E178" s="215">
        <v>0.25219999999999998</v>
      </c>
      <c r="F178" s="215">
        <v>2.0174500000000002</v>
      </c>
      <c r="G178" s="215">
        <v>0.62670000000000003</v>
      </c>
      <c r="H178" s="215">
        <v>0.22105</v>
      </c>
      <c r="I178" s="215">
        <v>2.2001499999999998</v>
      </c>
      <c r="J178" s="216">
        <v>4213.8960000000006</v>
      </c>
      <c r="K178" s="216">
        <v>40.28</v>
      </c>
      <c r="L178" s="216">
        <v>366.66219999999998</v>
      </c>
      <c r="M178" s="215">
        <v>8.6400000000000005E-2</v>
      </c>
      <c r="N178" s="215">
        <v>1.3140499999999999</v>
      </c>
      <c r="O178" s="215">
        <v>0.45750000000000002</v>
      </c>
      <c r="P178" s="215">
        <v>15.619450000000001</v>
      </c>
      <c r="Q178" s="215">
        <v>23.374499999999998</v>
      </c>
      <c r="R178" s="215">
        <v>2.343</v>
      </c>
      <c r="S178" s="215">
        <v>0.37929999999999997</v>
      </c>
      <c r="T178" s="215">
        <v>0.2571</v>
      </c>
      <c r="U178" s="215">
        <v>8.6966999999999999</v>
      </c>
      <c r="AR178" s="204">
        <f t="shared" si="26"/>
        <v>1</v>
      </c>
      <c r="AS178" s="204">
        <f t="shared" si="26"/>
        <v>1</v>
      </c>
      <c r="AT178" s="204">
        <f t="shared" si="26"/>
        <v>1</v>
      </c>
      <c r="AU178" s="204">
        <f t="shared" si="26"/>
        <v>1</v>
      </c>
      <c r="AV178" s="204">
        <f t="shared" si="26"/>
        <v>1</v>
      </c>
      <c r="AW178" s="204">
        <f t="shared" si="25"/>
        <v>1</v>
      </c>
      <c r="AX178" s="204">
        <f t="shared" si="25"/>
        <v>1</v>
      </c>
      <c r="AY178" s="204">
        <f t="shared" si="25"/>
        <v>1</v>
      </c>
      <c r="AZ178" s="204">
        <f t="shared" si="25"/>
        <v>1</v>
      </c>
      <c r="BA178" s="204">
        <f t="shared" si="25"/>
        <v>1</v>
      </c>
      <c r="BB178" s="204">
        <f t="shared" si="25"/>
        <v>1</v>
      </c>
      <c r="BC178" s="204">
        <f t="shared" si="25"/>
        <v>1</v>
      </c>
      <c r="BD178" s="204">
        <f t="shared" si="25"/>
        <v>1</v>
      </c>
      <c r="BE178" s="204">
        <f t="shared" si="25"/>
        <v>1</v>
      </c>
      <c r="BF178" s="204">
        <f t="shared" si="24"/>
        <v>1</v>
      </c>
      <c r="BG178" s="204">
        <f t="shared" si="24"/>
        <v>1</v>
      </c>
      <c r="BH178" s="204">
        <f t="shared" si="24"/>
        <v>1</v>
      </c>
      <c r="BI178" s="204">
        <f t="shared" si="24"/>
        <v>1</v>
      </c>
      <c r="BJ178" s="204">
        <f t="shared" si="24"/>
        <v>1</v>
      </c>
      <c r="BK178" s="204">
        <f t="shared" si="24"/>
        <v>1</v>
      </c>
      <c r="BM178" s="205">
        <f t="shared" si="23"/>
        <v>1</v>
      </c>
      <c r="BN178" s="205">
        <f t="shared" si="22"/>
        <v>30.148173364128247</v>
      </c>
    </row>
    <row r="179" spans="1:66">
      <c r="A179" s="223">
        <v>45103</v>
      </c>
      <c r="B179" s="215">
        <v>0.28100000000000003</v>
      </c>
      <c r="C179" s="215">
        <v>0.42120000000000002</v>
      </c>
      <c r="D179" s="215">
        <v>0.37</v>
      </c>
      <c r="E179" s="215">
        <v>0.25169999999999998</v>
      </c>
      <c r="F179" s="215">
        <v>2.0290499999999998</v>
      </c>
      <c r="G179" s="215">
        <v>0.63175000000000003</v>
      </c>
      <c r="H179" s="215">
        <v>0.22070000000000001</v>
      </c>
      <c r="I179" s="215">
        <v>2.2000000000000002</v>
      </c>
      <c r="J179" s="216">
        <v>4222.326</v>
      </c>
      <c r="K179" s="216">
        <v>40.299999999999997</v>
      </c>
      <c r="L179" s="216">
        <v>366.59879999999998</v>
      </c>
      <c r="M179" s="215">
        <v>8.6400000000000005E-2</v>
      </c>
      <c r="N179" s="215">
        <v>1.3162</v>
      </c>
      <c r="O179" s="215">
        <v>0.45655000000000001</v>
      </c>
      <c r="P179" s="215">
        <v>15.661149999999999</v>
      </c>
      <c r="Q179" s="215">
        <v>23.732800000000001</v>
      </c>
      <c r="R179" s="215">
        <v>2.3465500000000001</v>
      </c>
      <c r="S179" s="215">
        <v>0.38009999999999999</v>
      </c>
      <c r="T179" s="215">
        <v>0.25764999999999999</v>
      </c>
      <c r="U179" s="215">
        <v>8.7149000000000001</v>
      </c>
      <c r="AR179" s="204">
        <f t="shared" si="26"/>
        <v>1</v>
      </c>
      <c r="AS179" s="204">
        <f t="shared" si="26"/>
        <v>1.0005321747786016</v>
      </c>
      <c r="AT179" s="204">
        <f t="shared" si="26"/>
        <v>0.99999995806872632</v>
      </c>
      <c r="AU179" s="204">
        <f t="shared" si="26"/>
        <v>0.99999889929370189</v>
      </c>
      <c r="AV179" s="204">
        <f t="shared" si="26"/>
        <v>1.001281794222586</v>
      </c>
      <c r="AW179" s="204">
        <f t="shared" si="25"/>
        <v>1.0000000061761105</v>
      </c>
      <c r="AX179" s="204">
        <f t="shared" si="25"/>
        <v>0.99999582339734561</v>
      </c>
      <c r="AY179" s="204">
        <f t="shared" si="25"/>
        <v>0.99999992696688667</v>
      </c>
      <c r="AZ179" s="204">
        <f t="shared" si="25"/>
        <v>1.0000047471178732</v>
      </c>
      <c r="BA179" s="204">
        <f t="shared" si="25"/>
        <v>1.0001234488485795</v>
      </c>
      <c r="BB179" s="204">
        <f t="shared" si="25"/>
        <v>0.99999841662578348</v>
      </c>
      <c r="BC179" s="204">
        <f t="shared" si="25"/>
        <v>1</v>
      </c>
      <c r="BD179" s="204">
        <f t="shared" si="25"/>
        <v>1.0000233371211189</v>
      </c>
      <c r="BE179" s="204">
        <f t="shared" si="25"/>
        <v>0.99999874328431337</v>
      </c>
      <c r="BF179" s="204">
        <f t="shared" si="24"/>
        <v>1.0000321384652997</v>
      </c>
      <c r="BG179" s="204">
        <f t="shared" si="24"/>
        <v>1.0000021571426516</v>
      </c>
      <c r="BH179" s="204">
        <f t="shared" si="24"/>
        <v>1.0000000570247694</v>
      </c>
      <c r="BI179" s="204">
        <f t="shared" si="24"/>
        <v>1.0004291143037651</v>
      </c>
      <c r="BJ179" s="204">
        <f t="shared" si="24"/>
        <v>1.0001465530056906</v>
      </c>
      <c r="BK179" s="204">
        <f t="shared" si="24"/>
        <v>1.0001399441932461</v>
      </c>
      <c r="BM179" s="205">
        <f t="shared" si="23"/>
        <v>1.0027098216273758</v>
      </c>
      <c r="BN179" s="205">
        <f t="shared" si="22"/>
        <v>30.229869536336235</v>
      </c>
    </row>
    <row r="180" spans="1:66">
      <c r="A180" s="223">
        <v>45104</v>
      </c>
      <c r="B180" s="215">
        <v>0.28100000000000003</v>
      </c>
      <c r="C180" s="215">
        <v>0.41835</v>
      </c>
      <c r="D180" s="215">
        <v>0.36870000000000003</v>
      </c>
      <c r="E180" s="215">
        <v>0.25159999999999999</v>
      </c>
      <c r="F180" s="215">
        <v>2.0267499999999998</v>
      </c>
      <c r="G180" s="215">
        <v>0.62660000000000005</v>
      </c>
      <c r="H180" s="215">
        <v>0.22055</v>
      </c>
      <c r="I180" s="215">
        <v>2.2004000000000001</v>
      </c>
      <c r="J180" s="216">
        <v>4211.0910000000003</v>
      </c>
      <c r="K180" s="216">
        <v>40.35</v>
      </c>
      <c r="L180" s="216">
        <v>365.26679999999999</v>
      </c>
      <c r="M180" s="215">
        <v>8.635000000000001E-2</v>
      </c>
      <c r="N180" s="215">
        <v>1.3107500000000001</v>
      </c>
      <c r="O180" s="215">
        <v>0.45384999999999998</v>
      </c>
      <c r="P180" s="215">
        <v>15.555299999999999</v>
      </c>
      <c r="Q180" s="215">
        <v>23.740949999999998</v>
      </c>
      <c r="R180" s="215">
        <v>2.3367</v>
      </c>
      <c r="S180" s="215">
        <v>0.37914999999999999</v>
      </c>
      <c r="T180" s="215">
        <v>0.25724999999999998</v>
      </c>
      <c r="U180" s="215">
        <v>8.7168500000000009</v>
      </c>
      <c r="AR180" s="204">
        <f t="shared" si="26"/>
        <v>1</v>
      </c>
      <c r="AS180" s="204">
        <f t="shared" si="26"/>
        <v>0.99905135257047661</v>
      </c>
      <c r="AT180" s="204">
        <f t="shared" si="26"/>
        <v>0.99999990891515844</v>
      </c>
      <c r="AU180" s="204">
        <f t="shared" si="26"/>
        <v>0.9999997795962754</v>
      </c>
      <c r="AV180" s="204">
        <f t="shared" si="26"/>
        <v>0.99974662905387413</v>
      </c>
      <c r="AW180" s="204">
        <f t="shared" si="25"/>
        <v>0.99999999370108827</v>
      </c>
      <c r="AX180" s="204">
        <f t="shared" si="25"/>
        <v>0.99999820799730565</v>
      </c>
      <c r="AY180" s="204">
        <f t="shared" si="25"/>
        <v>1.0000001947439308</v>
      </c>
      <c r="AZ180" s="204">
        <f t="shared" si="25"/>
        <v>0.99999367125423655</v>
      </c>
      <c r="BA180" s="204">
        <f t="shared" si="25"/>
        <v>1.0003083827954697</v>
      </c>
      <c r="BB180" s="204">
        <f t="shared" si="25"/>
        <v>0.99996667122335714</v>
      </c>
      <c r="BC180" s="204">
        <f t="shared" si="25"/>
        <v>1</v>
      </c>
      <c r="BD180" s="204">
        <f t="shared" si="25"/>
        <v>0.99994077117156765</v>
      </c>
      <c r="BE180" s="204">
        <f t="shared" si="25"/>
        <v>0.99999641395685857</v>
      </c>
      <c r="BF180" s="204">
        <f t="shared" si="24"/>
        <v>0.99991825745003948</v>
      </c>
      <c r="BG180" s="204">
        <f t="shared" si="24"/>
        <v>1.00000004868728</v>
      </c>
      <c r="BH180" s="204">
        <f t="shared" si="24"/>
        <v>0.99999984156331223</v>
      </c>
      <c r="BI180" s="204">
        <f t="shared" si="24"/>
        <v>0.99949056514277768</v>
      </c>
      <c r="BJ180" s="204">
        <f t="shared" si="24"/>
        <v>0.99989346054768335</v>
      </c>
      <c r="BK180" s="204">
        <f t="shared" si="24"/>
        <v>1.0000149757474568</v>
      </c>
      <c r="BM180" s="205">
        <f t="shared" si="23"/>
        <v>0.99831986795548366</v>
      </c>
      <c r="BN180" s="205">
        <f t="shared" si="22"/>
        <v>30.179079363826688</v>
      </c>
    </row>
    <row r="181" spans="1:66">
      <c r="A181" s="223">
        <v>45105</v>
      </c>
      <c r="B181" s="215">
        <v>0.28100000000000003</v>
      </c>
      <c r="C181" s="215">
        <v>0.42275000000000001</v>
      </c>
      <c r="D181" s="215">
        <v>0.37114999999999998</v>
      </c>
      <c r="E181" s="215">
        <v>0.25119999999999998</v>
      </c>
      <c r="F181" s="215">
        <v>2.0308000000000002</v>
      </c>
      <c r="G181" s="215">
        <v>0.62805</v>
      </c>
      <c r="H181" s="215">
        <v>0.22065000000000001</v>
      </c>
      <c r="I181" s="215">
        <v>2.2004000000000001</v>
      </c>
      <c r="J181" s="216">
        <v>4213.0630000000001</v>
      </c>
      <c r="K181" s="216">
        <v>40.44</v>
      </c>
      <c r="L181" s="216">
        <v>367.03999999999996</v>
      </c>
      <c r="M181" s="215">
        <v>8.635000000000001E-2</v>
      </c>
      <c r="N181" s="215">
        <v>1.3118000000000001</v>
      </c>
      <c r="O181" s="215">
        <v>0.45940000000000003</v>
      </c>
      <c r="P181" s="215">
        <v>15.51925</v>
      </c>
      <c r="Q181" s="215">
        <v>23.932499999999997</v>
      </c>
      <c r="R181" s="215">
        <v>2.3273000000000001</v>
      </c>
      <c r="S181" s="215">
        <v>0.37955</v>
      </c>
      <c r="T181" s="215">
        <v>0.25655</v>
      </c>
      <c r="U181" s="215">
        <v>8.7432499999999997</v>
      </c>
      <c r="AR181" s="204">
        <f t="shared" si="26"/>
        <v>1</v>
      </c>
      <c r="AS181" s="204">
        <f t="shared" si="26"/>
        <v>1.0014636511859143</v>
      </c>
      <c r="AT181" s="204">
        <f t="shared" si="26"/>
        <v>1.0000001713935429</v>
      </c>
      <c r="AU181" s="204">
        <f t="shared" si="26"/>
        <v>0.99999911750851378</v>
      </c>
      <c r="AV181" s="204">
        <f t="shared" si="26"/>
        <v>1.0004461168513576</v>
      </c>
      <c r="AW181" s="204">
        <f t="shared" si="25"/>
        <v>1.000000001778701</v>
      </c>
      <c r="AX181" s="204">
        <f t="shared" si="25"/>
        <v>1.0000011948056102</v>
      </c>
      <c r="AY181" s="204">
        <f t="shared" si="25"/>
        <v>1</v>
      </c>
      <c r="AZ181" s="204">
        <f t="shared" ref="AZ181:BH211" si="27">(J181/J180)^AE$3</f>
        <v>1.000001112064886</v>
      </c>
      <c r="BA181" s="204">
        <f t="shared" si="27"/>
        <v>1.0005541953685417</v>
      </c>
      <c r="BB181" s="204">
        <f t="shared" si="27"/>
        <v>1.0000443433371393</v>
      </c>
      <c r="BC181" s="204">
        <f t="shared" si="27"/>
        <v>1</v>
      </c>
      <c r="BD181" s="204">
        <f t="shared" si="27"/>
        <v>1.0000114305917174</v>
      </c>
      <c r="BE181" s="204">
        <f t="shared" si="27"/>
        <v>1.0000073484161809</v>
      </c>
      <c r="BF181" s="204">
        <f t="shared" si="24"/>
        <v>0.99997203264078394</v>
      </c>
      <c r="BG181" s="204">
        <f t="shared" si="24"/>
        <v>1.0000011395137927</v>
      </c>
      <c r="BH181" s="204">
        <f t="shared" si="24"/>
        <v>0.99999984817750409</v>
      </c>
      <c r="BI181" s="204">
        <f t="shared" si="24"/>
        <v>1.0002147320369459</v>
      </c>
      <c r="BJ181" s="204">
        <f t="shared" si="24"/>
        <v>0.99981316422253808</v>
      </c>
      <c r="BK181" s="204">
        <f t="shared" si="24"/>
        <v>1.0002024385033152</v>
      </c>
      <c r="BM181" s="205">
        <f t="shared" si="23"/>
        <v>1.002734384477391</v>
      </c>
      <c r="BN181" s="205">
        <f t="shared" si="22"/>
        <v>30.261600569981088</v>
      </c>
    </row>
    <row r="182" spans="1:66">
      <c r="A182" s="223">
        <v>45106</v>
      </c>
      <c r="B182" s="215">
        <v>0.28000000000000003</v>
      </c>
      <c r="C182" s="215">
        <v>0.42310000000000003</v>
      </c>
      <c r="D182" s="215">
        <v>0.37154999999999999</v>
      </c>
      <c r="E182" s="215">
        <v>0.2515</v>
      </c>
      <c r="F182" s="215">
        <v>2.0291999999999999</v>
      </c>
      <c r="G182" s="215">
        <v>0.63</v>
      </c>
      <c r="H182" s="215">
        <v>0.22175</v>
      </c>
      <c r="I182" s="215">
        <v>2.1934</v>
      </c>
      <c r="J182" s="216">
        <v>4198.07</v>
      </c>
      <c r="K182" s="216">
        <v>40.47</v>
      </c>
      <c r="L182" s="216">
        <v>368.83605</v>
      </c>
      <c r="M182" s="215">
        <v>8.610000000000001E-2</v>
      </c>
      <c r="N182" s="215">
        <v>1.3082500000000001</v>
      </c>
      <c r="O182" s="215">
        <v>0.46050000000000002</v>
      </c>
      <c r="P182" s="215">
        <v>15.520900000000001</v>
      </c>
      <c r="Q182" s="215">
        <v>24.139299999999999</v>
      </c>
      <c r="R182" s="215">
        <v>2.3106999999999998</v>
      </c>
      <c r="S182" s="215">
        <v>0.37909999999999999</v>
      </c>
      <c r="T182" s="215">
        <v>0.25700000000000001</v>
      </c>
      <c r="U182" s="215">
        <v>8.7055500000000006</v>
      </c>
      <c r="AR182" s="204">
        <f t="shared" si="26"/>
        <v>0.99997845617836723</v>
      </c>
      <c r="AS182" s="204">
        <f t="shared" si="26"/>
        <v>1.0001156939866589</v>
      </c>
      <c r="AT182" s="204">
        <f t="shared" si="26"/>
        <v>1.0000000278751389</v>
      </c>
      <c r="AU182" s="204">
        <f t="shared" si="26"/>
        <v>1.0000006620007276</v>
      </c>
      <c r="AV182" s="204">
        <f t="shared" si="26"/>
        <v>0.99982391749053667</v>
      </c>
      <c r="AW182" s="204">
        <f t="shared" si="26"/>
        <v>1.0000000023855822</v>
      </c>
      <c r="AX182" s="204">
        <f t="shared" si="26"/>
        <v>1.0000131073168534</v>
      </c>
      <c r="AY182" s="204">
        <f t="shared" si="26"/>
        <v>0.99999658686524917</v>
      </c>
      <c r="AZ182" s="204">
        <f t="shared" si="27"/>
        <v>0.99999153197898361</v>
      </c>
      <c r="BA182" s="204">
        <f t="shared" si="27"/>
        <v>1.0001844236505291</v>
      </c>
      <c r="BB182" s="204">
        <f t="shared" si="27"/>
        <v>1.0000446969163954</v>
      </c>
      <c r="BC182" s="204">
        <f t="shared" si="27"/>
        <v>1</v>
      </c>
      <c r="BD182" s="204">
        <f t="shared" si="27"/>
        <v>0.99996131778584918</v>
      </c>
      <c r="BE182" s="204">
        <f t="shared" si="27"/>
        <v>1.0000014458927748</v>
      </c>
      <c r="BF182" s="204">
        <f t="shared" si="24"/>
        <v>1.0000012814962203</v>
      </c>
      <c r="BG182" s="204">
        <f t="shared" si="24"/>
        <v>1.0000012200412693</v>
      </c>
      <c r="BH182" s="204">
        <f t="shared" si="24"/>
        <v>0.99999973038416234</v>
      </c>
      <c r="BI182" s="204">
        <f t="shared" si="24"/>
        <v>0.99975846564011717</v>
      </c>
      <c r="BJ182" s="204">
        <f t="shared" si="24"/>
        <v>1.0001201855891828</v>
      </c>
      <c r="BK182" s="204">
        <f t="shared" si="24"/>
        <v>0.99971079534093821</v>
      </c>
      <c r="BM182" s="205">
        <f t="shared" si="23"/>
        <v>0.99970347325482278</v>
      </c>
      <c r="BN182" s="205">
        <f t="shared" si="22"/>
        <v>30.252627196060217</v>
      </c>
    </row>
    <row r="183" spans="1:66">
      <c r="A183" s="223">
        <v>45107</v>
      </c>
      <c r="B183" s="215">
        <v>0.28000000000000003</v>
      </c>
      <c r="C183" s="215">
        <v>0.42285</v>
      </c>
      <c r="D183" s="215">
        <v>0.37135000000000001</v>
      </c>
      <c r="E183" s="215">
        <v>0.25195000000000001</v>
      </c>
      <c r="F183" s="215">
        <v>2.0316999999999998</v>
      </c>
      <c r="G183" s="215">
        <v>0.63014999999999999</v>
      </c>
      <c r="H183" s="215">
        <v>0.22225</v>
      </c>
      <c r="I183" s="215">
        <v>2.19415</v>
      </c>
      <c r="J183" s="216">
        <v>4220.8824999999997</v>
      </c>
      <c r="K183" s="216">
        <v>40.504999999999995</v>
      </c>
      <c r="L183" s="216">
        <v>369.03795000000002</v>
      </c>
      <c r="M183" s="215">
        <v>8.6199999999999999E-2</v>
      </c>
      <c r="N183" s="215">
        <v>1.3091999999999999</v>
      </c>
      <c r="O183" s="215">
        <v>0.46050000000000002</v>
      </c>
      <c r="P183" s="215">
        <v>15.485900000000001</v>
      </c>
      <c r="Q183" s="215">
        <v>24.58005</v>
      </c>
      <c r="R183" s="215">
        <v>2.3371500000000003</v>
      </c>
      <c r="S183" s="215">
        <v>0.37970000000000004</v>
      </c>
      <c r="T183" s="215">
        <v>0.25790000000000002</v>
      </c>
      <c r="U183" s="215">
        <v>8.7122500000000009</v>
      </c>
      <c r="AR183" s="204">
        <f t="shared" si="26"/>
        <v>1</v>
      </c>
      <c r="AS183" s="204">
        <f t="shared" si="26"/>
        <v>0.99991737940186809</v>
      </c>
      <c r="AT183" s="204">
        <f t="shared" si="26"/>
        <v>0.99999998606618401</v>
      </c>
      <c r="AU183" s="204">
        <f t="shared" si="26"/>
        <v>1.0000009915221066</v>
      </c>
      <c r="AV183" s="204">
        <f t="shared" si="26"/>
        <v>1.0002751300273909</v>
      </c>
      <c r="AW183" s="204">
        <f t="shared" si="26"/>
        <v>1.0000000001832003</v>
      </c>
      <c r="AX183" s="204">
        <f t="shared" si="26"/>
        <v>1.0000059363704816</v>
      </c>
      <c r="AY183" s="204">
        <f t="shared" si="26"/>
        <v>1.0000003662143191</v>
      </c>
      <c r="AZ183" s="204">
        <f t="shared" si="27"/>
        <v>1.0000128726495507</v>
      </c>
      <c r="BA183" s="204">
        <f t="shared" si="27"/>
        <v>1.0002149915011871</v>
      </c>
      <c r="BB183" s="204">
        <f t="shared" si="27"/>
        <v>1.0000050108159422</v>
      </c>
      <c r="BC183" s="204">
        <f t="shared" si="27"/>
        <v>1</v>
      </c>
      <c r="BD183" s="204">
        <f t="shared" si="27"/>
        <v>1.0000103621092167</v>
      </c>
      <c r="BE183" s="204">
        <f t="shared" si="27"/>
        <v>1</v>
      </c>
      <c r="BF183" s="204">
        <f t="shared" si="24"/>
        <v>0.99997278788549671</v>
      </c>
      <c r="BG183" s="204">
        <f t="shared" si="24"/>
        <v>1.0000025657519536</v>
      </c>
      <c r="BH183" s="204">
        <f t="shared" si="24"/>
        <v>1.0000004286912449</v>
      </c>
      <c r="BI183" s="204">
        <f t="shared" si="24"/>
        <v>1.0003220729258215</v>
      </c>
      <c r="BJ183" s="204">
        <f t="shared" si="24"/>
        <v>1.0002397554707689</v>
      </c>
      <c r="BK183" s="204">
        <f t="shared" si="24"/>
        <v>1.0000514972856218</v>
      </c>
      <c r="BM183" s="205">
        <f t="shared" si="23"/>
        <v>1.001032520735343</v>
      </c>
      <c r="BN183" s="205">
        <f t="shared" si="22"/>
        <v>30.283863660938749</v>
      </c>
    </row>
    <row r="184" spans="1:66">
      <c r="A184" s="223">
        <v>45108</v>
      </c>
      <c r="B184" s="215">
        <v>0.28000000000000003</v>
      </c>
      <c r="C184" s="215">
        <v>0.42285</v>
      </c>
      <c r="D184" s="215">
        <v>0.37135000000000001</v>
      </c>
      <c r="E184" s="215">
        <v>0.25195000000000001</v>
      </c>
      <c r="F184" s="215">
        <v>2.0316999999999998</v>
      </c>
      <c r="G184" s="215">
        <v>0.63014999999999999</v>
      </c>
      <c r="H184" s="215">
        <v>0.22225</v>
      </c>
      <c r="I184" s="215">
        <v>2.19415</v>
      </c>
      <c r="J184" s="216">
        <v>4220.8824999999997</v>
      </c>
      <c r="K184" s="216">
        <v>40.504999999999995</v>
      </c>
      <c r="L184" s="216">
        <v>369.03795000000002</v>
      </c>
      <c r="M184" s="215">
        <v>8.6199999999999999E-2</v>
      </c>
      <c r="N184" s="215">
        <v>1.3091999999999999</v>
      </c>
      <c r="O184" s="215">
        <v>0.46050000000000002</v>
      </c>
      <c r="P184" s="215">
        <v>15.485900000000001</v>
      </c>
      <c r="Q184" s="215">
        <v>24.58005</v>
      </c>
      <c r="R184" s="215">
        <v>2.3371500000000003</v>
      </c>
      <c r="S184" s="215">
        <v>0.37970000000000004</v>
      </c>
      <c r="T184" s="215">
        <v>0.25790000000000002</v>
      </c>
      <c r="U184" s="215">
        <v>8.7122500000000009</v>
      </c>
      <c r="AR184" s="204">
        <f t="shared" si="26"/>
        <v>1</v>
      </c>
      <c r="AS184" s="204">
        <f t="shared" si="26"/>
        <v>1</v>
      </c>
      <c r="AT184" s="204">
        <f t="shared" si="26"/>
        <v>1</v>
      </c>
      <c r="AU184" s="204">
        <f t="shared" si="26"/>
        <v>1</v>
      </c>
      <c r="AV184" s="204">
        <f t="shared" si="26"/>
        <v>1</v>
      </c>
      <c r="AW184" s="204">
        <f t="shared" si="26"/>
        <v>1</v>
      </c>
      <c r="AX184" s="204">
        <f t="shared" si="26"/>
        <v>1</v>
      </c>
      <c r="AY184" s="204">
        <f t="shared" si="26"/>
        <v>1</v>
      </c>
      <c r="AZ184" s="204">
        <f t="shared" si="27"/>
        <v>1</v>
      </c>
      <c r="BA184" s="204">
        <f t="shared" si="27"/>
        <v>1</v>
      </c>
      <c r="BB184" s="204">
        <f t="shared" si="27"/>
        <v>1</v>
      </c>
      <c r="BC184" s="204">
        <f t="shared" si="27"/>
        <v>1</v>
      </c>
      <c r="BD184" s="204">
        <f t="shared" si="27"/>
        <v>1</v>
      </c>
      <c r="BE184" s="204">
        <f t="shared" si="27"/>
        <v>1</v>
      </c>
      <c r="BF184" s="204">
        <f t="shared" si="24"/>
        <v>1</v>
      </c>
      <c r="BG184" s="204">
        <f t="shared" si="24"/>
        <v>1</v>
      </c>
      <c r="BH184" s="204">
        <f t="shared" si="24"/>
        <v>1</v>
      </c>
      <c r="BI184" s="204">
        <f t="shared" si="24"/>
        <v>1</v>
      </c>
      <c r="BJ184" s="204">
        <f t="shared" si="24"/>
        <v>1</v>
      </c>
      <c r="BK184" s="204">
        <f t="shared" si="24"/>
        <v>1</v>
      </c>
      <c r="BM184" s="205">
        <f t="shared" si="23"/>
        <v>1</v>
      </c>
      <c r="BN184" s="205">
        <f t="shared" si="22"/>
        <v>30.283863660938749</v>
      </c>
    </row>
    <row r="185" spans="1:66">
      <c r="A185" s="223">
        <v>45109</v>
      </c>
      <c r="B185" s="215">
        <v>0.28000000000000003</v>
      </c>
      <c r="C185" s="215">
        <v>0.42285</v>
      </c>
      <c r="D185" s="215">
        <v>0.37135000000000001</v>
      </c>
      <c r="E185" s="215">
        <v>0.25195000000000001</v>
      </c>
      <c r="F185" s="215">
        <v>2.0316999999999998</v>
      </c>
      <c r="G185" s="215">
        <v>0.63014999999999999</v>
      </c>
      <c r="H185" s="215">
        <v>0.22225</v>
      </c>
      <c r="I185" s="215">
        <v>2.19415</v>
      </c>
      <c r="J185" s="216">
        <v>4220.8824999999997</v>
      </c>
      <c r="K185" s="216">
        <v>40.504999999999995</v>
      </c>
      <c r="L185" s="216">
        <v>369.03795000000002</v>
      </c>
      <c r="M185" s="215">
        <v>8.6199999999999999E-2</v>
      </c>
      <c r="N185" s="215">
        <v>1.3091999999999999</v>
      </c>
      <c r="O185" s="215">
        <v>0.46050000000000002</v>
      </c>
      <c r="P185" s="215">
        <v>15.485900000000001</v>
      </c>
      <c r="Q185" s="215">
        <v>24.58005</v>
      </c>
      <c r="R185" s="215">
        <v>2.3371500000000003</v>
      </c>
      <c r="S185" s="215">
        <v>0.37970000000000004</v>
      </c>
      <c r="T185" s="215">
        <v>0.25790000000000002</v>
      </c>
      <c r="U185" s="215">
        <v>8.7122500000000009</v>
      </c>
      <c r="AR185" s="204">
        <f t="shared" si="26"/>
        <v>1</v>
      </c>
      <c r="AS185" s="204">
        <f t="shared" si="26"/>
        <v>1</v>
      </c>
      <c r="AT185" s="204">
        <f t="shared" si="26"/>
        <v>1</v>
      </c>
      <c r="AU185" s="204">
        <f t="shared" si="26"/>
        <v>1</v>
      </c>
      <c r="AV185" s="204">
        <f t="shared" si="26"/>
        <v>1</v>
      </c>
      <c r="AW185" s="204">
        <f t="shared" si="26"/>
        <v>1</v>
      </c>
      <c r="AX185" s="204">
        <f t="shared" si="26"/>
        <v>1</v>
      </c>
      <c r="AY185" s="204">
        <f t="shared" si="26"/>
        <v>1</v>
      </c>
      <c r="AZ185" s="204">
        <f t="shared" si="27"/>
        <v>1</v>
      </c>
      <c r="BA185" s="204">
        <f t="shared" si="27"/>
        <v>1</v>
      </c>
      <c r="BB185" s="204">
        <f t="shared" si="27"/>
        <v>1</v>
      </c>
      <c r="BC185" s="204">
        <f t="shared" si="27"/>
        <v>1</v>
      </c>
      <c r="BD185" s="204">
        <f t="shared" si="27"/>
        <v>1</v>
      </c>
      <c r="BE185" s="204">
        <f t="shared" si="27"/>
        <v>1</v>
      </c>
      <c r="BF185" s="204">
        <f t="shared" si="24"/>
        <v>1</v>
      </c>
      <c r="BG185" s="204">
        <f t="shared" si="24"/>
        <v>1</v>
      </c>
      <c r="BH185" s="204">
        <f t="shared" si="24"/>
        <v>1</v>
      </c>
      <c r="BI185" s="204">
        <f t="shared" si="24"/>
        <v>1</v>
      </c>
      <c r="BJ185" s="204">
        <f t="shared" si="24"/>
        <v>1</v>
      </c>
      <c r="BK185" s="204">
        <f t="shared" si="24"/>
        <v>1</v>
      </c>
      <c r="BM185" s="205">
        <f t="shared" si="23"/>
        <v>1</v>
      </c>
      <c r="BN185" s="205">
        <f t="shared" si="22"/>
        <v>30.283863660938749</v>
      </c>
    </row>
    <row r="186" spans="1:66">
      <c r="A186" s="223">
        <v>45110</v>
      </c>
      <c r="B186" s="215">
        <v>0.28000000000000003</v>
      </c>
      <c r="C186" s="215">
        <v>0.4214</v>
      </c>
      <c r="D186" s="215">
        <v>0.37145</v>
      </c>
      <c r="E186" s="215">
        <v>0.25109999999999999</v>
      </c>
      <c r="F186" s="215">
        <v>2.0307499999999998</v>
      </c>
      <c r="G186" s="215">
        <v>0.62660000000000005</v>
      </c>
      <c r="H186" s="215">
        <v>0.22089999999999999</v>
      </c>
      <c r="I186" s="215">
        <v>2.1936</v>
      </c>
      <c r="J186" s="216">
        <v>4209.54</v>
      </c>
      <c r="K186" s="216">
        <v>40.484999999999999</v>
      </c>
      <c r="L186" s="216">
        <v>366.48964999999998</v>
      </c>
      <c r="M186" s="215">
        <v>8.610000000000001E-2</v>
      </c>
      <c r="N186" s="215">
        <v>1.3069999999999999</v>
      </c>
      <c r="O186" s="215">
        <v>0.45640000000000003</v>
      </c>
      <c r="P186" s="215">
        <v>15.463799999999999</v>
      </c>
      <c r="Q186" s="215">
        <v>25.00975</v>
      </c>
      <c r="R186" s="215">
        <v>2.3247999999999998</v>
      </c>
      <c r="S186" s="215">
        <v>0.37870000000000004</v>
      </c>
      <c r="T186" s="215">
        <v>0.2571</v>
      </c>
      <c r="U186" s="215">
        <v>8.7165999999999997</v>
      </c>
      <c r="AR186" s="204">
        <f t="shared" si="26"/>
        <v>1</v>
      </c>
      <c r="AS186" s="204">
        <f t="shared" si="26"/>
        <v>0.99951993057967126</v>
      </c>
      <c r="AT186" s="204">
        <f t="shared" si="26"/>
        <v>1.0000000069678459</v>
      </c>
      <c r="AU186" s="204">
        <f t="shared" si="26"/>
        <v>0.99999812563709511</v>
      </c>
      <c r="AV186" s="204">
        <f t="shared" si="26"/>
        <v>0.99989551032464352</v>
      </c>
      <c r="AW186" s="204">
        <f t="shared" si="26"/>
        <v>0.99999999565251663</v>
      </c>
      <c r="AX186" s="204">
        <f t="shared" si="26"/>
        <v>0.99998394118994627</v>
      </c>
      <c r="AY186" s="204">
        <f t="shared" si="26"/>
        <v>0.9999997314551603</v>
      </c>
      <c r="AZ186" s="204">
        <f t="shared" si="27"/>
        <v>0.99999360842944929</v>
      </c>
      <c r="BA186" s="204">
        <f t="shared" si="27"/>
        <v>0.99987719121536867</v>
      </c>
      <c r="BB186" s="204">
        <f t="shared" si="27"/>
        <v>0.99993655567499962</v>
      </c>
      <c r="BC186" s="204">
        <f t="shared" si="27"/>
        <v>1</v>
      </c>
      <c r="BD186" s="204">
        <f t="shared" si="27"/>
        <v>0.99997599247919355</v>
      </c>
      <c r="BE186" s="204">
        <f t="shared" si="27"/>
        <v>0.999994593115346</v>
      </c>
      <c r="BF186" s="204">
        <f t="shared" si="24"/>
        <v>0.99998278571123977</v>
      </c>
      <c r="BG186" s="204">
        <f t="shared" si="24"/>
        <v>1.0000024575130209</v>
      </c>
      <c r="BH186" s="204">
        <f t="shared" si="24"/>
        <v>0.99999980044317804</v>
      </c>
      <c r="BI186" s="204">
        <f t="shared" ref="BI186:BK249" si="28">(S186/S185)^AN$3</f>
        <v>0.99946315909503702</v>
      </c>
      <c r="BJ186" s="204">
        <f t="shared" si="28"/>
        <v>0.99978697368547487</v>
      </c>
      <c r="BK186" s="204">
        <f t="shared" si="28"/>
        <v>1.0000334133039008</v>
      </c>
      <c r="BM186" s="205">
        <f t="shared" si="23"/>
        <v>0.99844468493980465</v>
      </c>
      <c r="BN186" s="205">
        <f t="shared" si="22"/>
        <v>30.236762711705989</v>
      </c>
    </row>
    <row r="187" spans="1:66">
      <c r="A187" s="223">
        <v>45111</v>
      </c>
      <c r="B187" s="215">
        <v>0.28000000000000003</v>
      </c>
      <c r="C187" s="215">
        <v>0.42015000000000002</v>
      </c>
      <c r="D187" s="215">
        <v>0.37085000000000001</v>
      </c>
      <c r="E187" s="215">
        <v>0.25109999999999999</v>
      </c>
      <c r="F187" s="215">
        <v>2.0247000000000002</v>
      </c>
      <c r="G187" s="215">
        <v>0.62690000000000001</v>
      </c>
      <c r="H187" s="215">
        <v>0.22065000000000001</v>
      </c>
      <c r="I187" s="215">
        <v>2.1925999999999997</v>
      </c>
      <c r="J187" s="216">
        <v>4206.7349999999997</v>
      </c>
      <c r="K187" s="216">
        <v>40.475000000000001</v>
      </c>
      <c r="L187" s="216">
        <v>364.62209999999999</v>
      </c>
      <c r="M187" s="215">
        <v>8.610000000000001E-2</v>
      </c>
      <c r="N187" s="215">
        <v>1.3058999999999998</v>
      </c>
      <c r="O187" s="215">
        <v>0.45484999999999998</v>
      </c>
      <c r="P187" s="215">
        <v>15.467700000000001</v>
      </c>
      <c r="Q187" s="215">
        <v>24.998649999999998</v>
      </c>
      <c r="R187" s="215">
        <v>2.3164499999999997</v>
      </c>
      <c r="S187" s="215">
        <v>0.37824999999999998</v>
      </c>
      <c r="T187" s="215">
        <v>0.25680000000000003</v>
      </c>
      <c r="U187" s="215">
        <v>8.7186000000000003</v>
      </c>
      <c r="AR187" s="204">
        <f t="shared" si="26"/>
        <v>1</v>
      </c>
      <c r="AS187" s="204">
        <f t="shared" si="26"/>
        <v>0.99958480589008125</v>
      </c>
      <c r="AT187" s="204">
        <f t="shared" si="26"/>
        <v>0.99999995816475651</v>
      </c>
      <c r="AU187" s="204">
        <f t="shared" si="26"/>
        <v>1</v>
      </c>
      <c r="AV187" s="204">
        <f t="shared" si="26"/>
        <v>0.99933360399423898</v>
      </c>
      <c r="AW187" s="204">
        <f t="shared" si="26"/>
        <v>1.0000000003683445</v>
      </c>
      <c r="AX187" s="204">
        <f t="shared" si="26"/>
        <v>0.99999701535963692</v>
      </c>
      <c r="AY187" s="204">
        <f t="shared" si="26"/>
        <v>0.99999951156416</v>
      </c>
      <c r="AZ187" s="204">
        <f t="shared" si="27"/>
        <v>0.99999841670483458</v>
      </c>
      <c r="BA187" s="204">
        <f t="shared" si="27"/>
        <v>0.99993857096965155</v>
      </c>
      <c r="BB187" s="204">
        <f t="shared" si="27"/>
        <v>0.99995322298532852</v>
      </c>
      <c r="BC187" s="204">
        <f t="shared" si="27"/>
        <v>1</v>
      </c>
      <c r="BD187" s="204">
        <f t="shared" si="27"/>
        <v>0.99998798100935038</v>
      </c>
      <c r="BE187" s="204">
        <f t="shared" si="27"/>
        <v>0.999997943268359</v>
      </c>
      <c r="BF187" s="204">
        <f t="shared" si="27"/>
        <v>1.0000030396333868</v>
      </c>
      <c r="BG187" s="204">
        <f t="shared" si="27"/>
        <v>0.99999993705062251</v>
      </c>
      <c r="BH187" s="204">
        <f t="shared" si="27"/>
        <v>0.99999986447537559</v>
      </c>
      <c r="BI187" s="204">
        <f t="shared" si="28"/>
        <v>0.99975792325448387</v>
      </c>
      <c r="BJ187" s="204">
        <f t="shared" si="28"/>
        <v>0.99991993887110608</v>
      </c>
      <c r="BK187" s="204">
        <f t="shared" si="28"/>
        <v>1.0000153567045924</v>
      </c>
      <c r="BM187" s="205">
        <f t="shared" si="23"/>
        <v>0.99848789060803655</v>
      </c>
      <c r="BN187" s="205">
        <f t="shared" si="22"/>
        <v>30.191041418827048</v>
      </c>
    </row>
    <row r="188" spans="1:66">
      <c r="A188" s="223">
        <v>45112</v>
      </c>
      <c r="B188" s="215">
        <v>0.28000000000000003</v>
      </c>
      <c r="C188" s="215">
        <v>0.41910000000000003</v>
      </c>
      <c r="D188" s="215">
        <v>0.37054999999999999</v>
      </c>
      <c r="E188" s="215">
        <v>0.25130000000000002</v>
      </c>
      <c r="F188" s="215">
        <v>2.0265</v>
      </c>
      <c r="G188" s="215">
        <v>0.62460000000000004</v>
      </c>
      <c r="H188" s="215">
        <v>0.22044999999999998</v>
      </c>
      <c r="I188" s="215">
        <v>2.1922999999999999</v>
      </c>
      <c r="J188" s="216">
        <v>4203.0949999999993</v>
      </c>
      <c r="K188" s="216">
        <v>40.515000000000001</v>
      </c>
      <c r="L188" s="216">
        <v>363.70505000000003</v>
      </c>
      <c r="M188" s="215">
        <v>8.6050000000000001E-2</v>
      </c>
      <c r="N188" s="215">
        <v>1.3014000000000001</v>
      </c>
      <c r="O188" s="215">
        <v>0.45215</v>
      </c>
      <c r="P188" s="215">
        <v>15.50605</v>
      </c>
      <c r="Q188" s="215">
        <v>25.119299999999999</v>
      </c>
      <c r="R188" s="215">
        <v>2.3164499999999997</v>
      </c>
      <c r="S188" s="215">
        <v>0.37844999999999995</v>
      </c>
      <c r="T188" s="215">
        <v>0.25740000000000002</v>
      </c>
      <c r="U188" s="215">
        <v>8.7189499999999995</v>
      </c>
      <c r="AR188" s="204">
        <f t="shared" si="26"/>
        <v>1</v>
      </c>
      <c r="AS188" s="204">
        <f t="shared" si="26"/>
        <v>0.99965026977173288</v>
      </c>
      <c r="AT188" s="204">
        <f t="shared" si="26"/>
        <v>0.99999997905698912</v>
      </c>
      <c r="AU188" s="204">
        <f t="shared" si="26"/>
        <v>1.0000004415972759</v>
      </c>
      <c r="AV188" s="204">
        <f t="shared" si="26"/>
        <v>1.000198560313116</v>
      </c>
      <c r="AW188" s="204">
        <f t="shared" si="26"/>
        <v>0.99999999717150911</v>
      </c>
      <c r="AX188" s="204">
        <f t="shared" si="26"/>
        <v>0.9999976098512019</v>
      </c>
      <c r="AY188" s="204">
        <f t="shared" si="26"/>
        <v>0.99999985342578301</v>
      </c>
      <c r="AZ188" s="204">
        <f t="shared" si="27"/>
        <v>0.99999794381108875</v>
      </c>
      <c r="BA188" s="204">
        <f t="shared" si="27"/>
        <v>1.0002456628376482</v>
      </c>
      <c r="BB188" s="204">
        <f t="shared" si="27"/>
        <v>0.99997694235340329</v>
      </c>
      <c r="BC188" s="204">
        <f t="shared" si="27"/>
        <v>1</v>
      </c>
      <c r="BD188" s="204">
        <f t="shared" si="27"/>
        <v>0.99995072666863782</v>
      </c>
      <c r="BE188" s="204">
        <f t="shared" si="27"/>
        <v>0.99999640051408378</v>
      </c>
      <c r="BF188" s="204">
        <f t="shared" si="27"/>
        <v>1.0000298493721858</v>
      </c>
      <c r="BG188" s="204">
        <f t="shared" si="27"/>
        <v>1.0000006827259997</v>
      </c>
      <c r="BH188" s="204">
        <f t="shared" si="27"/>
        <v>1</v>
      </c>
      <c r="BI188" s="204">
        <f t="shared" si="28"/>
        <v>1.0001076440222649</v>
      </c>
      <c r="BJ188" s="204">
        <f t="shared" si="28"/>
        <v>1.000160048104739</v>
      </c>
      <c r="BK188" s="204">
        <f t="shared" si="28"/>
        <v>1.0000026870440955</v>
      </c>
      <c r="BM188" s="205">
        <f t="shared" si="23"/>
        <v>1.0003152167213456</v>
      </c>
      <c r="BN188" s="205">
        <f t="shared" si="22"/>
        <v>30.200558139917099</v>
      </c>
    </row>
    <row r="189" spans="1:66">
      <c r="A189" s="223">
        <v>45113</v>
      </c>
      <c r="B189" s="215">
        <v>0.28000000000000003</v>
      </c>
      <c r="C189" s="215">
        <v>0.42015000000000002</v>
      </c>
      <c r="D189" s="215">
        <v>0.37204999999999999</v>
      </c>
      <c r="E189" s="215">
        <v>0.25109999999999999</v>
      </c>
      <c r="F189" s="215">
        <v>2.0289000000000001</v>
      </c>
      <c r="G189" s="215">
        <v>0.62660000000000005</v>
      </c>
      <c r="H189" s="215">
        <v>0.22015000000000001</v>
      </c>
      <c r="I189" s="215">
        <v>2.1888500000000004</v>
      </c>
      <c r="J189" s="216">
        <v>4216.3924999999999</v>
      </c>
      <c r="K189" s="216">
        <v>40.269999999999996</v>
      </c>
      <c r="L189" s="216">
        <v>364.22500000000002</v>
      </c>
      <c r="M189" s="215">
        <v>8.6050000000000001E-2</v>
      </c>
      <c r="N189" s="215">
        <v>1.3048500000000001</v>
      </c>
      <c r="O189" s="215">
        <v>0.45219999999999999</v>
      </c>
      <c r="P189" s="215">
        <v>15.53735</v>
      </c>
      <c r="Q189" s="215">
        <v>25.338050000000003</v>
      </c>
      <c r="R189" s="215">
        <v>2.3172999999999999</v>
      </c>
      <c r="S189" s="215">
        <v>0.37855</v>
      </c>
      <c r="T189" s="215">
        <v>0.25780000000000003</v>
      </c>
      <c r="U189" s="215">
        <v>8.7545000000000002</v>
      </c>
      <c r="AR189" s="204">
        <f t="shared" si="26"/>
        <v>1</v>
      </c>
      <c r="AS189" s="204">
        <f t="shared" si="26"/>
        <v>1.0003498525822907</v>
      </c>
      <c r="AT189" s="204">
        <f t="shared" si="26"/>
        <v>1.0000001045459836</v>
      </c>
      <c r="AU189" s="204">
        <f t="shared" si="26"/>
        <v>0.9999995584029191</v>
      </c>
      <c r="AV189" s="204">
        <f t="shared" si="26"/>
        <v>1.0002644816263406</v>
      </c>
      <c r="AW189" s="204">
        <f t="shared" si="26"/>
        <v>1.0000000024601463</v>
      </c>
      <c r="AX189" s="204">
        <f t="shared" si="26"/>
        <v>0.99999641071007705</v>
      </c>
      <c r="AY189" s="204">
        <f t="shared" si="26"/>
        <v>0.99999831295468278</v>
      </c>
      <c r="AZ189" s="204">
        <f t="shared" si="27"/>
        <v>1.0000075030112592</v>
      </c>
      <c r="BA189" s="204">
        <f t="shared" si="27"/>
        <v>0.99849281453749306</v>
      </c>
      <c r="BB189" s="204">
        <f t="shared" si="27"/>
        <v>1.0000130806127625</v>
      </c>
      <c r="BC189" s="204">
        <f t="shared" si="27"/>
        <v>1</v>
      </c>
      <c r="BD189" s="204">
        <f t="shared" si="27"/>
        <v>1.0000377930696824</v>
      </c>
      <c r="BE189" s="204">
        <f t="shared" si="27"/>
        <v>1.0000000668523958</v>
      </c>
      <c r="BF189" s="204">
        <f t="shared" si="27"/>
        <v>1.0000243073380015</v>
      </c>
      <c r="BG189" s="204">
        <f t="shared" si="27"/>
        <v>1.0000012295269116</v>
      </c>
      <c r="BH189" s="204">
        <f t="shared" si="27"/>
        <v>1.0000000138182357</v>
      </c>
      <c r="BI189" s="204">
        <f t="shared" si="28"/>
        <v>1.0000537992321394</v>
      </c>
      <c r="BJ189" s="204">
        <f t="shared" si="28"/>
        <v>1.0001064887565179</v>
      </c>
      <c r="BK189" s="204">
        <f t="shared" si="28"/>
        <v>1.0002724032714863</v>
      </c>
      <c r="BM189" s="205">
        <f t="shared" si="23"/>
        <v>0.99961701822211724</v>
      </c>
      <c r="BN189" s="205">
        <f t="shared" si="22"/>
        <v>30.188991876467622</v>
      </c>
    </row>
    <row r="190" spans="1:66">
      <c r="A190" s="223">
        <v>45114</v>
      </c>
      <c r="B190" s="215">
        <v>0.28000000000000003</v>
      </c>
      <c r="C190" s="215">
        <v>0.42210000000000003</v>
      </c>
      <c r="D190" s="215">
        <v>0.37429999999999997</v>
      </c>
      <c r="E190" s="215">
        <v>0.25090000000000001</v>
      </c>
      <c r="F190" s="215">
        <v>2.0274999999999999</v>
      </c>
      <c r="G190" s="215">
        <v>0.62724999999999997</v>
      </c>
      <c r="H190" s="215">
        <v>0.21975</v>
      </c>
      <c r="I190" s="215">
        <v>2.1905999999999999</v>
      </c>
      <c r="J190" s="216">
        <v>4235.1625000000004</v>
      </c>
      <c r="K190" s="216">
        <v>40.200000000000003</v>
      </c>
      <c r="L190" s="216">
        <v>365.26639999999998</v>
      </c>
      <c r="M190" s="215">
        <v>8.6050000000000001E-2</v>
      </c>
      <c r="N190" s="215">
        <v>1.3080000000000001</v>
      </c>
      <c r="O190" s="215">
        <v>0.45424999999999999</v>
      </c>
      <c r="P190" s="215">
        <v>15.553000000000001</v>
      </c>
      <c r="Q190" s="215">
        <v>25.50535</v>
      </c>
      <c r="R190" s="215">
        <v>2.2885499999999999</v>
      </c>
      <c r="S190" s="215">
        <v>0.37875000000000003</v>
      </c>
      <c r="T190" s="215">
        <v>0.2571</v>
      </c>
      <c r="U190" s="215">
        <v>8.7592999999999996</v>
      </c>
      <c r="AR190" s="204">
        <f t="shared" si="26"/>
        <v>1</v>
      </c>
      <c r="AS190" s="204">
        <f t="shared" si="26"/>
        <v>1.0006475091117815</v>
      </c>
      <c r="AT190" s="204">
        <f t="shared" si="26"/>
        <v>1.0000001560313103</v>
      </c>
      <c r="AU190" s="204">
        <f t="shared" si="26"/>
        <v>0.9999995580510489</v>
      </c>
      <c r="AV190" s="204">
        <f t="shared" si="26"/>
        <v>0.99984578938243318</v>
      </c>
      <c r="AW190" s="204">
        <f t="shared" si="26"/>
        <v>1.0000000007978571</v>
      </c>
      <c r="AX190" s="204">
        <f t="shared" si="26"/>
        <v>0.99999520666703201</v>
      </c>
      <c r="AY190" s="204">
        <f t="shared" si="26"/>
        <v>1.0000008560807629</v>
      </c>
      <c r="AZ190" s="204">
        <f t="shared" si="27"/>
        <v>1.0000105506671189</v>
      </c>
      <c r="BA190" s="204">
        <f t="shared" si="27"/>
        <v>0.99956745857869755</v>
      </c>
      <c r="BB190" s="204">
        <f t="shared" si="27"/>
        <v>1.0000261430714066</v>
      </c>
      <c r="BC190" s="204">
        <f t="shared" si="27"/>
        <v>1</v>
      </c>
      <c r="BD190" s="204">
        <f t="shared" si="27"/>
        <v>1.0000344194911277</v>
      </c>
      <c r="BE190" s="204">
        <f t="shared" si="27"/>
        <v>1.0000027346065032</v>
      </c>
      <c r="BF190" s="204">
        <f t="shared" si="27"/>
        <v>1.0000121352386224</v>
      </c>
      <c r="BG190" s="204">
        <f t="shared" si="27"/>
        <v>1.0000009331996198</v>
      </c>
      <c r="BH190" s="204">
        <f t="shared" si="27"/>
        <v>0.99999952978134221</v>
      </c>
      <c r="BI190" s="204">
        <f t="shared" si="28"/>
        <v>1.0001075587325652</v>
      </c>
      <c r="BJ190" s="204">
        <f t="shared" si="28"/>
        <v>0.99981356333003335</v>
      </c>
      <c r="BK190" s="204">
        <f t="shared" si="28"/>
        <v>1.0000366910770937</v>
      </c>
      <c r="BM190" s="205">
        <f t="shared" si="23"/>
        <v>1.0001004590155427</v>
      </c>
      <c r="BN190" s="205">
        <f t="shared" si="22"/>
        <v>30.192024632871757</v>
      </c>
    </row>
    <row r="191" spans="1:66">
      <c r="A191" s="223">
        <v>45115</v>
      </c>
      <c r="B191" s="215">
        <v>0.28000000000000003</v>
      </c>
      <c r="C191" s="215">
        <v>0.42210000000000003</v>
      </c>
      <c r="D191" s="215">
        <v>0.37429999999999997</v>
      </c>
      <c r="E191" s="215">
        <v>0.25090000000000001</v>
      </c>
      <c r="F191" s="215">
        <v>2.0274999999999999</v>
      </c>
      <c r="G191" s="215">
        <v>0.62724999999999997</v>
      </c>
      <c r="H191" s="215">
        <v>0.21975</v>
      </c>
      <c r="I191" s="215">
        <v>2.1905999999999999</v>
      </c>
      <c r="J191" s="216">
        <v>4235.1625000000004</v>
      </c>
      <c r="K191" s="216">
        <v>40.200000000000003</v>
      </c>
      <c r="L191" s="216">
        <v>365.26639999999998</v>
      </c>
      <c r="M191" s="215">
        <v>8.6050000000000001E-2</v>
      </c>
      <c r="N191" s="215">
        <v>1.3080000000000001</v>
      </c>
      <c r="O191" s="215">
        <v>0.45424999999999999</v>
      </c>
      <c r="P191" s="215">
        <v>15.553000000000001</v>
      </c>
      <c r="Q191" s="215">
        <v>25.50535</v>
      </c>
      <c r="R191" s="215">
        <v>2.2885499999999999</v>
      </c>
      <c r="S191" s="215">
        <v>0.37875000000000003</v>
      </c>
      <c r="T191" s="215">
        <v>0.2571</v>
      </c>
      <c r="U191" s="215">
        <v>8.7592999999999996</v>
      </c>
      <c r="AR191" s="204">
        <f t="shared" si="26"/>
        <v>1</v>
      </c>
      <c r="AS191" s="204">
        <f t="shared" si="26"/>
        <v>1</v>
      </c>
      <c r="AT191" s="204">
        <f t="shared" si="26"/>
        <v>1</v>
      </c>
      <c r="AU191" s="204">
        <f t="shared" si="26"/>
        <v>1</v>
      </c>
      <c r="AV191" s="204">
        <f t="shared" si="26"/>
        <v>1</v>
      </c>
      <c r="AW191" s="204">
        <f t="shared" si="26"/>
        <v>1</v>
      </c>
      <c r="AX191" s="204">
        <f t="shared" si="26"/>
        <v>1</v>
      </c>
      <c r="AY191" s="204">
        <f t="shared" si="26"/>
        <v>1</v>
      </c>
      <c r="AZ191" s="204">
        <f t="shared" si="27"/>
        <v>1</v>
      </c>
      <c r="BA191" s="204">
        <f t="shared" si="27"/>
        <v>1</v>
      </c>
      <c r="BB191" s="204">
        <f t="shared" si="27"/>
        <v>1</v>
      </c>
      <c r="BC191" s="204">
        <f t="shared" si="27"/>
        <v>1</v>
      </c>
      <c r="BD191" s="204">
        <f t="shared" si="27"/>
        <v>1</v>
      </c>
      <c r="BE191" s="204">
        <f t="shared" si="27"/>
        <v>1</v>
      </c>
      <c r="BF191" s="204">
        <f t="shared" si="27"/>
        <v>1</v>
      </c>
      <c r="BG191" s="204">
        <f t="shared" si="27"/>
        <v>1</v>
      </c>
      <c r="BH191" s="204">
        <f t="shared" si="27"/>
        <v>1</v>
      </c>
      <c r="BI191" s="204">
        <f t="shared" si="28"/>
        <v>1</v>
      </c>
      <c r="BJ191" s="204">
        <f t="shared" si="28"/>
        <v>1</v>
      </c>
      <c r="BK191" s="204">
        <f t="shared" si="28"/>
        <v>1</v>
      </c>
      <c r="BM191" s="205">
        <f t="shared" si="23"/>
        <v>1</v>
      </c>
      <c r="BN191" s="205">
        <f t="shared" si="22"/>
        <v>30.192024632871757</v>
      </c>
    </row>
    <row r="192" spans="1:66">
      <c r="A192" s="223">
        <v>45116</v>
      </c>
      <c r="B192" s="215">
        <v>0.28000000000000003</v>
      </c>
      <c r="C192" s="215">
        <v>0.42210000000000003</v>
      </c>
      <c r="D192" s="215">
        <v>0.37429999999999997</v>
      </c>
      <c r="E192" s="215">
        <v>0.25090000000000001</v>
      </c>
      <c r="F192" s="215">
        <v>2.0274999999999999</v>
      </c>
      <c r="G192" s="215">
        <v>0.62724999999999997</v>
      </c>
      <c r="H192" s="215">
        <v>0.21975</v>
      </c>
      <c r="I192" s="215">
        <v>2.1905999999999999</v>
      </c>
      <c r="J192" s="216">
        <v>4235.1625000000004</v>
      </c>
      <c r="K192" s="216">
        <v>40.200000000000003</v>
      </c>
      <c r="L192" s="216">
        <v>365.26639999999998</v>
      </c>
      <c r="M192" s="215">
        <v>8.6050000000000001E-2</v>
      </c>
      <c r="N192" s="215">
        <v>1.3080000000000001</v>
      </c>
      <c r="O192" s="215">
        <v>0.45424999999999999</v>
      </c>
      <c r="P192" s="215">
        <v>15.553000000000001</v>
      </c>
      <c r="Q192" s="215">
        <v>25.50535</v>
      </c>
      <c r="R192" s="215">
        <v>2.2885499999999999</v>
      </c>
      <c r="S192" s="215">
        <v>0.37875000000000003</v>
      </c>
      <c r="T192" s="215">
        <v>0.2571</v>
      </c>
      <c r="U192" s="215">
        <v>8.7592999999999996</v>
      </c>
      <c r="AR192" s="204">
        <f t="shared" si="26"/>
        <v>1</v>
      </c>
      <c r="AS192" s="204">
        <f t="shared" si="26"/>
        <v>1</v>
      </c>
      <c r="AT192" s="204">
        <f t="shared" si="26"/>
        <v>1</v>
      </c>
      <c r="AU192" s="204">
        <f t="shared" si="26"/>
        <v>1</v>
      </c>
      <c r="AV192" s="204">
        <f t="shared" si="26"/>
        <v>1</v>
      </c>
      <c r="AW192" s="204">
        <f t="shared" si="26"/>
        <v>1</v>
      </c>
      <c r="AX192" s="204">
        <f t="shared" si="26"/>
        <v>1</v>
      </c>
      <c r="AY192" s="204">
        <f t="shared" si="26"/>
        <v>1</v>
      </c>
      <c r="AZ192" s="204">
        <f t="shared" si="27"/>
        <v>1</v>
      </c>
      <c r="BA192" s="204">
        <f t="shared" si="27"/>
        <v>1</v>
      </c>
      <c r="BB192" s="204">
        <f t="shared" si="27"/>
        <v>1</v>
      </c>
      <c r="BC192" s="204">
        <f t="shared" si="27"/>
        <v>1</v>
      </c>
      <c r="BD192" s="204">
        <f t="shared" si="27"/>
        <v>1</v>
      </c>
      <c r="BE192" s="204">
        <f t="shared" si="27"/>
        <v>1</v>
      </c>
      <c r="BF192" s="204">
        <f t="shared" si="27"/>
        <v>1</v>
      </c>
      <c r="BG192" s="204">
        <f t="shared" si="27"/>
        <v>1</v>
      </c>
      <c r="BH192" s="204">
        <f t="shared" si="27"/>
        <v>1</v>
      </c>
      <c r="BI192" s="204">
        <f t="shared" si="28"/>
        <v>1</v>
      </c>
      <c r="BJ192" s="204">
        <f t="shared" si="28"/>
        <v>1</v>
      </c>
      <c r="BK192" s="204">
        <f t="shared" si="28"/>
        <v>1</v>
      </c>
      <c r="BM192" s="205">
        <f t="shared" si="23"/>
        <v>1</v>
      </c>
      <c r="BN192" s="205">
        <f t="shared" si="22"/>
        <v>30.192024632871757</v>
      </c>
    </row>
    <row r="193" spans="1:66">
      <c r="A193" s="223">
        <v>45117</v>
      </c>
      <c r="B193" s="215">
        <v>0.28000000000000003</v>
      </c>
      <c r="C193" s="215">
        <v>0.42085</v>
      </c>
      <c r="D193" s="215">
        <v>0.37240000000000001</v>
      </c>
      <c r="E193" s="215">
        <v>0.24954999999999999</v>
      </c>
      <c r="F193" s="215">
        <v>2.0266500000000001</v>
      </c>
      <c r="G193" s="215">
        <v>0.62490000000000001</v>
      </c>
      <c r="H193" s="215">
        <v>0.21870000000000001</v>
      </c>
      <c r="I193" s="215">
        <v>2.1922999999999999</v>
      </c>
      <c r="J193" s="216">
        <v>4253.2250000000004</v>
      </c>
      <c r="K193" s="216">
        <v>39.944999999999993</v>
      </c>
      <c r="L193" s="216">
        <v>365.7647</v>
      </c>
      <c r="M193" s="215">
        <v>8.5999999999999993E-2</v>
      </c>
      <c r="N193" s="215">
        <v>1.30715</v>
      </c>
      <c r="O193" s="215">
        <v>0.45324999999999999</v>
      </c>
      <c r="P193" s="215">
        <v>15.591000000000001</v>
      </c>
      <c r="Q193" s="215">
        <v>25.584699999999998</v>
      </c>
      <c r="R193" s="215">
        <v>2.3371500000000003</v>
      </c>
      <c r="S193" s="215">
        <v>0.37780000000000002</v>
      </c>
      <c r="T193" s="215">
        <v>0.25569999999999998</v>
      </c>
      <c r="U193" s="215">
        <v>8.7860499999999995</v>
      </c>
      <c r="AR193" s="204">
        <f t="shared" si="26"/>
        <v>1</v>
      </c>
      <c r="AS193" s="204">
        <f t="shared" si="26"/>
        <v>0.99958549531664276</v>
      </c>
      <c r="AT193" s="204">
        <f t="shared" si="26"/>
        <v>0.99999986830212007</v>
      </c>
      <c r="AU193" s="204">
        <f t="shared" si="26"/>
        <v>0.99999700760182975</v>
      </c>
      <c r="AV193" s="204">
        <f t="shared" si="26"/>
        <v>0.99990631732969504</v>
      </c>
      <c r="AW193" s="204">
        <f t="shared" si="26"/>
        <v>0.99999999711152021</v>
      </c>
      <c r="AX193" s="204">
        <f t="shared" si="26"/>
        <v>0.99998737591809317</v>
      </c>
      <c r="AY193" s="204">
        <f t="shared" si="26"/>
        <v>1.000000830966689</v>
      </c>
      <c r="AZ193" s="204">
        <f t="shared" si="27"/>
        <v>1.0000101089204478</v>
      </c>
      <c r="BA193" s="204">
        <f t="shared" si="27"/>
        <v>0.99841882792388015</v>
      </c>
      <c r="BB193" s="204">
        <f t="shared" si="27"/>
        <v>1.0000124827723962</v>
      </c>
      <c r="BC193" s="204">
        <f t="shared" si="27"/>
        <v>1</v>
      </c>
      <c r="BD193" s="204">
        <f t="shared" si="27"/>
        <v>0.99999072057625882</v>
      </c>
      <c r="BE193" s="204">
        <f t="shared" si="27"/>
        <v>0.99999866759346823</v>
      </c>
      <c r="BF193" s="204">
        <f t="shared" si="27"/>
        <v>1.0000294152623939</v>
      </c>
      <c r="BG193" s="204">
        <f t="shared" si="27"/>
        <v>1.0000004404762284</v>
      </c>
      <c r="BH193" s="204">
        <f t="shared" si="27"/>
        <v>1.0000007914823215</v>
      </c>
      <c r="BI193" s="204">
        <f t="shared" si="28"/>
        <v>0.99948874751817873</v>
      </c>
      <c r="BJ193" s="204">
        <f t="shared" si="28"/>
        <v>0.99962563417011951</v>
      </c>
      <c r="BK193" s="204">
        <f t="shared" si="28"/>
        <v>1.0002041258658014</v>
      </c>
      <c r="BM193" s="205">
        <f t="shared" si="23"/>
        <v>0.99725905433885553</v>
      </c>
      <c r="BN193" s="205">
        <f t="shared" si="22"/>
        <v>30.109269933953119</v>
      </c>
    </row>
    <row r="194" spans="1:66">
      <c r="A194" s="223">
        <v>45118</v>
      </c>
      <c r="B194" s="215">
        <v>0.28000000000000003</v>
      </c>
      <c r="C194" s="215">
        <v>0.41885</v>
      </c>
      <c r="D194" s="215">
        <v>0.37124999999999997</v>
      </c>
      <c r="E194" s="215">
        <v>0.24745</v>
      </c>
      <c r="F194" s="215">
        <v>2.0152999999999999</v>
      </c>
      <c r="G194" s="215">
        <v>0.62334999999999996</v>
      </c>
      <c r="H194" s="215">
        <v>0.21710000000000002</v>
      </c>
      <c r="I194" s="215">
        <v>2.1912500000000001</v>
      </c>
      <c r="J194" s="216">
        <v>4242.585</v>
      </c>
      <c r="K194" s="216">
        <v>39.445</v>
      </c>
      <c r="L194" s="216">
        <v>362.24964999999997</v>
      </c>
      <c r="M194" s="215">
        <v>8.5999999999999993E-2</v>
      </c>
      <c r="N194" s="215">
        <v>1.3054000000000001</v>
      </c>
      <c r="O194" s="215">
        <v>0.45129999999999998</v>
      </c>
      <c r="P194" s="215">
        <v>15.475999999999999</v>
      </c>
      <c r="Q194" s="215">
        <v>25.464550000000003</v>
      </c>
      <c r="R194" s="215">
        <v>2.3172999999999999</v>
      </c>
      <c r="S194" s="215">
        <v>0.37570000000000003</v>
      </c>
      <c r="T194" s="215">
        <v>0.25414999999999999</v>
      </c>
      <c r="U194" s="215">
        <v>8.7756500000000006</v>
      </c>
      <c r="AR194" s="204">
        <f t="shared" si="26"/>
        <v>1</v>
      </c>
      <c r="AS194" s="204">
        <f t="shared" si="26"/>
        <v>0.99933430848690319</v>
      </c>
      <c r="AT194" s="204">
        <f t="shared" si="26"/>
        <v>0.99999991996130255</v>
      </c>
      <c r="AU194" s="204">
        <f t="shared" si="26"/>
        <v>0.99999531283356791</v>
      </c>
      <c r="AV194" s="204">
        <f t="shared" si="26"/>
        <v>0.9987460098956501</v>
      </c>
      <c r="AW194" s="204">
        <f t="shared" si="26"/>
        <v>0.99999999808888129</v>
      </c>
      <c r="AX194" s="204">
        <f t="shared" si="26"/>
        <v>0.99998064634497852</v>
      </c>
      <c r="AY194" s="204">
        <f t="shared" si="26"/>
        <v>0.99999948683233408</v>
      </c>
      <c r="AZ194" s="204">
        <f t="shared" si="27"/>
        <v>0.9999940504374184</v>
      </c>
      <c r="BA194" s="204">
        <f t="shared" si="27"/>
        <v>0.99687257112016581</v>
      </c>
      <c r="BB194" s="204">
        <f t="shared" si="27"/>
        <v>0.99991158438291383</v>
      </c>
      <c r="BC194" s="204">
        <f t="shared" si="27"/>
        <v>1</v>
      </c>
      <c r="BD194" s="204">
        <f t="shared" si="27"/>
        <v>0.99998087638308319</v>
      </c>
      <c r="BE194" s="204">
        <f t="shared" si="27"/>
        <v>0.9999973933324805</v>
      </c>
      <c r="BF194" s="204">
        <f t="shared" si="27"/>
        <v>0.99991076442085436</v>
      </c>
      <c r="BG194" s="204">
        <f t="shared" si="27"/>
        <v>0.99999933250734163</v>
      </c>
      <c r="BH194" s="204">
        <f t="shared" si="27"/>
        <v>0.99999967873681173</v>
      </c>
      <c r="BI194" s="204">
        <f t="shared" si="28"/>
        <v>0.99886563976252796</v>
      </c>
      <c r="BJ194" s="204">
        <f t="shared" si="28"/>
        <v>0.99958313399119081</v>
      </c>
      <c r="BK194" s="204">
        <f t="shared" si="28"/>
        <v>0.99992072408699806</v>
      </c>
      <c r="BM194" s="205">
        <f t="shared" si="23"/>
        <v>0.99310863529599491</v>
      </c>
      <c r="BN194" s="205">
        <f t="shared" si="22"/>
        <v>29.901775973866911</v>
      </c>
    </row>
    <row r="195" spans="1:66">
      <c r="A195" s="223">
        <v>45119</v>
      </c>
      <c r="B195" s="215">
        <v>0.28000000000000003</v>
      </c>
      <c r="C195" s="215">
        <v>0.41705000000000003</v>
      </c>
      <c r="D195" s="215">
        <v>0.36985000000000001</v>
      </c>
      <c r="E195" s="215">
        <v>0.2455</v>
      </c>
      <c r="F195" s="215">
        <v>2.01355</v>
      </c>
      <c r="G195" s="215">
        <v>0.62270000000000003</v>
      </c>
      <c r="H195" s="215">
        <v>0.21605000000000002</v>
      </c>
      <c r="I195" s="215">
        <v>2.1920999999999999</v>
      </c>
      <c r="J195" s="216">
        <v>4223.8150000000005</v>
      </c>
      <c r="K195" s="216">
        <v>39.06</v>
      </c>
      <c r="L195" s="216">
        <v>361.05345</v>
      </c>
      <c r="M195" s="215">
        <v>8.5949999999999999E-2</v>
      </c>
      <c r="N195" s="215">
        <v>1.3025</v>
      </c>
      <c r="O195" s="215">
        <v>0.45005000000000001</v>
      </c>
      <c r="P195" s="215">
        <v>15.424849999999999</v>
      </c>
      <c r="Q195" s="215">
        <v>25.291399999999999</v>
      </c>
      <c r="R195" s="215">
        <v>2.2885499999999999</v>
      </c>
      <c r="S195" s="215">
        <v>0.3745</v>
      </c>
      <c r="T195" s="215">
        <v>0.25385000000000002</v>
      </c>
      <c r="U195" s="215">
        <v>8.7483500000000003</v>
      </c>
      <c r="AR195" s="204">
        <f t="shared" si="26"/>
        <v>1</v>
      </c>
      <c r="AS195" s="204">
        <f t="shared" si="26"/>
        <v>0.99939813501947594</v>
      </c>
      <c r="AT195" s="204">
        <f t="shared" si="26"/>
        <v>0.9999999022262791</v>
      </c>
      <c r="AU195" s="204">
        <f t="shared" si="26"/>
        <v>0.99999561187535935</v>
      </c>
      <c r="AV195" s="204">
        <f t="shared" si="26"/>
        <v>0.99980592244290112</v>
      </c>
      <c r="AW195" s="204">
        <f t="shared" si="26"/>
        <v>0.99999999919714844</v>
      </c>
      <c r="AX195" s="204">
        <f t="shared" si="26"/>
        <v>0.99998722145089447</v>
      </c>
      <c r="AY195" s="204">
        <f t="shared" si="26"/>
        <v>1.0000004154405886</v>
      </c>
      <c r="AZ195" s="204">
        <f t="shared" si="27"/>
        <v>0.99998946794352217</v>
      </c>
      <c r="BA195" s="204">
        <f t="shared" si="27"/>
        <v>0.99756390141046125</v>
      </c>
      <c r="BB195" s="204">
        <f t="shared" si="27"/>
        <v>0.99996971479404617</v>
      </c>
      <c r="BC195" s="204">
        <f t="shared" si="27"/>
        <v>1</v>
      </c>
      <c r="BD195" s="204">
        <f t="shared" si="27"/>
        <v>0.99996825312119897</v>
      </c>
      <c r="BE195" s="204">
        <f t="shared" si="27"/>
        <v>0.99999832312780124</v>
      </c>
      <c r="BF195" s="204">
        <f t="shared" si="27"/>
        <v>0.99996009531733576</v>
      </c>
      <c r="BG195" s="204">
        <f t="shared" si="27"/>
        <v>0.99999903250565148</v>
      </c>
      <c r="BH195" s="204">
        <f t="shared" si="27"/>
        <v>0.99999952978134221</v>
      </c>
      <c r="BI195" s="204">
        <f t="shared" si="28"/>
        <v>0.99934878652107617</v>
      </c>
      <c r="BJ195" s="204">
        <f t="shared" si="28"/>
        <v>0.99991900906472675</v>
      </c>
      <c r="BK195" s="204">
        <f t="shared" si="28"/>
        <v>0.99979146637206917</v>
      </c>
      <c r="BM195" s="205">
        <f t="shared" si="23"/>
        <v>0.99570064520357304</v>
      </c>
      <c r="BN195" s="205">
        <f t="shared" si="22"/>
        <v>29.773217629911983</v>
      </c>
    </row>
    <row r="196" spans="1:66">
      <c r="A196" s="223">
        <v>45120</v>
      </c>
      <c r="B196" s="215">
        <v>0.28000000000000003</v>
      </c>
      <c r="C196" s="215">
        <v>0.41125</v>
      </c>
      <c r="D196" s="215">
        <v>0.36909999999999998</v>
      </c>
      <c r="E196" s="215">
        <v>0.24254999999999999</v>
      </c>
      <c r="F196" s="215">
        <v>2.0089999999999999</v>
      </c>
      <c r="G196" s="215">
        <v>0.61729999999999996</v>
      </c>
      <c r="H196" s="215">
        <v>0.21534999999999999</v>
      </c>
      <c r="I196" s="215">
        <v>2.1896500000000003</v>
      </c>
      <c r="J196" s="216">
        <v>4196.8074999999999</v>
      </c>
      <c r="K196" s="216">
        <v>38.854999999999997</v>
      </c>
      <c r="L196" s="216">
        <v>357.35744999999997</v>
      </c>
      <c r="M196" s="215">
        <v>8.5800000000000001E-2</v>
      </c>
      <c r="N196" s="215">
        <v>1.2898499999999999</v>
      </c>
      <c r="O196" s="215">
        <v>0.44235000000000002</v>
      </c>
      <c r="P196" s="215">
        <v>15.285699999999999</v>
      </c>
      <c r="Q196" s="215">
        <v>25.489600000000003</v>
      </c>
      <c r="R196" s="215">
        <v>2.2875999999999999</v>
      </c>
      <c r="S196" s="215">
        <v>0.37245</v>
      </c>
      <c r="T196" s="215">
        <v>0.25140000000000001</v>
      </c>
      <c r="U196" s="215">
        <v>8.6876999999999995</v>
      </c>
      <c r="AR196" s="204">
        <f t="shared" si="26"/>
        <v>1</v>
      </c>
      <c r="AS196" s="204">
        <f t="shared" si="26"/>
        <v>0.9980441599800095</v>
      </c>
      <c r="AT196" s="204">
        <f t="shared" si="26"/>
        <v>0.99999994746886633</v>
      </c>
      <c r="AU196" s="204">
        <f t="shared" ref="AU196:BB233" si="29">(E196/E195)^Z$3</f>
        <v>0.9999932948664253</v>
      </c>
      <c r="AV196" s="204">
        <f t="shared" si="29"/>
        <v>0.99949468654035589</v>
      </c>
      <c r="AW196" s="204">
        <f t="shared" si="29"/>
        <v>0.99999999329757228</v>
      </c>
      <c r="AX196" s="204">
        <f t="shared" si="29"/>
        <v>0.99999144640047333</v>
      </c>
      <c r="AY196" s="204">
        <f t="shared" si="29"/>
        <v>0.99999880211720571</v>
      </c>
      <c r="AZ196" s="204">
        <f t="shared" si="27"/>
        <v>0.99998476341522247</v>
      </c>
      <c r="BA196" s="204">
        <f t="shared" si="27"/>
        <v>0.99869230287968436</v>
      </c>
      <c r="BB196" s="204">
        <f t="shared" si="27"/>
        <v>0.99990579029078719</v>
      </c>
      <c r="BC196" s="204">
        <f t="shared" si="27"/>
        <v>1</v>
      </c>
      <c r="BD196" s="204">
        <f t="shared" si="27"/>
        <v>0.9998606936960307</v>
      </c>
      <c r="BE196" s="204">
        <f t="shared" si="27"/>
        <v>0.99998956666442107</v>
      </c>
      <c r="BF196" s="204">
        <f t="shared" si="27"/>
        <v>0.99989077255200454</v>
      </c>
      <c r="BG196" s="204">
        <f t="shared" si="27"/>
        <v>1.0000011069201011</v>
      </c>
      <c r="BH196" s="204">
        <f t="shared" si="27"/>
        <v>0.99999998436169724</v>
      </c>
      <c r="BI196" s="204">
        <f t="shared" si="28"/>
        <v>0.99888292840183224</v>
      </c>
      <c r="BJ196" s="204">
        <f t="shared" si="28"/>
        <v>0.99933516302095715</v>
      </c>
      <c r="BK196" s="204">
        <f t="shared" si="28"/>
        <v>0.99953444074135045</v>
      </c>
      <c r="BM196" s="205">
        <f t="shared" si="23"/>
        <v>0.99361643282197298</v>
      </c>
      <c r="BN196" s="205">
        <f t="shared" si="22"/>
        <v>29.58315829506542</v>
      </c>
    </row>
    <row r="197" spans="1:66">
      <c r="A197" s="223">
        <v>45121</v>
      </c>
      <c r="B197" s="215">
        <v>0.28000000000000003</v>
      </c>
      <c r="C197" s="215">
        <v>0.40639999999999998</v>
      </c>
      <c r="D197" s="215">
        <v>0.36685000000000001</v>
      </c>
      <c r="E197" s="215">
        <v>0.2402</v>
      </c>
      <c r="F197" s="215">
        <v>1.9941499999999999</v>
      </c>
      <c r="G197" s="215">
        <v>0.61275000000000002</v>
      </c>
      <c r="H197" s="215">
        <v>0.21340000000000001</v>
      </c>
      <c r="I197" s="215">
        <v>2.1886000000000001</v>
      </c>
      <c r="J197" s="216">
        <v>4181.1125000000002</v>
      </c>
      <c r="K197" s="216">
        <v>38.590000000000003</v>
      </c>
      <c r="L197" s="216">
        <v>353.45600000000002</v>
      </c>
      <c r="M197" s="215">
        <v>8.5699999999999998E-2</v>
      </c>
      <c r="N197" s="215">
        <v>1.26505</v>
      </c>
      <c r="O197" s="215">
        <v>0.43764999999999998</v>
      </c>
      <c r="P197" s="215">
        <v>15.209800000000001</v>
      </c>
      <c r="Q197" s="215">
        <v>25.251350000000002</v>
      </c>
      <c r="R197" s="215">
        <v>2.3153999999999999</v>
      </c>
      <c r="S197" s="215">
        <v>0.36919999999999997</v>
      </c>
      <c r="T197" s="215">
        <v>0.24945000000000001</v>
      </c>
      <c r="U197" s="215">
        <v>8.6334499999999998</v>
      </c>
      <c r="AR197" s="204">
        <f t="shared" ref="AR197:BA248" si="30">(B197/B196)^W$3</f>
        <v>1</v>
      </c>
      <c r="AS197" s="204">
        <f t="shared" si="30"/>
        <v>0.99834297037649788</v>
      </c>
      <c r="AT197" s="204">
        <f t="shared" si="30"/>
        <v>0.99999984176376078</v>
      </c>
      <c r="AU197" s="204">
        <f t="shared" si="29"/>
        <v>0.99999460000025031</v>
      </c>
      <c r="AV197" s="204">
        <f t="shared" si="29"/>
        <v>0.99834374512880375</v>
      </c>
      <c r="AW197" s="204">
        <f t="shared" si="29"/>
        <v>0.99999999430691155</v>
      </c>
      <c r="AX197" s="204">
        <f t="shared" si="29"/>
        <v>0.99997602488181503</v>
      </c>
      <c r="AY197" s="204">
        <f t="shared" si="29"/>
        <v>0.99999948621112977</v>
      </c>
      <c r="AZ197" s="204">
        <f t="shared" si="27"/>
        <v>0.99999110034949701</v>
      </c>
      <c r="BA197" s="204">
        <f t="shared" si="27"/>
        <v>0.99829963486971007</v>
      </c>
      <c r="BB197" s="204">
        <f t="shared" si="27"/>
        <v>0.99989949071492856</v>
      </c>
      <c r="BC197" s="204">
        <f t="shared" si="27"/>
        <v>1</v>
      </c>
      <c r="BD197" s="204">
        <f t="shared" si="27"/>
        <v>0.99972290293698263</v>
      </c>
      <c r="BE197" s="204">
        <f t="shared" si="27"/>
        <v>0.99999354194984957</v>
      </c>
      <c r="BF197" s="204">
        <f t="shared" si="27"/>
        <v>0.99994000006179073</v>
      </c>
      <c r="BG197" s="204">
        <f t="shared" si="27"/>
        <v>0.99999866835444151</v>
      </c>
      <c r="BH197" s="204">
        <f t="shared" si="27"/>
        <v>1.000000454962352</v>
      </c>
      <c r="BI197" s="204">
        <f t="shared" si="28"/>
        <v>0.99821696469406918</v>
      </c>
      <c r="BJ197" s="204">
        <f t="shared" si="28"/>
        <v>0.99946616187164072</v>
      </c>
      <c r="BK197" s="204">
        <f t="shared" si="28"/>
        <v>0.99958079637784747</v>
      </c>
      <c r="BM197" s="205">
        <f t="shared" si="23"/>
        <v>0.99179417064666853</v>
      </c>
      <c r="BN197" s="205">
        <f t="shared" ref="BN197:BN260" si="31">BN196*BM197</f>
        <v>29.340403946363519</v>
      </c>
    </row>
    <row r="198" spans="1:66">
      <c r="A198" s="223">
        <v>45122</v>
      </c>
      <c r="B198" s="215">
        <v>0.28000000000000003</v>
      </c>
      <c r="C198" s="215">
        <v>0.40639999999999998</v>
      </c>
      <c r="D198" s="215">
        <v>0.36685000000000001</v>
      </c>
      <c r="E198" s="215">
        <v>0.2402</v>
      </c>
      <c r="F198" s="215">
        <v>1.9941499999999999</v>
      </c>
      <c r="G198" s="215">
        <v>0.61275000000000002</v>
      </c>
      <c r="H198" s="215">
        <v>0.21340000000000001</v>
      </c>
      <c r="I198" s="215">
        <v>2.1886000000000001</v>
      </c>
      <c r="J198" s="216">
        <v>4181.1125000000002</v>
      </c>
      <c r="K198" s="216">
        <v>38.590000000000003</v>
      </c>
      <c r="L198" s="216">
        <v>353.45600000000002</v>
      </c>
      <c r="M198" s="215">
        <v>8.5699999999999998E-2</v>
      </c>
      <c r="N198" s="215">
        <v>1.26505</v>
      </c>
      <c r="O198" s="215">
        <v>0.43764999999999998</v>
      </c>
      <c r="P198" s="215">
        <v>15.209800000000001</v>
      </c>
      <c r="Q198" s="215">
        <v>25.251350000000002</v>
      </c>
      <c r="R198" s="215">
        <v>2.3153999999999999</v>
      </c>
      <c r="S198" s="215">
        <v>0.36919999999999997</v>
      </c>
      <c r="T198" s="215">
        <v>0.24945000000000001</v>
      </c>
      <c r="U198" s="215">
        <v>8.6334499999999998</v>
      </c>
      <c r="AR198" s="204">
        <f t="shared" si="30"/>
        <v>1</v>
      </c>
      <c r="AS198" s="204">
        <f t="shared" si="30"/>
        <v>1</v>
      </c>
      <c r="AT198" s="204">
        <f t="shared" si="30"/>
        <v>1</v>
      </c>
      <c r="AU198" s="204">
        <f t="shared" si="29"/>
        <v>1</v>
      </c>
      <c r="AV198" s="204">
        <f t="shared" si="29"/>
        <v>1</v>
      </c>
      <c r="AW198" s="204">
        <f t="shared" si="29"/>
        <v>1</v>
      </c>
      <c r="AX198" s="204">
        <f t="shared" si="29"/>
        <v>1</v>
      </c>
      <c r="AY198" s="204">
        <f t="shared" si="29"/>
        <v>1</v>
      </c>
      <c r="AZ198" s="204">
        <f t="shared" si="27"/>
        <v>1</v>
      </c>
      <c r="BA198" s="204">
        <f t="shared" si="27"/>
        <v>1</v>
      </c>
      <c r="BB198" s="204">
        <f t="shared" si="27"/>
        <v>1</v>
      </c>
      <c r="BC198" s="204">
        <f t="shared" si="27"/>
        <v>1</v>
      </c>
      <c r="BD198" s="204">
        <f t="shared" si="27"/>
        <v>1</v>
      </c>
      <c r="BE198" s="204">
        <f t="shared" si="27"/>
        <v>1</v>
      </c>
      <c r="BF198" s="204">
        <f t="shared" si="27"/>
        <v>1</v>
      </c>
      <c r="BG198" s="204">
        <f t="shared" si="27"/>
        <v>1</v>
      </c>
      <c r="BH198" s="204">
        <f t="shared" si="27"/>
        <v>1</v>
      </c>
      <c r="BI198" s="204">
        <f t="shared" si="28"/>
        <v>1</v>
      </c>
      <c r="BJ198" s="204">
        <f t="shared" si="28"/>
        <v>1</v>
      </c>
      <c r="BK198" s="204">
        <f t="shared" si="28"/>
        <v>1</v>
      </c>
      <c r="BM198" s="205">
        <f t="shared" si="23"/>
        <v>1</v>
      </c>
      <c r="BN198" s="205">
        <f t="shared" si="31"/>
        <v>29.340403946363519</v>
      </c>
    </row>
    <row r="199" spans="1:66">
      <c r="A199" s="223">
        <v>45123</v>
      </c>
      <c r="B199" s="215">
        <v>0.28000000000000003</v>
      </c>
      <c r="C199" s="215">
        <v>0.40639999999999998</v>
      </c>
      <c r="D199" s="215">
        <v>0.36685000000000001</v>
      </c>
      <c r="E199" s="215">
        <v>0.2402</v>
      </c>
      <c r="F199" s="215">
        <v>1.9941499999999999</v>
      </c>
      <c r="G199" s="215">
        <v>0.61275000000000002</v>
      </c>
      <c r="H199" s="215">
        <v>0.21340000000000001</v>
      </c>
      <c r="I199" s="215">
        <v>2.1886000000000001</v>
      </c>
      <c r="J199" s="216">
        <v>4181.1125000000002</v>
      </c>
      <c r="K199" s="216">
        <v>38.590000000000003</v>
      </c>
      <c r="L199" s="216">
        <v>353.45600000000002</v>
      </c>
      <c r="M199" s="215">
        <v>8.5699999999999998E-2</v>
      </c>
      <c r="N199" s="215">
        <v>1.26505</v>
      </c>
      <c r="O199" s="215">
        <v>0.43764999999999998</v>
      </c>
      <c r="P199" s="215">
        <v>15.209800000000001</v>
      </c>
      <c r="Q199" s="215">
        <v>25.251350000000002</v>
      </c>
      <c r="R199" s="215">
        <v>2.3153999999999999</v>
      </c>
      <c r="S199" s="215">
        <v>0.36919999999999997</v>
      </c>
      <c r="T199" s="215">
        <v>0.24945000000000001</v>
      </c>
      <c r="U199" s="215">
        <v>8.6334499999999998</v>
      </c>
      <c r="AR199" s="204">
        <f t="shared" si="30"/>
        <v>1</v>
      </c>
      <c r="AS199" s="204">
        <f t="shared" si="30"/>
        <v>1</v>
      </c>
      <c r="AT199" s="204">
        <f t="shared" si="30"/>
        <v>1</v>
      </c>
      <c r="AU199" s="204">
        <f t="shared" si="29"/>
        <v>1</v>
      </c>
      <c r="AV199" s="204">
        <f t="shared" si="29"/>
        <v>1</v>
      </c>
      <c r="AW199" s="204">
        <f t="shared" si="29"/>
        <v>1</v>
      </c>
      <c r="AX199" s="204">
        <f t="shared" si="29"/>
        <v>1</v>
      </c>
      <c r="AY199" s="204">
        <f t="shared" si="29"/>
        <v>1</v>
      </c>
      <c r="AZ199" s="204">
        <f t="shared" si="27"/>
        <v>1</v>
      </c>
      <c r="BA199" s="204">
        <f t="shared" si="27"/>
        <v>1</v>
      </c>
      <c r="BB199" s="204">
        <f t="shared" si="27"/>
        <v>1</v>
      </c>
      <c r="BC199" s="204">
        <f t="shared" si="27"/>
        <v>1</v>
      </c>
      <c r="BD199" s="204">
        <f t="shared" si="27"/>
        <v>1</v>
      </c>
      <c r="BE199" s="204">
        <f t="shared" si="27"/>
        <v>1</v>
      </c>
      <c r="BF199" s="204">
        <f t="shared" si="27"/>
        <v>1</v>
      </c>
      <c r="BG199" s="204">
        <f t="shared" si="27"/>
        <v>1</v>
      </c>
      <c r="BH199" s="204">
        <f t="shared" si="27"/>
        <v>1</v>
      </c>
      <c r="BI199" s="204">
        <f t="shared" si="28"/>
        <v>1</v>
      </c>
      <c r="BJ199" s="204">
        <f t="shared" si="28"/>
        <v>1</v>
      </c>
      <c r="BK199" s="204">
        <f t="shared" si="28"/>
        <v>1</v>
      </c>
      <c r="BM199" s="205">
        <f t="shared" ref="BM199:BM262" si="32">PRODUCT(AR199:BB199,BD199:BK199)</f>
        <v>1</v>
      </c>
      <c r="BN199" s="205">
        <f t="shared" si="31"/>
        <v>29.340403946363519</v>
      </c>
    </row>
    <row r="200" spans="1:66">
      <c r="A200" s="223">
        <v>45124</v>
      </c>
      <c r="B200" s="215">
        <v>0.28000000000000003</v>
      </c>
      <c r="C200" s="215">
        <v>0.4113</v>
      </c>
      <c r="D200" s="215">
        <v>0.37024999999999997</v>
      </c>
      <c r="E200" s="215">
        <v>0.24104999999999999</v>
      </c>
      <c r="F200" s="215">
        <v>2.0092499999999998</v>
      </c>
      <c r="G200" s="215">
        <v>0.61545000000000005</v>
      </c>
      <c r="H200" s="215">
        <v>0.21395</v>
      </c>
      <c r="I200" s="215">
        <v>2.1877500000000003</v>
      </c>
      <c r="J200" s="216">
        <v>4201.4250000000002</v>
      </c>
      <c r="K200" s="216">
        <v>38.79</v>
      </c>
      <c r="L200" s="216">
        <v>354.64994999999999</v>
      </c>
      <c r="M200" s="215">
        <v>8.5749999999999993E-2</v>
      </c>
      <c r="N200" s="215">
        <v>1.2762500000000001</v>
      </c>
      <c r="O200" s="215">
        <v>0.44125000000000003</v>
      </c>
      <c r="P200" s="215">
        <v>15.228349999999999</v>
      </c>
      <c r="Q200" s="215">
        <v>25.293500000000002</v>
      </c>
      <c r="R200" s="215">
        <v>2.3351000000000002</v>
      </c>
      <c r="S200" s="215">
        <v>0.37014999999999998</v>
      </c>
      <c r="T200" s="215">
        <v>0.24940000000000001</v>
      </c>
      <c r="U200" s="215">
        <v>8.6908499999999993</v>
      </c>
      <c r="AR200" s="204">
        <f t="shared" si="30"/>
        <v>1</v>
      </c>
      <c r="AS200" s="204">
        <f t="shared" si="30"/>
        <v>1.0016768031818037</v>
      </c>
      <c r="AT200" s="204">
        <f t="shared" si="30"/>
        <v>1.0000002387404803</v>
      </c>
      <c r="AU200" s="204">
        <f t="shared" si="29"/>
        <v>1.0000019592730385</v>
      </c>
      <c r="AV200" s="204">
        <f t="shared" si="29"/>
        <v>1.0016868503116916</v>
      </c>
      <c r="AW200" s="204">
        <f t="shared" si="29"/>
        <v>1.0000000033833949</v>
      </c>
      <c r="AX200" s="204">
        <f t="shared" si="29"/>
        <v>1.0000067844271625</v>
      </c>
      <c r="AY200" s="204">
        <f t="shared" si="29"/>
        <v>0.99999958389508459</v>
      </c>
      <c r="AZ200" s="204">
        <f t="shared" si="27"/>
        <v>1.0000115117271766</v>
      </c>
      <c r="BA200" s="204">
        <f t="shared" si="27"/>
        <v>1.0012862900167177</v>
      </c>
      <c r="BB200" s="204">
        <f t="shared" si="27"/>
        <v>1.0000308779353118</v>
      </c>
      <c r="BC200" s="204">
        <f t="shared" si="27"/>
        <v>1</v>
      </c>
      <c r="BD200" s="204">
        <f t="shared" si="27"/>
        <v>1.0001258325234594</v>
      </c>
      <c r="BE200" s="204">
        <f t="shared" si="27"/>
        <v>1.0000049527914452</v>
      </c>
      <c r="BF200" s="204">
        <f t="shared" si="27"/>
        <v>1.0000146921658832</v>
      </c>
      <c r="BG200" s="204">
        <f t="shared" si="27"/>
        <v>1.0000002365005995</v>
      </c>
      <c r="BH200" s="204">
        <f t="shared" si="27"/>
        <v>1.0000003191063926</v>
      </c>
      <c r="BI200" s="204">
        <f t="shared" si="28"/>
        <v>1.0005234168179218</v>
      </c>
      <c r="BJ200" s="204">
        <f t="shared" si="28"/>
        <v>0.99998625345832659</v>
      </c>
      <c r="BK200" s="204">
        <f t="shared" si="28"/>
        <v>1.0004436553654026</v>
      </c>
      <c r="BM200" s="205">
        <f t="shared" si="32"/>
        <v>1.0058131970722808</v>
      </c>
      <c r="BN200" s="205">
        <f t="shared" si="31"/>
        <v>29.510965496684054</v>
      </c>
    </row>
    <row r="201" spans="1:66">
      <c r="A201" s="223">
        <v>45125</v>
      </c>
      <c r="B201" s="215">
        <v>0.28000000000000003</v>
      </c>
      <c r="C201" s="215">
        <v>0.41054999999999997</v>
      </c>
      <c r="D201" s="215">
        <v>0.3695</v>
      </c>
      <c r="E201" s="215">
        <v>0.24049999999999999</v>
      </c>
      <c r="F201" s="215">
        <v>2.0086499999999998</v>
      </c>
      <c r="G201" s="215">
        <v>0.61685000000000001</v>
      </c>
      <c r="H201" s="215">
        <v>0.21395</v>
      </c>
      <c r="I201" s="215">
        <v>2.1887499999999998</v>
      </c>
      <c r="J201" s="216">
        <v>4199.7450000000008</v>
      </c>
      <c r="K201" s="216">
        <v>38.755000000000003</v>
      </c>
      <c r="L201" s="216">
        <v>353.38715000000002</v>
      </c>
      <c r="M201" s="215">
        <v>8.5749999999999993E-2</v>
      </c>
      <c r="N201" s="215">
        <v>1.2696499999999999</v>
      </c>
      <c r="O201" s="215">
        <v>0.44284999999999997</v>
      </c>
      <c r="P201" s="215">
        <v>15.231249999999999</v>
      </c>
      <c r="Q201" s="215">
        <v>25.414850000000001</v>
      </c>
      <c r="R201" s="215">
        <v>2.3145500000000001</v>
      </c>
      <c r="S201" s="215">
        <v>0.37004999999999999</v>
      </c>
      <c r="T201" s="215">
        <v>0.24895</v>
      </c>
      <c r="U201" s="215">
        <v>8.6737500000000001</v>
      </c>
      <c r="AR201" s="204">
        <f t="shared" si="30"/>
        <v>1</v>
      </c>
      <c r="AS201" s="204">
        <f t="shared" si="30"/>
        <v>0.9997448918271975</v>
      </c>
      <c r="AT201" s="204">
        <f t="shared" si="30"/>
        <v>0.999999947525676</v>
      </c>
      <c r="AU201" s="204">
        <f t="shared" si="29"/>
        <v>0.9999987330277057</v>
      </c>
      <c r="AV201" s="204">
        <f t="shared" si="29"/>
        <v>0.99993327353367512</v>
      </c>
      <c r="AW201" s="204">
        <f t="shared" si="29"/>
        <v>1.000000001748514</v>
      </c>
      <c r="AX201" s="204">
        <f t="shared" si="29"/>
        <v>1</v>
      </c>
      <c r="AY201" s="204">
        <f t="shared" si="29"/>
        <v>1.0000004895186403</v>
      </c>
      <c r="AZ201" s="204">
        <f t="shared" si="27"/>
        <v>0.99999905001100642</v>
      </c>
      <c r="BA201" s="204">
        <f t="shared" si="27"/>
        <v>0.99977554823403603</v>
      </c>
      <c r="BB201" s="204">
        <f t="shared" si="27"/>
        <v>0.99996733932417159</v>
      </c>
      <c r="BC201" s="204">
        <f t="shared" si="27"/>
        <v>1</v>
      </c>
      <c r="BD201" s="204">
        <f t="shared" si="27"/>
        <v>0.99992599037883645</v>
      </c>
      <c r="BE201" s="204">
        <f t="shared" si="27"/>
        <v>1.0000021882807588</v>
      </c>
      <c r="BF201" s="204">
        <f t="shared" si="27"/>
        <v>1.0000022952564676</v>
      </c>
      <c r="BG201" s="204">
        <f t="shared" si="27"/>
        <v>1.0000006786919609</v>
      </c>
      <c r="BH201" s="204">
        <f t="shared" si="27"/>
        <v>0.9999996670641369</v>
      </c>
      <c r="BI201" s="204">
        <f t="shared" si="28"/>
        <v>0.99994498270336729</v>
      </c>
      <c r="BJ201" s="204">
        <f t="shared" si="28"/>
        <v>0.99987616378031874</v>
      </c>
      <c r="BK201" s="204">
        <f t="shared" si="28"/>
        <v>0.99986817600416467</v>
      </c>
      <c r="BM201" s="205">
        <f t="shared" si="32"/>
        <v>0.99903979708546264</v>
      </c>
      <c r="BN201" s="205">
        <f t="shared" si="31"/>
        <v>29.482628981603327</v>
      </c>
    </row>
    <row r="202" spans="1:66">
      <c r="A202" s="223">
        <v>45126</v>
      </c>
      <c r="B202" s="215">
        <v>0.28000000000000003</v>
      </c>
      <c r="C202" s="215">
        <v>0.4123</v>
      </c>
      <c r="D202" s="215">
        <v>0.36870000000000003</v>
      </c>
      <c r="E202" s="215">
        <v>0.24010000000000001</v>
      </c>
      <c r="F202" s="215">
        <v>2.0182500000000001</v>
      </c>
      <c r="G202" s="215">
        <v>0.62014999999999998</v>
      </c>
      <c r="H202" s="215">
        <v>0.21595</v>
      </c>
      <c r="I202" s="215">
        <v>2.18655</v>
      </c>
      <c r="J202" s="216">
        <v>4199.1750000000002</v>
      </c>
      <c r="K202" s="216">
        <v>39.034999999999997</v>
      </c>
      <c r="L202" s="216">
        <v>354.0326</v>
      </c>
      <c r="M202" s="215">
        <v>8.5800000000000001E-2</v>
      </c>
      <c r="N202" s="215">
        <v>1.27115</v>
      </c>
      <c r="O202" s="215">
        <v>0.44805</v>
      </c>
      <c r="P202" s="215">
        <v>15.28585</v>
      </c>
      <c r="Q202" s="215">
        <v>25.404249999999998</v>
      </c>
      <c r="R202" s="215">
        <v>2.28695</v>
      </c>
      <c r="S202" s="215">
        <v>0.37090000000000001</v>
      </c>
      <c r="T202" s="215">
        <v>0.2495</v>
      </c>
      <c r="U202" s="215">
        <v>8.7052499999999995</v>
      </c>
      <c r="AR202" s="204">
        <f t="shared" si="30"/>
        <v>1</v>
      </c>
      <c r="AS202" s="204">
        <f t="shared" si="30"/>
        <v>1.0005947823917758</v>
      </c>
      <c r="AT202" s="204">
        <f t="shared" si="30"/>
        <v>0.99999994390985936</v>
      </c>
      <c r="AU202" s="204">
        <f t="shared" si="29"/>
        <v>0.99999907674423827</v>
      </c>
      <c r="AV202" s="204">
        <f t="shared" si="29"/>
        <v>1.0010658425133443</v>
      </c>
      <c r="AW202" s="204">
        <f t="shared" si="29"/>
        <v>1.0000000041058454</v>
      </c>
      <c r="AX202" s="204">
        <f t="shared" si="29"/>
        <v>1.0000245246884623</v>
      </c>
      <c r="AY202" s="204">
        <f t="shared" si="29"/>
        <v>0.99999892276439395</v>
      </c>
      <c r="AZ202" s="204">
        <f t="shared" si="27"/>
        <v>0.99999967759586217</v>
      </c>
      <c r="BA202" s="204">
        <f t="shared" si="27"/>
        <v>1.0017917706573889</v>
      </c>
      <c r="BB202" s="204">
        <f t="shared" si="27"/>
        <v>1.0000167086904683</v>
      </c>
      <c r="BC202" s="204">
        <f t="shared" si="27"/>
        <v>1</v>
      </c>
      <c r="BD202" s="204">
        <f t="shared" si="27"/>
        <v>1.0000168548609496</v>
      </c>
      <c r="BE202" s="204">
        <f t="shared" si="27"/>
        <v>1.0000070577187785</v>
      </c>
      <c r="BF202" s="204">
        <f t="shared" si="27"/>
        <v>1.000043133642003</v>
      </c>
      <c r="BG202" s="204">
        <f t="shared" si="27"/>
        <v>0.99999994084515564</v>
      </c>
      <c r="BH202" s="204">
        <f t="shared" si="27"/>
        <v>0.99999954816379666</v>
      </c>
      <c r="BI202" s="204">
        <f t="shared" si="28"/>
        <v>1.0004672958650902</v>
      </c>
      <c r="BJ202" s="204">
        <f t="shared" si="28"/>
        <v>1.0001513458568507</v>
      </c>
      <c r="BK202" s="204">
        <f t="shared" si="28"/>
        <v>1.0002426780905465</v>
      </c>
      <c r="BM202" s="205">
        <f t="shared" si="32"/>
        <v>1.0044263773939524</v>
      </c>
      <c r="BN202" s="205">
        <f t="shared" si="31"/>
        <v>29.613130224041779</v>
      </c>
    </row>
    <row r="203" spans="1:66">
      <c r="A203" s="223">
        <v>45127</v>
      </c>
      <c r="B203" s="215">
        <v>0.28000000000000003</v>
      </c>
      <c r="C203" s="215">
        <v>0.41070000000000001</v>
      </c>
      <c r="D203" s="215">
        <v>0.36819999999999997</v>
      </c>
      <c r="E203" s="215">
        <v>0.24</v>
      </c>
      <c r="F203" s="215">
        <v>2.0101499999999999</v>
      </c>
      <c r="G203" s="215">
        <v>0.622</v>
      </c>
      <c r="H203" s="215">
        <v>0.2167</v>
      </c>
      <c r="I203" s="215">
        <v>2.1865999999999999</v>
      </c>
      <c r="J203" s="216">
        <v>4193.9925000000003</v>
      </c>
      <c r="K203" s="216">
        <v>39.064999999999998</v>
      </c>
      <c r="L203" s="216">
        <v>355.1748</v>
      </c>
      <c r="M203" s="215">
        <v>8.5900000000000004E-2</v>
      </c>
      <c r="N203" s="215">
        <v>1.2746500000000001</v>
      </c>
      <c r="O203" s="215">
        <v>0.44530000000000003</v>
      </c>
      <c r="P203" s="215">
        <v>15.2447</v>
      </c>
      <c r="Q203" s="215">
        <v>25.501750000000001</v>
      </c>
      <c r="R203" s="215">
        <v>2.3330500000000001</v>
      </c>
      <c r="S203" s="215">
        <v>0.37054999999999999</v>
      </c>
      <c r="T203" s="215">
        <v>0.24980000000000002</v>
      </c>
      <c r="U203" s="215">
        <v>8.702300000000001</v>
      </c>
      <c r="AR203" s="204">
        <f t="shared" si="30"/>
        <v>1</v>
      </c>
      <c r="AS203" s="204">
        <f t="shared" si="30"/>
        <v>0.99945660752327492</v>
      </c>
      <c r="AT203" s="204">
        <f t="shared" si="30"/>
        <v>0.99999996488182552</v>
      </c>
      <c r="AU203" s="204">
        <f t="shared" si="29"/>
        <v>0.99999976894564846</v>
      </c>
      <c r="AV203" s="204">
        <f t="shared" si="29"/>
        <v>0.99910191299404594</v>
      </c>
      <c r="AW203" s="204">
        <f t="shared" si="29"/>
        <v>1.0000000022922149</v>
      </c>
      <c r="AX203" s="204">
        <f t="shared" si="29"/>
        <v>1.0000091381748737</v>
      </c>
      <c r="AY203" s="204">
        <f t="shared" si="29"/>
        <v>1.0000000244946754</v>
      </c>
      <c r="AZ203" s="204">
        <f t="shared" si="27"/>
        <v>0.99999706666202925</v>
      </c>
      <c r="BA203" s="204">
        <f t="shared" si="27"/>
        <v>1.0001910597582304</v>
      </c>
      <c r="BB203" s="204">
        <f t="shared" si="27"/>
        <v>1.0000294936768481</v>
      </c>
      <c r="BC203" s="204">
        <f t="shared" si="27"/>
        <v>1</v>
      </c>
      <c r="BD203" s="204">
        <f t="shared" si="27"/>
        <v>1.0000392512276184</v>
      </c>
      <c r="BE203" s="204">
        <f t="shared" si="27"/>
        <v>0.99999627783932965</v>
      </c>
      <c r="BF203" s="204">
        <f t="shared" si="27"/>
        <v>0.99996750733472428</v>
      </c>
      <c r="BG203" s="204">
        <f t="shared" si="27"/>
        <v>1.0000005431849377</v>
      </c>
      <c r="BH203" s="204">
        <f t="shared" si="27"/>
        <v>1.0000007516917566</v>
      </c>
      <c r="BI203" s="204">
        <f t="shared" si="28"/>
        <v>0.99980777727255865</v>
      </c>
      <c r="BJ203" s="204">
        <f t="shared" si="28"/>
        <v>1.0000824088861084</v>
      </c>
      <c r="BK203" s="204">
        <f t="shared" si="28"/>
        <v>0.99997731331328188</v>
      </c>
      <c r="BM203" s="205">
        <f t="shared" si="32"/>
        <v>0.99865717916675523</v>
      </c>
      <c r="BN203" s="205">
        <f t="shared" si="31"/>
        <v>29.573365095839346</v>
      </c>
    </row>
    <row r="204" spans="1:66">
      <c r="A204" s="223">
        <v>45128</v>
      </c>
      <c r="B204" s="215">
        <v>0.28000000000000003</v>
      </c>
      <c r="C204" s="215">
        <v>0.41310000000000002</v>
      </c>
      <c r="D204" s="215">
        <v>0.36870000000000003</v>
      </c>
      <c r="E204" s="215">
        <v>0.24245</v>
      </c>
      <c r="F204" s="215">
        <v>2.0080499999999999</v>
      </c>
      <c r="G204" s="215">
        <v>0.62355000000000005</v>
      </c>
      <c r="H204" s="215">
        <v>0.21700000000000003</v>
      </c>
      <c r="I204" s="215">
        <v>2.1881500000000003</v>
      </c>
      <c r="J204" s="216">
        <v>4208.8374999999996</v>
      </c>
      <c r="K204" s="216">
        <v>39.254999999999995</v>
      </c>
      <c r="L204" s="216">
        <v>359.51099999999997</v>
      </c>
      <c r="M204" s="215">
        <v>8.5949999999999999E-2</v>
      </c>
      <c r="N204" s="215">
        <v>1.2749999999999999</v>
      </c>
      <c r="O204" s="215">
        <v>0.44969999999999999</v>
      </c>
      <c r="P204" s="215">
        <v>15.302150000000001</v>
      </c>
      <c r="Q204" s="215">
        <v>25.301200000000001</v>
      </c>
      <c r="R204" s="215">
        <v>2.2918000000000003</v>
      </c>
      <c r="S204" s="215">
        <v>0.37145</v>
      </c>
      <c r="T204" s="215">
        <v>0.25130000000000002</v>
      </c>
      <c r="U204" s="215">
        <v>8.749649999999999</v>
      </c>
      <c r="AR204" s="204">
        <f t="shared" si="30"/>
        <v>1</v>
      </c>
      <c r="AS204" s="204">
        <f t="shared" si="30"/>
        <v>1.000814851585913</v>
      </c>
      <c r="AT204" s="204">
        <f t="shared" si="30"/>
        <v>1.0000000351181757</v>
      </c>
      <c r="AU204" s="204">
        <f t="shared" si="29"/>
        <v>1.0000056333227263</v>
      </c>
      <c r="AV204" s="204">
        <f t="shared" si="29"/>
        <v>0.9997664942599066</v>
      </c>
      <c r="AW204" s="204">
        <f t="shared" si="29"/>
        <v>1.0000000019152615</v>
      </c>
      <c r="AX204" s="204">
        <f t="shared" si="29"/>
        <v>1.0000036464073538</v>
      </c>
      <c r="AY204" s="204">
        <f t="shared" si="29"/>
        <v>1.0000007590575322</v>
      </c>
      <c r="AZ204" s="204">
        <f t="shared" si="27"/>
        <v>1.0000083927862833</v>
      </c>
      <c r="BA204" s="204">
        <f t="shared" si="27"/>
        <v>1.0012072613377332</v>
      </c>
      <c r="BB204" s="204">
        <f t="shared" si="27"/>
        <v>1.0001111160638654</v>
      </c>
      <c r="BC204" s="204">
        <f t="shared" si="27"/>
        <v>1</v>
      </c>
      <c r="BD204" s="204">
        <f t="shared" si="27"/>
        <v>1.0000039191241032</v>
      </c>
      <c r="BE204" s="204">
        <f t="shared" si="27"/>
        <v>1.0000059445355851</v>
      </c>
      <c r="BF204" s="204">
        <f t="shared" si="27"/>
        <v>1.0000453409772343</v>
      </c>
      <c r="BG204" s="204">
        <f t="shared" si="27"/>
        <v>0.99999888044051177</v>
      </c>
      <c r="BH204" s="204">
        <f t="shared" si="27"/>
        <v>0.99999932810109682</v>
      </c>
      <c r="BI204" s="204">
        <f t="shared" si="28"/>
        <v>1.0004940903336297</v>
      </c>
      <c r="BJ204" s="204">
        <f t="shared" si="28"/>
        <v>1.0004106328741247</v>
      </c>
      <c r="BK204" s="204">
        <f t="shared" si="28"/>
        <v>1.000363285107513</v>
      </c>
      <c r="BM204" s="205">
        <f t="shared" si="32"/>
        <v>1.0032434953348686</v>
      </c>
      <c r="BN204" s="205">
        <f t="shared" si="31"/>
        <v>29.669286167564067</v>
      </c>
    </row>
    <row r="205" spans="1:66">
      <c r="A205" s="223">
        <v>45129</v>
      </c>
      <c r="B205" s="215">
        <v>0.28000000000000003</v>
      </c>
      <c r="C205" s="215">
        <v>0.41310000000000002</v>
      </c>
      <c r="D205" s="215">
        <v>0.36870000000000003</v>
      </c>
      <c r="E205" s="215">
        <v>0.24245</v>
      </c>
      <c r="F205" s="215">
        <v>2.0080499999999999</v>
      </c>
      <c r="G205" s="215">
        <v>0.62355000000000005</v>
      </c>
      <c r="H205" s="215">
        <v>0.21700000000000003</v>
      </c>
      <c r="I205" s="215">
        <v>2.1881500000000003</v>
      </c>
      <c r="J205" s="216">
        <v>4208.8374999999996</v>
      </c>
      <c r="K205" s="216">
        <v>39.254999999999995</v>
      </c>
      <c r="L205" s="216">
        <v>359.51099999999997</v>
      </c>
      <c r="M205" s="215">
        <v>8.5949999999999999E-2</v>
      </c>
      <c r="N205" s="215">
        <v>1.2749999999999999</v>
      </c>
      <c r="O205" s="215">
        <v>0.44969999999999999</v>
      </c>
      <c r="P205" s="215">
        <v>15.302150000000001</v>
      </c>
      <c r="Q205" s="215">
        <v>25.301200000000001</v>
      </c>
      <c r="R205" s="215">
        <v>2.2918000000000003</v>
      </c>
      <c r="S205" s="215">
        <v>0.37145</v>
      </c>
      <c r="T205" s="215">
        <v>0.25130000000000002</v>
      </c>
      <c r="U205" s="215">
        <v>8.749649999999999</v>
      </c>
      <c r="AR205" s="204">
        <f t="shared" si="30"/>
        <v>1</v>
      </c>
      <c r="AS205" s="204">
        <f t="shared" si="30"/>
        <v>1</v>
      </c>
      <c r="AT205" s="204">
        <f t="shared" si="30"/>
        <v>1</v>
      </c>
      <c r="AU205" s="204">
        <f t="shared" si="29"/>
        <v>1</v>
      </c>
      <c r="AV205" s="204">
        <f t="shared" si="29"/>
        <v>1</v>
      </c>
      <c r="AW205" s="204">
        <f t="shared" si="29"/>
        <v>1</v>
      </c>
      <c r="AX205" s="204">
        <f t="shared" si="29"/>
        <v>1</v>
      </c>
      <c r="AY205" s="204">
        <f t="shared" si="29"/>
        <v>1</v>
      </c>
      <c r="AZ205" s="204">
        <f t="shared" si="27"/>
        <v>1</v>
      </c>
      <c r="BA205" s="204">
        <f t="shared" si="27"/>
        <v>1</v>
      </c>
      <c r="BB205" s="204">
        <f t="shared" si="27"/>
        <v>1</v>
      </c>
      <c r="BC205" s="204">
        <f t="shared" si="27"/>
        <v>1</v>
      </c>
      <c r="BD205" s="204">
        <f t="shared" si="27"/>
        <v>1</v>
      </c>
      <c r="BE205" s="204">
        <f t="shared" si="27"/>
        <v>1</v>
      </c>
      <c r="BF205" s="204">
        <f t="shared" si="27"/>
        <v>1</v>
      </c>
      <c r="BG205" s="204">
        <f t="shared" si="27"/>
        <v>1</v>
      </c>
      <c r="BH205" s="204">
        <f t="shared" si="27"/>
        <v>1</v>
      </c>
      <c r="BI205" s="204">
        <f t="shared" si="28"/>
        <v>1</v>
      </c>
      <c r="BJ205" s="204">
        <f t="shared" si="28"/>
        <v>1</v>
      </c>
      <c r="BK205" s="204">
        <f t="shared" si="28"/>
        <v>1</v>
      </c>
      <c r="BM205" s="205">
        <f t="shared" si="32"/>
        <v>1</v>
      </c>
      <c r="BN205" s="205">
        <f t="shared" si="31"/>
        <v>29.669286167564067</v>
      </c>
    </row>
    <row r="206" spans="1:66">
      <c r="A206" s="223">
        <v>45130</v>
      </c>
      <c r="B206" s="215">
        <v>0.28000000000000003</v>
      </c>
      <c r="C206" s="215">
        <v>0.41310000000000002</v>
      </c>
      <c r="D206" s="215">
        <v>0.36870000000000003</v>
      </c>
      <c r="E206" s="215">
        <v>0.24245</v>
      </c>
      <c r="F206" s="215">
        <v>2.0080499999999999</v>
      </c>
      <c r="G206" s="215">
        <v>0.62355000000000005</v>
      </c>
      <c r="H206" s="215">
        <v>0.21700000000000003</v>
      </c>
      <c r="I206" s="215">
        <v>2.1881500000000003</v>
      </c>
      <c r="J206" s="216">
        <v>4208.8374999999996</v>
      </c>
      <c r="K206" s="216">
        <v>39.254999999999995</v>
      </c>
      <c r="L206" s="216">
        <v>359.51099999999997</v>
      </c>
      <c r="M206" s="215">
        <v>8.5949999999999999E-2</v>
      </c>
      <c r="N206" s="215">
        <v>1.2749999999999999</v>
      </c>
      <c r="O206" s="215">
        <v>0.44969999999999999</v>
      </c>
      <c r="P206" s="215">
        <v>15.302150000000001</v>
      </c>
      <c r="Q206" s="215">
        <v>25.301200000000001</v>
      </c>
      <c r="R206" s="215">
        <v>2.2918000000000003</v>
      </c>
      <c r="S206" s="215">
        <v>0.37145</v>
      </c>
      <c r="T206" s="215">
        <v>0.25130000000000002</v>
      </c>
      <c r="U206" s="215">
        <v>8.749649999999999</v>
      </c>
      <c r="AR206" s="204">
        <f t="shared" si="30"/>
        <v>1</v>
      </c>
      <c r="AS206" s="204">
        <f t="shared" si="30"/>
        <v>1</v>
      </c>
      <c r="AT206" s="204">
        <f t="shared" si="30"/>
        <v>1</v>
      </c>
      <c r="AU206" s="204">
        <f t="shared" si="29"/>
        <v>1</v>
      </c>
      <c r="AV206" s="204">
        <f t="shared" si="29"/>
        <v>1</v>
      </c>
      <c r="AW206" s="204">
        <f t="shared" si="29"/>
        <v>1</v>
      </c>
      <c r="AX206" s="204">
        <f t="shared" si="29"/>
        <v>1</v>
      </c>
      <c r="AY206" s="204">
        <f t="shared" si="29"/>
        <v>1</v>
      </c>
      <c r="AZ206" s="204">
        <f t="shared" si="27"/>
        <v>1</v>
      </c>
      <c r="BA206" s="204">
        <f t="shared" si="27"/>
        <v>1</v>
      </c>
      <c r="BB206" s="204">
        <f t="shared" si="27"/>
        <v>1</v>
      </c>
      <c r="BC206" s="204">
        <f t="shared" si="27"/>
        <v>1</v>
      </c>
      <c r="BD206" s="204">
        <f t="shared" si="27"/>
        <v>1</v>
      </c>
      <c r="BE206" s="204">
        <f t="shared" si="27"/>
        <v>1</v>
      </c>
      <c r="BF206" s="204">
        <f t="shared" si="27"/>
        <v>1</v>
      </c>
      <c r="BG206" s="204">
        <f t="shared" si="27"/>
        <v>1</v>
      </c>
      <c r="BH206" s="204">
        <f t="shared" si="27"/>
        <v>1</v>
      </c>
      <c r="BI206" s="204">
        <f t="shared" si="28"/>
        <v>1</v>
      </c>
      <c r="BJ206" s="204">
        <f t="shared" si="28"/>
        <v>1</v>
      </c>
      <c r="BK206" s="204">
        <f t="shared" si="28"/>
        <v>1</v>
      </c>
      <c r="BM206" s="205">
        <f t="shared" si="32"/>
        <v>1</v>
      </c>
      <c r="BN206" s="205">
        <f t="shared" si="31"/>
        <v>29.669286167564067</v>
      </c>
    </row>
    <row r="207" spans="1:66">
      <c r="A207" s="223">
        <v>45131</v>
      </c>
      <c r="B207" s="215">
        <v>0.28000000000000003</v>
      </c>
      <c r="C207" s="215">
        <v>0.41310000000000002</v>
      </c>
      <c r="D207" s="215">
        <v>0.36870000000000003</v>
      </c>
      <c r="E207" s="215">
        <v>0.24245</v>
      </c>
      <c r="F207" s="215">
        <v>2.0080499999999999</v>
      </c>
      <c r="G207" s="215">
        <v>0.62355000000000005</v>
      </c>
      <c r="H207" s="215">
        <v>0.21700000000000003</v>
      </c>
      <c r="I207" s="215">
        <v>2.1881500000000003</v>
      </c>
      <c r="J207" s="216">
        <v>4208.8374999999996</v>
      </c>
      <c r="K207" s="216">
        <v>39.254999999999995</v>
      </c>
      <c r="L207" s="216">
        <v>359.51099999999997</v>
      </c>
      <c r="M207" s="215">
        <v>8.5949999999999999E-2</v>
      </c>
      <c r="N207" s="215">
        <v>1.2749999999999999</v>
      </c>
      <c r="O207" s="215">
        <v>0.44969999999999999</v>
      </c>
      <c r="P207" s="215">
        <v>15.302150000000001</v>
      </c>
      <c r="Q207" s="215">
        <v>25.301200000000001</v>
      </c>
      <c r="R207" s="215">
        <v>2.2918000000000003</v>
      </c>
      <c r="S207" s="215">
        <v>0.37145</v>
      </c>
      <c r="T207" s="215">
        <v>0.25130000000000002</v>
      </c>
      <c r="U207" s="215">
        <v>8.749649999999999</v>
      </c>
      <c r="AR207" s="204">
        <f t="shared" si="30"/>
        <v>1</v>
      </c>
      <c r="AS207" s="204">
        <f t="shared" si="30"/>
        <v>1</v>
      </c>
      <c r="AT207" s="204">
        <f t="shared" si="30"/>
        <v>1</v>
      </c>
      <c r="AU207" s="204">
        <f t="shared" si="29"/>
        <v>1</v>
      </c>
      <c r="AV207" s="204">
        <f t="shared" si="29"/>
        <v>1</v>
      </c>
      <c r="AW207" s="204">
        <f t="shared" si="29"/>
        <v>1</v>
      </c>
      <c r="AX207" s="204">
        <f t="shared" si="29"/>
        <v>1</v>
      </c>
      <c r="AY207" s="204">
        <f t="shared" si="29"/>
        <v>1</v>
      </c>
      <c r="AZ207" s="204">
        <f t="shared" si="27"/>
        <v>1</v>
      </c>
      <c r="BA207" s="204">
        <f t="shared" si="27"/>
        <v>1</v>
      </c>
      <c r="BB207" s="204">
        <f t="shared" si="27"/>
        <v>1</v>
      </c>
      <c r="BC207" s="204">
        <f t="shared" si="27"/>
        <v>1</v>
      </c>
      <c r="BD207" s="204">
        <f t="shared" si="27"/>
        <v>1</v>
      </c>
      <c r="BE207" s="204">
        <f t="shared" si="27"/>
        <v>1</v>
      </c>
      <c r="BF207" s="204">
        <f t="shared" si="27"/>
        <v>1</v>
      </c>
      <c r="BG207" s="204">
        <f t="shared" si="27"/>
        <v>1</v>
      </c>
      <c r="BH207" s="204">
        <f t="shared" si="27"/>
        <v>1</v>
      </c>
      <c r="BI207" s="204">
        <f t="shared" si="28"/>
        <v>1</v>
      </c>
      <c r="BJ207" s="204">
        <f t="shared" si="28"/>
        <v>1</v>
      </c>
      <c r="BK207" s="204">
        <f t="shared" si="28"/>
        <v>1</v>
      </c>
      <c r="BM207" s="205">
        <f t="shared" si="32"/>
        <v>1</v>
      </c>
      <c r="BN207" s="205">
        <f t="shared" si="31"/>
        <v>29.669286167564067</v>
      </c>
    </row>
    <row r="208" spans="1:66">
      <c r="A208" s="223">
        <v>45132</v>
      </c>
      <c r="B208" s="215">
        <v>0.27900000000000003</v>
      </c>
      <c r="C208" s="215">
        <v>0.41210000000000002</v>
      </c>
      <c r="D208" s="215">
        <v>0.36699999999999999</v>
      </c>
      <c r="E208" s="215">
        <v>0.24254999999999999</v>
      </c>
      <c r="F208" s="215">
        <v>1.9934500000000002</v>
      </c>
      <c r="G208" s="215">
        <v>0.62185000000000001</v>
      </c>
      <c r="H208" s="215">
        <v>0.21729999999999999</v>
      </c>
      <c r="I208" s="215">
        <v>2.1798999999999999</v>
      </c>
      <c r="J208" s="216">
        <v>4186.42</v>
      </c>
      <c r="K208" s="216">
        <v>39.47</v>
      </c>
      <c r="L208" s="216">
        <v>356.87650000000002</v>
      </c>
      <c r="M208" s="215">
        <v>8.5650000000000004E-2</v>
      </c>
      <c r="N208" s="215">
        <v>1.2736499999999999</v>
      </c>
      <c r="O208" s="215">
        <v>0.44890000000000002</v>
      </c>
      <c r="P208" s="215">
        <v>15.2248</v>
      </c>
      <c r="Q208" s="215">
        <v>25.251649999999998</v>
      </c>
      <c r="R208" s="215">
        <v>2.27765</v>
      </c>
      <c r="S208" s="215">
        <v>0.37080000000000002</v>
      </c>
      <c r="T208" s="215">
        <v>0.25190000000000001</v>
      </c>
      <c r="U208" s="215">
        <v>8.7266499999999994</v>
      </c>
      <c r="AR208" s="204">
        <f t="shared" si="30"/>
        <v>0.99997837909917364</v>
      </c>
      <c r="AS208" s="204">
        <f t="shared" si="30"/>
        <v>0.99966125072526335</v>
      </c>
      <c r="AT208" s="204">
        <f t="shared" si="30"/>
        <v>0.99999988040326115</v>
      </c>
      <c r="AU208" s="204">
        <f t="shared" si="29"/>
        <v>1.0000002287200405</v>
      </c>
      <c r="AV208" s="204">
        <f t="shared" si="29"/>
        <v>0.99837093482229478</v>
      </c>
      <c r="AW208" s="204">
        <f t="shared" si="29"/>
        <v>0.9999999978991374</v>
      </c>
      <c r="AX208" s="204">
        <f t="shared" si="29"/>
        <v>1.0000036413697091</v>
      </c>
      <c r="AY208" s="204">
        <f t="shared" si="29"/>
        <v>0.99999595366311267</v>
      </c>
      <c r="AZ208" s="204">
        <f t="shared" si="27"/>
        <v>0.99998731470124191</v>
      </c>
      <c r="BA208" s="204">
        <f t="shared" si="27"/>
        <v>1.00135918741286</v>
      </c>
      <c r="BB208" s="204">
        <f t="shared" si="27"/>
        <v>0.99993265726074954</v>
      </c>
      <c r="BC208" s="204">
        <f t="shared" si="27"/>
        <v>1</v>
      </c>
      <c r="BD208" s="204">
        <f t="shared" si="27"/>
        <v>0.9999848775898913</v>
      </c>
      <c r="BE208" s="204">
        <f t="shared" si="27"/>
        <v>0.99999892351754971</v>
      </c>
      <c r="BF208" s="204">
        <f t="shared" si="27"/>
        <v>0.99993891684147385</v>
      </c>
      <c r="BG208" s="204">
        <f t="shared" si="27"/>
        <v>0.99999972202257981</v>
      </c>
      <c r="BH208" s="204">
        <f t="shared" si="27"/>
        <v>0.99999976672934554</v>
      </c>
      <c r="BI208" s="204">
        <f t="shared" si="28"/>
        <v>0.99964342893884073</v>
      </c>
      <c r="BJ208" s="204">
        <f t="shared" si="28"/>
        <v>1.0001635470609394</v>
      </c>
      <c r="BK208" s="204">
        <f t="shared" si="28"/>
        <v>0.99982382999393038</v>
      </c>
      <c r="BM208" s="205">
        <f t="shared" si="32"/>
        <v>0.99884070559982563</v>
      </c>
      <c r="BN208" s="205">
        <f t="shared" si="31"/>
        <v>29.634890730252838</v>
      </c>
    </row>
    <row r="209" spans="1:66">
      <c r="A209" s="223">
        <v>45133</v>
      </c>
      <c r="B209" s="215">
        <v>0.27900000000000003</v>
      </c>
      <c r="C209" s="215">
        <v>0.41264999999999996</v>
      </c>
      <c r="D209" s="215">
        <v>0.3679</v>
      </c>
      <c r="E209" s="215">
        <v>0.24104999999999999</v>
      </c>
      <c r="F209" s="215">
        <v>1.9969999999999999</v>
      </c>
      <c r="G209" s="215">
        <v>0.61995</v>
      </c>
      <c r="H209" s="215">
        <v>0.21639999999999998</v>
      </c>
      <c r="I209" s="215">
        <v>2.1785000000000001</v>
      </c>
      <c r="J209" s="216">
        <v>4192</v>
      </c>
      <c r="K209" s="216">
        <v>39.33</v>
      </c>
      <c r="L209" s="216">
        <v>356.06029999999998</v>
      </c>
      <c r="M209" s="215">
        <v>8.5650000000000004E-2</v>
      </c>
      <c r="N209" s="215">
        <v>1.2728000000000002</v>
      </c>
      <c r="O209" s="215">
        <v>0.44850000000000001</v>
      </c>
      <c r="P209" s="215">
        <v>15.23865</v>
      </c>
      <c r="Q209" s="215">
        <v>25.177250000000001</v>
      </c>
      <c r="R209" s="215">
        <v>2.3044000000000002</v>
      </c>
      <c r="S209" s="215">
        <v>0.3705</v>
      </c>
      <c r="T209" s="215">
        <v>0.25235000000000002</v>
      </c>
      <c r="U209" s="215">
        <v>8.7122500000000009</v>
      </c>
      <c r="AR209" s="204">
        <f t="shared" si="30"/>
        <v>1</v>
      </c>
      <c r="AS209" s="204">
        <f t="shared" si="30"/>
        <v>1.0001864626559589</v>
      </c>
      <c r="AT209" s="204">
        <f t="shared" si="30"/>
        <v>1.0000000633847699</v>
      </c>
      <c r="AU209" s="204">
        <f t="shared" si="29"/>
        <v>0.99999655926270881</v>
      </c>
      <c r="AV209" s="204">
        <f t="shared" si="29"/>
        <v>1.0003976064354367</v>
      </c>
      <c r="AW209" s="204">
        <f t="shared" si="29"/>
        <v>0.99999999764516978</v>
      </c>
      <c r="AX209" s="204">
        <f t="shared" si="29"/>
        <v>0.99998906084375816</v>
      </c>
      <c r="AY209" s="204">
        <f t="shared" si="29"/>
        <v>0.99999931182820623</v>
      </c>
      <c r="AZ209" s="204">
        <f t="shared" si="27"/>
        <v>1.0000031638951903</v>
      </c>
      <c r="BA209" s="204">
        <f t="shared" si="27"/>
        <v>0.99911678199672338</v>
      </c>
      <c r="BB209" s="204">
        <f t="shared" si="27"/>
        <v>0.9999790350208202</v>
      </c>
      <c r="BC209" s="204">
        <f t="shared" si="27"/>
        <v>1</v>
      </c>
      <c r="BD209" s="204">
        <f t="shared" si="27"/>
        <v>0.9999904702303184</v>
      </c>
      <c r="BE209" s="204">
        <f t="shared" si="27"/>
        <v>0.9999994610390025</v>
      </c>
      <c r="BF209" s="204">
        <f t="shared" si="27"/>
        <v>1.0000109604911445</v>
      </c>
      <c r="BG209" s="204">
        <f t="shared" si="27"/>
        <v>0.9999995815870748</v>
      </c>
      <c r="BH209" s="204">
        <f t="shared" si="27"/>
        <v>1.0000004397797742</v>
      </c>
      <c r="BI209" s="204">
        <f t="shared" si="28"/>
        <v>0.99983520206613929</v>
      </c>
      <c r="BJ209" s="204">
        <f t="shared" si="28"/>
        <v>1.0001224023367701</v>
      </c>
      <c r="BK209" s="204">
        <f t="shared" si="28"/>
        <v>0.99988946212004792</v>
      </c>
      <c r="BM209" s="205">
        <f t="shared" si="32"/>
        <v>0.99951562571525232</v>
      </c>
      <c r="BN209" s="205">
        <f t="shared" si="31"/>
        <v>29.620536351251797</v>
      </c>
    </row>
    <row r="210" spans="1:66">
      <c r="A210" s="223">
        <v>45134</v>
      </c>
      <c r="B210" s="215">
        <v>0.27900000000000003</v>
      </c>
      <c r="C210" s="215">
        <v>0.41059999999999997</v>
      </c>
      <c r="D210" s="215">
        <v>0.36770000000000003</v>
      </c>
      <c r="E210" s="215">
        <v>0.24015</v>
      </c>
      <c r="F210" s="215">
        <v>1.9925999999999999</v>
      </c>
      <c r="G210" s="215">
        <v>0.62065000000000003</v>
      </c>
      <c r="H210" s="215">
        <v>0.21550000000000002</v>
      </c>
      <c r="I210" s="215">
        <v>2.1761499999999998</v>
      </c>
      <c r="J210" s="216">
        <v>4189.21</v>
      </c>
      <c r="K210" s="216">
        <v>39.08</v>
      </c>
      <c r="L210" s="216">
        <v>356.43420000000003</v>
      </c>
      <c r="M210" s="215">
        <v>8.5600000000000009E-2</v>
      </c>
      <c r="N210" s="215">
        <v>1.2633999999999999</v>
      </c>
      <c r="O210" s="215">
        <v>0.44664999999999999</v>
      </c>
      <c r="P210" s="215">
        <v>15.22485</v>
      </c>
      <c r="Q210" s="215">
        <v>25.109250000000003</v>
      </c>
      <c r="R210" s="215">
        <v>2.3247499999999999</v>
      </c>
      <c r="S210" s="215">
        <v>0.36935000000000001</v>
      </c>
      <c r="T210" s="215">
        <v>0.2515</v>
      </c>
      <c r="U210" s="215">
        <v>8.7158499999999997</v>
      </c>
      <c r="AR210" s="204">
        <f t="shared" si="30"/>
        <v>1</v>
      </c>
      <c r="AS210" s="204">
        <f t="shared" si="30"/>
        <v>0.99930404237108772</v>
      </c>
      <c r="AT210" s="204">
        <f t="shared" si="30"/>
        <v>0.99999998592790662</v>
      </c>
      <c r="AU210" s="204">
        <f t="shared" si="29"/>
        <v>0.9999979252639718</v>
      </c>
      <c r="AV210" s="204">
        <f t="shared" si="29"/>
        <v>0.99950730633932672</v>
      </c>
      <c r="AW210" s="204">
        <f t="shared" si="29"/>
        <v>1.0000000008684076</v>
      </c>
      <c r="AX210" s="204">
        <f t="shared" si="29"/>
        <v>0.99998901525350592</v>
      </c>
      <c r="AY210" s="204">
        <f t="shared" si="29"/>
        <v>0.99999884385993543</v>
      </c>
      <c r="AZ210" s="204">
        <f t="shared" si="27"/>
        <v>0.99999841858294303</v>
      </c>
      <c r="BA210" s="204">
        <f t="shared" si="27"/>
        <v>0.99841553287306861</v>
      </c>
      <c r="BB210" s="204">
        <f t="shared" si="27"/>
        <v>1.0000096101311795</v>
      </c>
      <c r="BC210" s="204">
        <f t="shared" si="27"/>
        <v>1</v>
      </c>
      <c r="BD210" s="204">
        <f t="shared" si="27"/>
        <v>0.99989419064863472</v>
      </c>
      <c r="BE210" s="204">
        <f t="shared" si="27"/>
        <v>0.99999750103894247</v>
      </c>
      <c r="BF210" s="204">
        <f t="shared" si="27"/>
        <v>0.9999890792148266</v>
      </c>
      <c r="BG210" s="204">
        <f t="shared" si="27"/>
        <v>0.99999961649669411</v>
      </c>
      <c r="BH210" s="204">
        <f t="shared" si="27"/>
        <v>1.0000003311557417</v>
      </c>
      <c r="BI210" s="204">
        <f t="shared" si="28"/>
        <v>0.99936718417149994</v>
      </c>
      <c r="BJ210" s="204">
        <f t="shared" si="28"/>
        <v>0.99976865280278082</v>
      </c>
      <c r="BK210" s="204">
        <f t="shared" si="28"/>
        <v>1.0000276534996084</v>
      </c>
      <c r="BM210" s="205">
        <f t="shared" si="32"/>
        <v>0.99627001072555077</v>
      </c>
      <c r="BN210" s="205">
        <f t="shared" si="31"/>
        <v>29.510052068358195</v>
      </c>
    </row>
    <row r="211" spans="1:66">
      <c r="A211" s="223">
        <v>45135</v>
      </c>
      <c r="B211" s="215">
        <v>0.27900000000000003</v>
      </c>
      <c r="C211" s="215">
        <v>0.41854999999999998</v>
      </c>
      <c r="D211" s="215">
        <v>0.36895</v>
      </c>
      <c r="E211" s="215">
        <v>0.24245</v>
      </c>
      <c r="F211" s="215">
        <v>1.9956999999999998</v>
      </c>
      <c r="G211" s="215">
        <v>0.62204999999999999</v>
      </c>
      <c r="H211" s="215">
        <v>0.21815000000000001</v>
      </c>
      <c r="I211" s="215">
        <v>2.1758999999999999</v>
      </c>
      <c r="J211" s="216">
        <v>4208.74</v>
      </c>
      <c r="K211" s="216">
        <v>38.805</v>
      </c>
      <c r="L211" s="216">
        <v>356.33704999999998</v>
      </c>
      <c r="M211" s="215">
        <v>8.5699999999999998E-2</v>
      </c>
      <c r="N211" s="215">
        <v>1.2683500000000001</v>
      </c>
      <c r="O211" s="215">
        <v>0.45255000000000001</v>
      </c>
      <c r="P211" s="215">
        <v>15.29275</v>
      </c>
      <c r="Q211" s="215">
        <v>25.297150000000002</v>
      </c>
      <c r="R211" s="215">
        <v>2.3247499999999999</v>
      </c>
      <c r="S211" s="215">
        <v>0.37135000000000001</v>
      </c>
      <c r="T211" s="215">
        <v>0.25409999999999999</v>
      </c>
      <c r="U211" s="215">
        <v>8.7644000000000002</v>
      </c>
      <c r="AR211" s="204">
        <f t="shared" si="30"/>
        <v>1</v>
      </c>
      <c r="AS211" s="204">
        <f t="shared" si="30"/>
        <v>1.0026843586014402</v>
      </c>
      <c r="AT211" s="204">
        <f t="shared" si="30"/>
        <v>1.0000000878253079</v>
      </c>
      <c r="AU211" s="204">
        <f t="shared" si="29"/>
        <v>1.0000052867753517</v>
      </c>
      <c r="AV211" s="204">
        <f t="shared" si="29"/>
        <v>1.0003473840478545</v>
      </c>
      <c r="AW211" s="204">
        <f t="shared" si="29"/>
        <v>1.0000000017338808</v>
      </c>
      <c r="AX211" s="204">
        <f t="shared" si="29"/>
        <v>1.0000322145014442</v>
      </c>
      <c r="AY211" s="204">
        <f t="shared" si="29"/>
        <v>0.99999987693284553</v>
      </c>
      <c r="AZ211" s="204">
        <f t="shared" si="27"/>
        <v>1.0000110479425179</v>
      </c>
      <c r="BA211" s="204">
        <f t="shared" si="27"/>
        <v>0.9982454857313986</v>
      </c>
      <c r="BB211" s="204">
        <f t="shared" si="27"/>
        <v>0.99999750399568377</v>
      </c>
      <c r="BC211" s="204">
        <f t="shared" ref="BC211:BK252" si="33">(M211/M210)^AH$3</f>
        <v>1</v>
      </c>
      <c r="BD211" s="204">
        <f t="shared" si="33"/>
        <v>1.0000558210164134</v>
      </c>
      <c r="BE211" s="204">
        <f t="shared" si="33"/>
        <v>1.0000079339081618</v>
      </c>
      <c r="BF211" s="204">
        <f t="shared" si="33"/>
        <v>1.0000536399889977</v>
      </c>
      <c r="BG211" s="204">
        <f t="shared" si="33"/>
        <v>1.0000010571941882</v>
      </c>
      <c r="BH211" s="204">
        <f t="shared" si="33"/>
        <v>1</v>
      </c>
      <c r="BI211" s="204">
        <f t="shared" si="28"/>
        <v>1.0011002408951499</v>
      </c>
      <c r="BJ211" s="204">
        <f t="shared" si="28"/>
        <v>1.0007055368148094</v>
      </c>
      <c r="BK211" s="204">
        <f t="shared" si="28"/>
        <v>1.0003718905008125</v>
      </c>
      <c r="BM211" s="205">
        <f t="shared" si="32"/>
        <v>1.0036197799449398</v>
      </c>
      <c r="BN211" s="205">
        <f t="shared" si="31"/>
        <v>29.616871963009366</v>
      </c>
    </row>
    <row r="212" spans="1:66">
      <c r="A212" s="223">
        <v>45136</v>
      </c>
      <c r="B212" s="215">
        <v>0.27900000000000003</v>
      </c>
      <c r="C212" s="215">
        <v>0.41854999999999998</v>
      </c>
      <c r="D212" s="215">
        <v>0.36895</v>
      </c>
      <c r="E212" s="215">
        <v>0.24245</v>
      </c>
      <c r="F212" s="215">
        <v>1.9956999999999998</v>
      </c>
      <c r="G212" s="215">
        <v>0.62204999999999999</v>
      </c>
      <c r="H212" s="215">
        <v>0.21815000000000001</v>
      </c>
      <c r="I212" s="215">
        <v>2.1758999999999999</v>
      </c>
      <c r="J212" s="216">
        <v>4208.74</v>
      </c>
      <c r="K212" s="216">
        <v>38.805</v>
      </c>
      <c r="L212" s="216">
        <v>356.33704999999998</v>
      </c>
      <c r="M212" s="215">
        <v>8.5699999999999998E-2</v>
      </c>
      <c r="N212" s="215">
        <v>1.2683500000000001</v>
      </c>
      <c r="O212" s="215">
        <v>0.45255000000000001</v>
      </c>
      <c r="P212" s="215">
        <v>15.29275</v>
      </c>
      <c r="Q212" s="215">
        <v>25.297150000000002</v>
      </c>
      <c r="R212" s="215">
        <v>2.3247499999999999</v>
      </c>
      <c r="S212" s="215">
        <v>0.37135000000000001</v>
      </c>
      <c r="T212" s="215">
        <v>0.25409999999999999</v>
      </c>
      <c r="U212" s="215">
        <v>8.7644000000000002</v>
      </c>
      <c r="AR212" s="204">
        <f t="shared" si="30"/>
        <v>1</v>
      </c>
      <c r="AS212" s="204">
        <f t="shared" si="30"/>
        <v>1</v>
      </c>
      <c r="AT212" s="204">
        <f t="shared" si="30"/>
        <v>1</v>
      </c>
      <c r="AU212" s="204">
        <f t="shared" si="29"/>
        <v>1</v>
      </c>
      <c r="AV212" s="204">
        <f t="shared" si="29"/>
        <v>1</v>
      </c>
      <c r="AW212" s="204">
        <f t="shared" si="29"/>
        <v>1</v>
      </c>
      <c r="AX212" s="204">
        <f t="shared" si="29"/>
        <v>1</v>
      </c>
      <c r="AY212" s="204">
        <f t="shared" si="29"/>
        <v>1</v>
      </c>
      <c r="AZ212" s="204">
        <f t="shared" si="29"/>
        <v>1</v>
      </c>
      <c r="BA212" s="204">
        <f t="shared" si="29"/>
        <v>1</v>
      </c>
      <c r="BB212" s="204">
        <f t="shared" si="29"/>
        <v>1</v>
      </c>
      <c r="BC212" s="204">
        <f t="shared" si="33"/>
        <v>1</v>
      </c>
      <c r="BD212" s="204">
        <f t="shared" si="33"/>
        <v>1</v>
      </c>
      <c r="BE212" s="204">
        <f t="shared" si="33"/>
        <v>1</v>
      </c>
      <c r="BF212" s="204">
        <f t="shared" si="33"/>
        <v>1</v>
      </c>
      <c r="BG212" s="204">
        <f t="shared" si="33"/>
        <v>1</v>
      </c>
      <c r="BH212" s="204">
        <f t="shared" si="33"/>
        <v>1</v>
      </c>
      <c r="BI212" s="204">
        <f t="shared" si="28"/>
        <v>1</v>
      </c>
      <c r="BJ212" s="204">
        <f t="shared" si="28"/>
        <v>1</v>
      </c>
      <c r="BK212" s="204">
        <f t="shared" si="28"/>
        <v>1</v>
      </c>
      <c r="BM212" s="205">
        <f t="shared" si="32"/>
        <v>1</v>
      </c>
      <c r="BN212" s="205">
        <f t="shared" si="31"/>
        <v>29.616871963009366</v>
      </c>
    </row>
    <row r="213" spans="1:66">
      <c r="A213" s="223">
        <v>45137</v>
      </c>
      <c r="B213" s="215">
        <v>0.27900000000000003</v>
      </c>
      <c r="C213" s="215">
        <v>0.41854999999999998</v>
      </c>
      <c r="D213" s="215">
        <v>0.36895</v>
      </c>
      <c r="E213" s="215">
        <v>0.24245</v>
      </c>
      <c r="F213" s="215">
        <v>1.9956999999999998</v>
      </c>
      <c r="G213" s="215">
        <v>0.62204999999999999</v>
      </c>
      <c r="H213" s="215">
        <v>0.21815000000000001</v>
      </c>
      <c r="I213" s="215">
        <v>2.1758999999999999</v>
      </c>
      <c r="J213" s="216">
        <v>4208.74</v>
      </c>
      <c r="K213" s="216">
        <v>38.805</v>
      </c>
      <c r="L213" s="216">
        <v>356.33704999999998</v>
      </c>
      <c r="M213" s="215">
        <v>8.5699999999999998E-2</v>
      </c>
      <c r="N213" s="215">
        <v>1.2683500000000001</v>
      </c>
      <c r="O213" s="215">
        <v>0.45255000000000001</v>
      </c>
      <c r="P213" s="215">
        <v>15.29275</v>
      </c>
      <c r="Q213" s="215">
        <v>25.297150000000002</v>
      </c>
      <c r="R213" s="215">
        <v>2.3247499999999999</v>
      </c>
      <c r="S213" s="215">
        <v>0.37135000000000001</v>
      </c>
      <c r="T213" s="215">
        <v>0.25409999999999999</v>
      </c>
      <c r="U213" s="215">
        <v>8.7644000000000002</v>
      </c>
      <c r="AR213" s="204">
        <f t="shared" si="30"/>
        <v>1</v>
      </c>
      <c r="AS213" s="204">
        <f t="shared" si="30"/>
        <v>1</v>
      </c>
      <c r="AT213" s="204">
        <f t="shared" si="30"/>
        <v>1</v>
      </c>
      <c r="AU213" s="204">
        <f t="shared" si="29"/>
        <v>1</v>
      </c>
      <c r="AV213" s="204">
        <f t="shared" si="29"/>
        <v>1</v>
      </c>
      <c r="AW213" s="204">
        <f t="shared" si="29"/>
        <v>1</v>
      </c>
      <c r="AX213" s="204">
        <f t="shared" si="29"/>
        <v>1</v>
      </c>
      <c r="AY213" s="204">
        <f t="shared" si="29"/>
        <v>1</v>
      </c>
      <c r="AZ213" s="204">
        <f t="shared" si="29"/>
        <v>1</v>
      </c>
      <c r="BA213" s="204">
        <f t="shared" si="29"/>
        <v>1</v>
      </c>
      <c r="BB213" s="204">
        <f t="shared" si="29"/>
        <v>1</v>
      </c>
      <c r="BC213" s="204">
        <f t="shared" si="33"/>
        <v>1</v>
      </c>
      <c r="BD213" s="204">
        <f t="shared" si="33"/>
        <v>1</v>
      </c>
      <c r="BE213" s="204">
        <f t="shared" si="33"/>
        <v>1</v>
      </c>
      <c r="BF213" s="204">
        <f t="shared" si="33"/>
        <v>1</v>
      </c>
      <c r="BG213" s="204">
        <f t="shared" si="33"/>
        <v>1</v>
      </c>
      <c r="BH213" s="204">
        <f t="shared" si="33"/>
        <v>1</v>
      </c>
      <c r="BI213" s="204">
        <f t="shared" si="28"/>
        <v>1</v>
      </c>
      <c r="BJ213" s="204">
        <f t="shared" si="28"/>
        <v>1</v>
      </c>
      <c r="BK213" s="204">
        <f t="shared" si="28"/>
        <v>1</v>
      </c>
      <c r="BM213" s="205">
        <f t="shared" si="32"/>
        <v>1</v>
      </c>
      <c r="BN213" s="205">
        <f t="shared" si="31"/>
        <v>29.616871963009366</v>
      </c>
    </row>
    <row r="214" spans="1:66">
      <c r="A214" s="223">
        <v>45138</v>
      </c>
      <c r="B214" s="215">
        <v>0.27900000000000003</v>
      </c>
      <c r="C214" s="215">
        <v>0.41739999999999999</v>
      </c>
      <c r="D214" s="215">
        <v>0.36954999999999999</v>
      </c>
      <c r="E214" s="215">
        <v>0.2432</v>
      </c>
      <c r="F214" s="215">
        <v>1.9943</v>
      </c>
      <c r="G214" s="215">
        <v>0.62200000000000011</v>
      </c>
      <c r="H214" s="215">
        <v>0.21710000000000002</v>
      </c>
      <c r="I214" s="215">
        <v>2.1763500000000002</v>
      </c>
      <c r="J214" s="216">
        <v>4212.0879999999997</v>
      </c>
      <c r="K214" s="216">
        <v>39.57</v>
      </c>
      <c r="L214" s="216">
        <v>354.87890000000004</v>
      </c>
      <c r="M214" s="215">
        <v>8.5699999999999998E-2</v>
      </c>
      <c r="N214" s="215">
        <v>1.2639499999999999</v>
      </c>
      <c r="O214" s="215">
        <v>0.45019999999999999</v>
      </c>
      <c r="P214" s="215">
        <v>15.300149999999999</v>
      </c>
      <c r="Q214" s="215">
        <v>25.52525</v>
      </c>
      <c r="R214" s="215">
        <v>2.3052000000000001</v>
      </c>
      <c r="S214" s="215">
        <v>0.37140000000000001</v>
      </c>
      <c r="T214" s="215">
        <v>0.25335000000000002</v>
      </c>
      <c r="U214" s="215">
        <v>8.7639999999999993</v>
      </c>
      <c r="AR214" s="204">
        <f t="shared" si="30"/>
        <v>1</v>
      </c>
      <c r="AS214" s="204">
        <f t="shared" si="30"/>
        <v>0.99961545670265262</v>
      </c>
      <c r="AT214" s="204">
        <f t="shared" si="30"/>
        <v>1.0000000420505113</v>
      </c>
      <c r="AU214" s="204">
        <f t="shared" si="29"/>
        <v>1.0000017131069994</v>
      </c>
      <c r="AV214" s="204">
        <f t="shared" si="29"/>
        <v>0.99984322327137209</v>
      </c>
      <c r="AW214" s="204">
        <f t="shared" si="29"/>
        <v>0.99999999993814292</v>
      </c>
      <c r="AX214" s="204">
        <f t="shared" si="29"/>
        <v>0.99998728310485618</v>
      </c>
      <c r="AY214" s="204">
        <f t="shared" si="29"/>
        <v>1.0000002215107371</v>
      </c>
      <c r="AZ214" s="204">
        <f t="shared" si="29"/>
        <v>1.0000018887755444</v>
      </c>
      <c r="BA214" s="204">
        <f t="shared" si="29"/>
        <v>1.0048664219739312</v>
      </c>
      <c r="BB214" s="204">
        <f t="shared" si="29"/>
        <v>0.99996245549261242</v>
      </c>
      <c r="BC214" s="204">
        <f t="shared" si="33"/>
        <v>1</v>
      </c>
      <c r="BD214" s="204">
        <f t="shared" si="33"/>
        <v>0.99995039472381697</v>
      </c>
      <c r="BE214" s="204">
        <f t="shared" si="33"/>
        <v>0.99999685236647007</v>
      </c>
      <c r="BF214" s="204">
        <f t="shared" si="33"/>
        <v>1.000005831352103</v>
      </c>
      <c r="BG214" s="204">
        <f t="shared" si="33"/>
        <v>1.0000012728720051</v>
      </c>
      <c r="BH214" s="204">
        <f t="shared" si="33"/>
        <v>0.9999996819178979</v>
      </c>
      <c r="BI214" s="204">
        <f t="shared" si="28"/>
        <v>1.0000274153357929</v>
      </c>
      <c r="BJ214" s="204">
        <f t="shared" si="28"/>
        <v>0.99979731541714534</v>
      </c>
      <c r="BK214" s="204">
        <f t="shared" si="28"/>
        <v>0.99999694501780001</v>
      </c>
      <c r="BM214" s="205">
        <f t="shared" si="32"/>
        <v>1.0040506848991066</v>
      </c>
      <c r="BN214" s="205">
        <f t="shared" si="31"/>
        <v>29.736840579028705</v>
      </c>
    </row>
    <row r="215" spans="1:66">
      <c r="A215" s="223">
        <v>45139</v>
      </c>
      <c r="B215" s="215">
        <v>0.27900000000000003</v>
      </c>
      <c r="C215" s="215">
        <v>0.41844999999999999</v>
      </c>
      <c r="D215" s="215">
        <v>0.36890000000000001</v>
      </c>
      <c r="E215" s="215">
        <v>0.24324999999999999</v>
      </c>
      <c r="F215" s="215">
        <v>1.9995000000000001</v>
      </c>
      <c r="G215" s="215">
        <v>0.62129999999999996</v>
      </c>
      <c r="H215" s="215">
        <v>0.21750000000000003</v>
      </c>
      <c r="I215" s="215">
        <v>2.1752500000000001</v>
      </c>
      <c r="J215" s="216">
        <v>4217.9369999999999</v>
      </c>
      <c r="K215" s="216">
        <v>39.825000000000003</v>
      </c>
      <c r="L215" s="216">
        <v>357.85850000000005</v>
      </c>
      <c r="M215" s="215">
        <v>8.5749999999999993E-2</v>
      </c>
      <c r="N215" s="215">
        <v>1.2591000000000001</v>
      </c>
      <c r="O215" s="215">
        <v>0.45084999999999997</v>
      </c>
      <c r="P215" s="215">
        <v>15.2667</v>
      </c>
      <c r="Q215" s="215">
        <v>25.621949999999998</v>
      </c>
      <c r="R215" s="215">
        <v>2.3052000000000001</v>
      </c>
      <c r="S215" s="215">
        <v>0.37170000000000003</v>
      </c>
      <c r="T215" s="215">
        <v>0.25364999999999999</v>
      </c>
      <c r="U215" s="215">
        <v>8.8051500000000011</v>
      </c>
      <c r="AR215" s="204">
        <f t="shared" si="30"/>
        <v>1</v>
      </c>
      <c r="AS215" s="204">
        <f t="shared" si="30"/>
        <v>1.0003512759344777</v>
      </c>
      <c r="AT215" s="204">
        <f t="shared" si="30"/>
        <v>0.99999995444219525</v>
      </c>
      <c r="AU215" s="204">
        <f t="shared" si="29"/>
        <v>1.0000001140191306</v>
      </c>
      <c r="AV215" s="204">
        <f t="shared" si="29"/>
        <v>1.000581974701239</v>
      </c>
      <c r="AW215" s="204">
        <f t="shared" si="29"/>
        <v>0.99999999913347826</v>
      </c>
      <c r="AX215" s="204">
        <f t="shared" si="29"/>
        <v>1.0000048518116791</v>
      </c>
      <c r="AY215" s="204">
        <f t="shared" si="29"/>
        <v>0.99999945844862659</v>
      </c>
      <c r="AZ215" s="204">
        <f t="shared" si="29"/>
        <v>1.0000032961184451</v>
      </c>
      <c r="BA215" s="204">
        <f t="shared" si="29"/>
        <v>1.0015986482942965</v>
      </c>
      <c r="BB215" s="204">
        <f t="shared" si="29"/>
        <v>1.0000765598037746</v>
      </c>
      <c r="BC215" s="204">
        <f t="shared" si="33"/>
        <v>1</v>
      </c>
      <c r="BD215" s="204">
        <f t="shared" si="33"/>
        <v>0.9999451211269319</v>
      </c>
      <c r="BE215" s="204">
        <f t="shared" si="33"/>
        <v>1.0000008722645664</v>
      </c>
      <c r="BF215" s="204">
        <f t="shared" si="33"/>
        <v>0.99997361866316414</v>
      </c>
      <c r="BG215" s="204">
        <f t="shared" si="33"/>
        <v>1.0000005361874831</v>
      </c>
      <c r="BH215" s="204">
        <f t="shared" si="33"/>
        <v>1</v>
      </c>
      <c r="BI215" s="204">
        <f t="shared" si="28"/>
        <v>1.0001644258104676</v>
      </c>
      <c r="BJ215" s="204">
        <f t="shared" si="28"/>
        <v>1.0000811572602295</v>
      </c>
      <c r="BK215" s="204">
        <f t="shared" si="28"/>
        <v>1.0003136025630184</v>
      </c>
      <c r="BM215" s="205">
        <f t="shared" si="32"/>
        <v>1.0030986793781587</v>
      </c>
      <c r="BN215" s="205">
        <f t="shared" si="31"/>
        <v>29.828985513702534</v>
      </c>
    </row>
    <row r="216" spans="1:66">
      <c r="A216" s="223">
        <v>45140</v>
      </c>
      <c r="B216" s="215">
        <v>0.27900000000000003</v>
      </c>
      <c r="C216" s="215">
        <v>0.42430000000000001</v>
      </c>
      <c r="D216" s="215">
        <v>0.371</v>
      </c>
      <c r="E216" s="215">
        <v>0.24399999999999999</v>
      </c>
      <c r="F216" s="215">
        <v>2.0036</v>
      </c>
      <c r="G216" s="215">
        <v>0.62585000000000002</v>
      </c>
      <c r="H216" s="215">
        <v>0.2185</v>
      </c>
      <c r="I216" s="215">
        <v>2.1755499999999999</v>
      </c>
      <c r="J216" s="216">
        <v>4236.777</v>
      </c>
      <c r="K216" s="216">
        <v>39.840000000000003</v>
      </c>
      <c r="L216" s="216">
        <v>361.47579999999999</v>
      </c>
      <c r="M216" s="215">
        <v>8.5800000000000001E-2</v>
      </c>
      <c r="N216" s="215">
        <v>1.2671000000000001</v>
      </c>
      <c r="O216" s="215">
        <v>0.4572</v>
      </c>
      <c r="P216" s="215">
        <v>15.363299999999999</v>
      </c>
      <c r="Q216" s="215">
        <v>25.765499999999999</v>
      </c>
      <c r="R216" s="215">
        <v>2.3035999999999999</v>
      </c>
      <c r="S216" s="215">
        <v>0.373</v>
      </c>
      <c r="T216" s="215">
        <v>0.25390000000000001</v>
      </c>
      <c r="U216" s="215">
        <v>8.8316499999999998</v>
      </c>
      <c r="AR216" s="204">
        <f t="shared" si="30"/>
        <v>1</v>
      </c>
      <c r="AS216" s="204">
        <f t="shared" si="30"/>
        <v>1.0019426588107092</v>
      </c>
      <c r="AT216" s="204">
        <f t="shared" si="30"/>
        <v>1.0000001468986792</v>
      </c>
      <c r="AU216" s="204">
        <f t="shared" si="29"/>
        <v>1.0000017074815959</v>
      </c>
      <c r="AV216" s="204">
        <f t="shared" si="29"/>
        <v>1.0004577701183444</v>
      </c>
      <c r="AW216" s="204">
        <f t="shared" si="29"/>
        <v>1.0000000056150284</v>
      </c>
      <c r="AX216" s="204">
        <f t="shared" si="29"/>
        <v>1.0000120906427157</v>
      </c>
      <c r="AY216" s="204">
        <f t="shared" si="29"/>
        <v>1.0000001477230345</v>
      </c>
      <c r="AZ216" s="204">
        <f t="shared" si="29"/>
        <v>1.0000105860577813</v>
      </c>
      <c r="BA216" s="204">
        <f t="shared" si="29"/>
        <v>1.0000936486530549</v>
      </c>
      <c r="BB216" s="204">
        <f t="shared" si="29"/>
        <v>1.0000920938559898</v>
      </c>
      <c r="BC216" s="204">
        <f t="shared" si="33"/>
        <v>1</v>
      </c>
      <c r="BD216" s="204">
        <f t="shared" si="33"/>
        <v>1.0000904157368704</v>
      </c>
      <c r="BE216" s="204">
        <f t="shared" si="33"/>
        <v>1.0000084558326345</v>
      </c>
      <c r="BF216" s="204">
        <f t="shared" si="33"/>
        <v>1.0000760335026071</v>
      </c>
      <c r="BG216" s="204">
        <f t="shared" si="33"/>
        <v>1.000000792243817</v>
      </c>
      <c r="BH216" s="204">
        <f t="shared" si="33"/>
        <v>0.99999997384839234</v>
      </c>
      <c r="BI216" s="204">
        <f t="shared" si="28"/>
        <v>1.0007111760060701</v>
      </c>
      <c r="BJ216" s="204">
        <f t="shared" si="28"/>
        <v>1.000067557300895</v>
      </c>
      <c r="BK216" s="204">
        <f t="shared" si="28"/>
        <v>1.0002011693079202</v>
      </c>
      <c r="BM216" s="205">
        <f t="shared" si="32"/>
        <v>1.0037712426283392</v>
      </c>
      <c r="BN216" s="205">
        <f t="shared" si="31"/>
        <v>29.94147785543192</v>
      </c>
    </row>
    <row r="217" spans="1:66">
      <c r="A217" s="223">
        <v>45141</v>
      </c>
      <c r="B217" s="215">
        <v>0.27900000000000003</v>
      </c>
      <c r="C217" s="215">
        <v>0.42699999999999999</v>
      </c>
      <c r="D217" s="215">
        <v>0.37255000000000005</v>
      </c>
      <c r="E217" s="215">
        <v>0.24509999999999998</v>
      </c>
      <c r="F217" s="215">
        <v>2.0062499999999996</v>
      </c>
      <c r="G217" s="215">
        <v>0.63024999999999998</v>
      </c>
      <c r="H217" s="215">
        <v>0.21955000000000002</v>
      </c>
      <c r="I217" s="215">
        <v>2.1774499999999999</v>
      </c>
      <c r="J217" s="216">
        <v>4239.0040000000008</v>
      </c>
      <c r="K217" s="216">
        <v>40.049999999999997</v>
      </c>
      <c r="L217" s="216">
        <v>362.3338</v>
      </c>
      <c r="M217" s="215">
        <v>8.585000000000001E-2</v>
      </c>
      <c r="N217" s="215">
        <v>1.2709000000000001</v>
      </c>
      <c r="O217" s="215">
        <v>0.45955000000000001</v>
      </c>
      <c r="P217" s="215">
        <v>15.447900000000001</v>
      </c>
      <c r="Q217" s="215">
        <v>26.2121</v>
      </c>
      <c r="R217" s="215">
        <v>2.3081499999999999</v>
      </c>
      <c r="S217" s="215">
        <v>0.37470000000000003</v>
      </c>
      <c r="T217" s="215">
        <v>0.25505</v>
      </c>
      <c r="U217" s="215">
        <v>8.8238500000000002</v>
      </c>
      <c r="AR217" s="204">
        <f t="shared" si="30"/>
        <v>1</v>
      </c>
      <c r="AS217" s="204">
        <f t="shared" si="30"/>
        <v>1.0008871276238702</v>
      </c>
      <c r="AT217" s="204">
        <f t="shared" si="30"/>
        <v>1.0000001078928333</v>
      </c>
      <c r="AU217" s="204">
        <f t="shared" si="29"/>
        <v>1.0000024948371264</v>
      </c>
      <c r="AV217" s="204">
        <f t="shared" si="29"/>
        <v>1.0002953537053789</v>
      </c>
      <c r="AW217" s="204">
        <f t="shared" si="29"/>
        <v>1.0000000053912264</v>
      </c>
      <c r="AX217" s="204">
        <f t="shared" si="29"/>
        <v>1.0000126357690649</v>
      </c>
      <c r="AY217" s="204">
        <f t="shared" si="29"/>
        <v>1.0000009351068044</v>
      </c>
      <c r="AZ217" s="204">
        <f t="shared" si="29"/>
        <v>1.0000012482168377</v>
      </c>
      <c r="BA217" s="204">
        <f t="shared" si="29"/>
        <v>1.0013081853606585</v>
      </c>
      <c r="BB217" s="204">
        <f t="shared" si="29"/>
        <v>1.0000217080646556</v>
      </c>
      <c r="BC217" s="204">
        <f t="shared" si="33"/>
        <v>1</v>
      </c>
      <c r="BD217" s="204">
        <f t="shared" si="33"/>
        <v>1.0000427466682602</v>
      </c>
      <c r="BE217" s="204">
        <f t="shared" si="33"/>
        <v>1.0000030995744209</v>
      </c>
      <c r="BF217" s="204">
        <f t="shared" si="33"/>
        <v>1.0000661963636897</v>
      </c>
      <c r="BG217" s="204">
        <f t="shared" si="33"/>
        <v>1.0000024368294804</v>
      </c>
      <c r="BH217" s="204">
        <f t="shared" si="33"/>
        <v>1.0000000743210877</v>
      </c>
      <c r="BI217" s="204">
        <f t="shared" si="28"/>
        <v>1.0009263682073981</v>
      </c>
      <c r="BJ217" s="204">
        <f t="shared" si="28"/>
        <v>1.0003099468057579</v>
      </c>
      <c r="BK217" s="204">
        <f t="shared" si="28"/>
        <v>0.99994085835522639</v>
      </c>
      <c r="BM217" s="205">
        <f t="shared" si="32"/>
        <v>1.0038270598353274</v>
      </c>
      <c r="BN217" s="205">
        <f t="shared" si="31"/>
        <v>30.056065682742787</v>
      </c>
    </row>
    <row r="218" spans="1:66">
      <c r="A218" s="223">
        <v>45142</v>
      </c>
      <c r="B218" s="215">
        <v>0.27900000000000003</v>
      </c>
      <c r="C218" s="215">
        <v>0.42475000000000002</v>
      </c>
      <c r="D218" s="215">
        <v>0.37270000000000003</v>
      </c>
      <c r="E218" s="215">
        <v>0.24399999999999999</v>
      </c>
      <c r="F218" s="215">
        <v>2.0033500000000002</v>
      </c>
      <c r="G218" s="215">
        <v>0.62749999999999995</v>
      </c>
      <c r="H218" s="215">
        <v>0.21934999999999999</v>
      </c>
      <c r="I218" s="215">
        <v>2.1781999999999999</v>
      </c>
      <c r="J218" s="216">
        <v>4232.4549999999999</v>
      </c>
      <c r="K218" s="216">
        <v>39.745000000000005</v>
      </c>
      <c r="L218" s="216">
        <v>365.14064999999999</v>
      </c>
      <c r="M218" s="215">
        <v>8.5800000000000001E-2</v>
      </c>
      <c r="N218" s="215">
        <v>1.2682500000000001</v>
      </c>
      <c r="O218" s="215">
        <v>0.45825000000000005</v>
      </c>
      <c r="P218" s="215">
        <v>15.543199999999999</v>
      </c>
      <c r="Q218" s="215">
        <v>26.396149999999999</v>
      </c>
      <c r="R218" s="215">
        <v>2.30905</v>
      </c>
      <c r="S218" s="215">
        <v>0.37429999999999997</v>
      </c>
      <c r="T218" s="215">
        <v>0.25464999999999999</v>
      </c>
      <c r="U218" s="215">
        <v>8.8486499999999992</v>
      </c>
      <c r="AR218" s="204">
        <f t="shared" si="30"/>
        <v>1</v>
      </c>
      <c r="AS218" s="204">
        <f t="shared" si="30"/>
        <v>0.99926171852610812</v>
      </c>
      <c r="AT218" s="204">
        <f t="shared" si="30"/>
        <v>1.0000000104174087</v>
      </c>
      <c r="AU218" s="204">
        <f t="shared" si="29"/>
        <v>0.9999975051690978</v>
      </c>
      <c r="AV218" s="204">
        <f t="shared" si="29"/>
        <v>0.99967686252094623</v>
      </c>
      <c r="AW218" s="204">
        <f t="shared" si="29"/>
        <v>0.99999999663491235</v>
      </c>
      <c r="AX218" s="204">
        <f t="shared" si="29"/>
        <v>0.9999975978705189</v>
      </c>
      <c r="AY218" s="204">
        <f t="shared" si="29"/>
        <v>1.0000003688964076</v>
      </c>
      <c r="AZ218" s="204">
        <f t="shared" si="29"/>
        <v>0.99999632747017453</v>
      </c>
      <c r="BA218" s="204">
        <f t="shared" si="29"/>
        <v>0.9981007985242859</v>
      </c>
      <c r="BB218" s="204">
        <f t="shared" si="29"/>
        <v>1.0000706597664946</v>
      </c>
      <c r="BC218" s="204">
        <f t="shared" si="33"/>
        <v>1</v>
      </c>
      <c r="BD218" s="204">
        <f t="shared" si="33"/>
        <v>0.999970204416882</v>
      </c>
      <c r="BE218" s="204">
        <f t="shared" si="33"/>
        <v>0.99999828731017437</v>
      </c>
      <c r="BF218" s="204">
        <f t="shared" si="33"/>
        <v>1.000074136195308</v>
      </c>
      <c r="BG218" s="204">
        <f t="shared" si="33"/>
        <v>1.000000992191223</v>
      </c>
      <c r="BH218" s="204">
        <f t="shared" si="33"/>
        <v>1.0000000146835171</v>
      </c>
      <c r="BI218" s="204">
        <f t="shared" si="28"/>
        <v>0.99978253405294315</v>
      </c>
      <c r="BJ218" s="204">
        <f t="shared" si="28"/>
        <v>0.99989237368175343</v>
      </c>
      <c r="BK218" s="204">
        <f t="shared" si="28"/>
        <v>1.0001878825309893</v>
      </c>
      <c r="BM218" s="205">
        <f t="shared" si="32"/>
        <v>0.99701056470025373</v>
      </c>
      <c r="BN218" s="205">
        <f t="shared" si="31"/>
        <v>29.966215019019302</v>
      </c>
    </row>
    <row r="219" spans="1:66">
      <c r="A219" s="223">
        <v>45143</v>
      </c>
      <c r="B219" s="215">
        <v>0.27900000000000003</v>
      </c>
      <c r="C219" s="215">
        <v>0.42475000000000002</v>
      </c>
      <c r="D219" s="215">
        <v>0.37270000000000003</v>
      </c>
      <c r="E219" s="215">
        <v>0.24399999999999999</v>
      </c>
      <c r="F219" s="215">
        <v>2.0033500000000002</v>
      </c>
      <c r="G219" s="215">
        <v>0.62749999999999995</v>
      </c>
      <c r="H219" s="215">
        <v>0.21934999999999999</v>
      </c>
      <c r="I219" s="215">
        <v>2.1781999999999999</v>
      </c>
      <c r="J219" s="216">
        <v>4232.4549999999999</v>
      </c>
      <c r="K219" s="216">
        <v>39.745000000000005</v>
      </c>
      <c r="L219" s="216">
        <v>365.14064999999999</v>
      </c>
      <c r="M219" s="215">
        <v>8.5800000000000001E-2</v>
      </c>
      <c r="N219" s="215">
        <v>1.2682500000000001</v>
      </c>
      <c r="O219" s="215">
        <v>0.45825000000000005</v>
      </c>
      <c r="P219" s="215">
        <v>15.543199999999999</v>
      </c>
      <c r="Q219" s="215">
        <v>26.396149999999999</v>
      </c>
      <c r="R219" s="215">
        <v>2.30905</v>
      </c>
      <c r="S219" s="215">
        <v>0.37429999999999997</v>
      </c>
      <c r="T219" s="215">
        <v>0.25464999999999999</v>
      </c>
      <c r="U219" s="215">
        <v>8.8486499999999992</v>
      </c>
      <c r="AR219" s="204">
        <f t="shared" si="30"/>
        <v>1</v>
      </c>
      <c r="AS219" s="204">
        <f t="shared" si="30"/>
        <v>1</v>
      </c>
      <c r="AT219" s="204">
        <f t="shared" si="30"/>
        <v>1</v>
      </c>
      <c r="AU219" s="204">
        <f t="shared" si="29"/>
        <v>1</v>
      </c>
      <c r="AV219" s="204">
        <f t="shared" si="29"/>
        <v>1</v>
      </c>
      <c r="AW219" s="204">
        <f t="shared" si="29"/>
        <v>1</v>
      </c>
      <c r="AX219" s="204">
        <f t="shared" si="29"/>
        <v>1</v>
      </c>
      <c r="AY219" s="204">
        <f t="shared" si="29"/>
        <v>1</v>
      </c>
      <c r="AZ219" s="204">
        <f t="shared" si="29"/>
        <v>1</v>
      </c>
      <c r="BA219" s="204">
        <f t="shared" si="29"/>
        <v>1</v>
      </c>
      <c r="BB219" s="204">
        <f t="shared" si="29"/>
        <v>1</v>
      </c>
      <c r="BC219" s="204">
        <f t="shared" si="33"/>
        <v>1</v>
      </c>
      <c r="BD219" s="204">
        <f t="shared" si="33"/>
        <v>1</v>
      </c>
      <c r="BE219" s="204">
        <f t="shared" si="33"/>
        <v>1</v>
      </c>
      <c r="BF219" s="204">
        <f t="shared" si="33"/>
        <v>1</v>
      </c>
      <c r="BG219" s="204">
        <f t="shared" si="33"/>
        <v>1</v>
      </c>
      <c r="BH219" s="204">
        <f t="shared" si="33"/>
        <v>1</v>
      </c>
      <c r="BI219" s="204">
        <f t="shared" si="28"/>
        <v>1</v>
      </c>
      <c r="BJ219" s="204">
        <f t="shared" si="28"/>
        <v>1</v>
      </c>
      <c r="BK219" s="204">
        <f t="shared" si="28"/>
        <v>1</v>
      </c>
      <c r="BM219" s="205">
        <f t="shared" si="32"/>
        <v>1</v>
      </c>
      <c r="BN219" s="205">
        <f t="shared" si="31"/>
        <v>29.966215019019302</v>
      </c>
    </row>
    <row r="220" spans="1:66">
      <c r="A220" s="223">
        <v>45144</v>
      </c>
      <c r="B220" s="215">
        <v>0.27900000000000003</v>
      </c>
      <c r="C220" s="215">
        <v>0.42475000000000002</v>
      </c>
      <c r="D220" s="215">
        <v>0.37270000000000003</v>
      </c>
      <c r="E220" s="215">
        <v>0.24399999999999999</v>
      </c>
      <c r="F220" s="215">
        <v>2.0033500000000002</v>
      </c>
      <c r="G220" s="215">
        <v>0.62749999999999995</v>
      </c>
      <c r="H220" s="215">
        <v>0.21934999999999999</v>
      </c>
      <c r="I220" s="215">
        <v>2.1781999999999999</v>
      </c>
      <c r="J220" s="216">
        <v>4232.4549999999999</v>
      </c>
      <c r="K220" s="216">
        <v>39.745000000000005</v>
      </c>
      <c r="L220" s="216">
        <v>365.14064999999999</v>
      </c>
      <c r="M220" s="215">
        <v>8.5800000000000001E-2</v>
      </c>
      <c r="N220" s="215">
        <v>1.2682500000000001</v>
      </c>
      <c r="O220" s="215">
        <v>0.45825000000000005</v>
      </c>
      <c r="P220" s="215">
        <v>15.543199999999999</v>
      </c>
      <c r="Q220" s="215">
        <v>26.396149999999999</v>
      </c>
      <c r="R220" s="215">
        <v>2.30905</v>
      </c>
      <c r="S220" s="215">
        <v>0.37429999999999997</v>
      </c>
      <c r="T220" s="215">
        <v>0.25464999999999999</v>
      </c>
      <c r="U220" s="215">
        <v>8.8486499999999992</v>
      </c>
      <c r="AR220" s="204">
        <f t="shared" si="30"/>
        <v>1</v>
      </c>
      <c r="AS220" s="204">
        <f t="shared" si="30"/>
        <v>1</v>
      </c>
      <c r="AT220" s="204">
        <f t="shared" si="30"/>
        <v>1</v>
      </c>
      <c r="AU220" s="204">
        <f t="shared" si="29"/>
        <v>1</v>
      </c>
      <c r="AV220" s="204">
        <f t="shared" si="29"/>
        <v>1</v>
      </c>
      <c r="AW220" s="204">
        <f t="shared" si="29"/>
        <v>1</v>
      </c>
      <c r="AX220" s="204">
        <f t="shared" si="29"/>
        <v>1</v>
      </c>
      <c r="AY220" s="204">
        <f t="shared" si="29"/>
        <v>1</v>
      </c>
      <c r="AZ220" s="204">
        <f t="shared" si="29"/>
        <v>1</v>
      </c>
      <c r="BA220" s="204">
        <f t="shared" si="29"/>
        <v>1</v>
      </c>
      <c r="BB220" s="204">
        <f t="shared" si="29"/>
        <v>1</v>
      </c>
      <c r="BC220" s="204">
        <f t="shared" si="33"/>
        <v>1</v>
      </c>
      <c r="BD220" s="204">
        <f t="shared" si="33"/>
        <v>1</v>
      </c>
      <c r="BE220" s="204">
        <f t="shared" si="33"/>
        <v>1</v>
      </c>
      <c r="BF220" s="204">
        <f t="shared" si="33"/>
        <v>1</v>
      </c>
      <c r="BG220" s="204">
        <f t="shared" si="33"/>
        <v>1</v>
      </c>
      <c r="BH220" s="204">
        <f t="shared" si="33"/>
        <v>1</v>
      </c>
      <c r="BI220" s="204">
        <f t="shared" si="28"/>
        <v>1</v>
      </c>
      <c r="BJ220" s="204">
        <f t="shared" si="28"/>
        <v>1</v>
      </c>
      <c r="BK220" s="204">
        <f t="shared" si="28"/>
        <v>1</v>
      </c>
      <c r="BM220" s="205">
        <f t="shared" si="32"/>
        <v>1</v>
      </c>
      <c r="BN220" s="205">
        <f t="shared" si="31"/>
        <v>29.966215019019302</v>
      </c>
    </row>
    <row r="221" spans="1:66">
      <c r="A221" s="223">
        <v>45145</v>
      </c>
      <c r="B221" s="215">
        <v>0.27900000000000003</v>
      </c>
      <c r="C221" s="215">
        <v>0.42464999999999997</v>
      </c>
      <c r="D221" s="215">
        <v>0.37329999999999997</v>
      </c>
      <c r="E221" s="215">
        <v>0.24440000000000001</v>
      </c>
      <c r="F221" s="215">
        <v>2.00685</v>
      </c>
      <c r="G221" s="215">
        <v>0.63060000000000005</v>
      </c>
      <c r="H221" s="215">
        <v>0.21934999999999999</v>
      </c>
      <c r="I221" s="215">
        <v>2.1779999999999999</v>
      </c>
      <c r="J221" s="216">
        <v>4237.0509999999995</v>
      </c>
      <c r="K221" s="216">
        <v>39.68</v>
      </c>
      <c r="L221" s="216">
        <v>363.96494999999999</v>
      </c>
      <c r="M221" s="215">
        <v>8.585000000000001E-2</v>
      </c>
      <c r="N221" s="215">
        <v>1.2713999999999999</v>
      </c>
      <c r="O221" s="215">
        <v>0.45784999999999998</v>
      </c>
      <c r="P221" s="215">
        <v>15.59825</v>
      </c>
      <c r="Q221" s="215">
        <v>26.680050000000001</v>
      </c>
      <c r="R221" s="215">
        <v>2.3288500000000001</v>
      </c>
      <c r="S221" s="215">
        <v>0.37414999999999998</v>
      </c>
      <c r="T221" s="215">
        <v>0.25405</v>
      </c>
      <c r="U221" s="215">
        <v>8.8447999999999993</v>
      </c>
      <c r="AR221" s="204">
        <f t="shared" si="30"/>
        <v>1</v>
      </c>
      <c r="AS221" s="204">
        <f t="shared" si="30"/>
        <v>0.9999670851752186</v>
      </c>
      <c r="AT221" s="204">
        <f t="shared" si="30"/>
        <v>1.0000000416277512</v>
      </c>
      <c r="AU221" s="204">
        <f t="shared" si="29"/>
        <v>1.0000009085117163</v>
      </c>
      <c r="AV221" s="204">
        <f t="shared" si="29"/>
        <v>1.0003900742640852</v>
      </c>
      <c r="AW221" s="204">
        <f t="shared" si="29"/>
        <v>1.0000000037923178</v>
      </c>
      <c r="AX221" s="204">
        <f t="shared" si="29"/>
        <v>1</v>
      </c>
      <c r="AY221" s="204">
        <f t="shared" si="29"/>
        <v>0.99999990164006869</v>
      </c>
      <c r="AZ221" s="204">
        <f t="shared" si="29"/>
        <v>1.0000025779340791</v>
      </c>
      <c r="BA221" s="204">
        <f t="shared" si="29"/>
        <v>0.99959306471658327</v>
      </c>
      <c r="BB221" s="204">
        <f t="shared" si="29"/>
        <v>0.99997047069070666</v>
      </c>
      <c r="BC221" s="204">
        <f t="shared" si="33"/>
        <v>1</v>
      </c>
      <c r="BD221" s="204">
        <f t="shared" si="33"/>
        <v>1.00003541157819</v>
      </c>
      <c r="BE221" s="204">
        <f t="shared" si="33"/>
        <v>0.99999947204060635</v>
      </c>
      <c r="BF221" s="204">
        <f t="shared" si="33"/>
        <v>1.0000426172201036</v>
      </c>
      <c r="BG221" s="204">
        <f t="shared" si="33"/>
        <v>1.0000015169856378</v>
      </c>
      <c r="BH221" s="204">
        <f t="shared" si="33"/>
        <v>1.0000003215975846</v>
      </c>
      <c r="BI221" s="204">
        <f t="shared" si="28"/>
        <v>0.99991838480528961</v>
      </c>
      <c r="BJ221" s="204">
        <f t="shared" si="28"/>
        <v>0.99983824750195616</v>
      </c>
      <c r="BK221" s="204">
        <f t="shared" si="28"/>
        <v>0.99997087046719768</v>
      </c>
      <c r="BM221" s="205">
        <f t="shared" si="32"/>
        <v>0.99973082854624196</v>
      </c>
      <c r="BN221" s="205">
        <f t="shared" si="31"/>
        <v>29.958148969359005</v>
      </c>
    </row>
    <row r="222" spans="1:66">
      <c r="A222" s="223">
        <v>45146</v>
      </c>
      <c r="B222" s="215">
        <v>0.27900000000000003</v>
      </c>
      <c r="C222" s="215">
        <v>0.42774999999999996</v>
      </c>
      <c r="D222" s="215">
        <v>0.37404999999999999</v>
      </c>
      <c r="E222" s="215">
        <v>0.24349999999999999</v>
      </c>
      <c r="F222" s="215">
        <v>2.01295</v>
      </c>
      <c r="G222" s="215">
        <v>0.62924999999999998</v>
      </c>
      <c r="H222" s="215">
        <v>0.21875</v>
      </c>
      <c r="I222" s="215">
        <v>2.1789000000000001</v>
      </c>
      <c r="J222" s="216">
        <v>4247.1000000000004</v>
      </c>
      <c r="K222" s="216">
        <v>39.980000000000004</v>
      </c>
      <c r="L222" s="216">
        <v>367.11445000000003</v>
      </c>
      <c r="M222" s="215">
        <v>8.585000000000001E-2</v>
      </c>
      <c r="N222" s="215">
        <v>1.2757999999999998</v>
      </c>
      <c r="O222" s="215">
        <v>0.46030000000000004</v>
      </c>
      <c r="P222" s="215">
        <v>15.691050000000001</v>
      </c>
      <c r="Q222" s="215">
        <v>26.68085</v>
      </c>
      <c r="R222" s="215">
        <v>2.30905</v>
      </c>
      <c r="S222" s="215">
        <v>0.37524999999999997</v>
      </c>
      <c r="T222" s="215">
        <v>0.25369999999999998</v>
      </c>
      <c r="U222" s="215">
        <v>8.8734999999999999</v>
      </c>
      <c r="AR222" s="204">
        <f t="shared" si="30"/>
        <v>1</v>
      </c>
      <c r="AS222" s="204">
        <f t="shared" si="30"/>
        <v>1.0010173067564943</v>
      </c>
      <c r="AT222" s="204">
        <f t="shared" si="30"/>
        <v>1.0000000519407011</v>
      </c>
      <c r="AU222" s="204">
        <f t="shared" si="29"/>
        <v>0.99999795375495137</v>
      </c>
      <c r="AV222" s="204">
        <f t="shared" si="29"/>
        <v>1.0006783181876451</v>
      </c>
      <c r="AW222" s="204">
        <f t="shared" si="29"/>
        <v>0.99999999835080344</v>
      </c>
      <c r="AX222" s="204">
        <f t="shared" si="29"/>
        <v>0.9999927804655836</v>
      </c>
      <c r="AY222" s="204">
        <f t="shared" si="29"/>
        <v>1.0000004425487032</v>
      </c>
      <c r="AZ222" s="204">
        <f t="shared" si="29"/>
        <v>1.0000056268475268</v>
      </c>
      <c r="BA222" s="204">
        <f t="shared" si="29"/>
        <v>1.0018747669357333</v>
      </c>
      <c r="BB222" s="204">
        <f t="shared" si="29"/>
        <v>1.0000788951169395</v>
      </c>
      <c r="BC222" s="204">
        <f t="shared" si="33"/>
        <v>1</v>
      </c>
      <c r="BD222" s="204">
        <f t="shared" si="33"/>
        <v>1.0000493175458052</v>
      </c>
      <c r="BE222" s="204">
        <f t="shared" si="33"/>
        <v>1.0000032265446361</v>
      </c>
      <c r="BF222" s="204">
        <f t="shared" si="33"/>
        <v>1.0000715032606391</v>
      </c>
      <c r="BG222" s="204">
        <f t="shared" si="33"/>
        <v>1.0000000042518533</v>
      </c>
      <c r="BH222" s="204">
        <f t="shared" si="33"/>
        <v>0.99999967840251891</v>
      </c>
      <c r="BI222" s="204">
        <f t="shared" si="28"/>
        <v>1.0005979562265048</v>
      </c>
      <c r="BJ222" s="204">
        <f t="shared" si="28"/>
        <v>0.99990546468819475</v>
      </c>
      <c r="BK222" s="204">
        <f t="shared" si="28"/>
        <v>1.0002168697334415</v>
      </c>
      <c r="BM222" s="205">
        <f t="shared" si="32"/>
        <v>1.0044975293590779</v>
      </c>
      <c r="BN222" s="205">
        <f t="shared" si="31"/>
        <v>30.092886623892326</v>
      </c>
    </row>
    <row r="223" spans="1:66">
      <c r="A223" s="223">
        <v>45147</v>
      </c>
      <c r="B223" s="215">
        <v>0.27900000000000003</v>
      </c>
      <c r="C223" s="215">
        <v>0.42544999999999999</v>
      </c>
      <c r="D223" s="215">
        <v>0.37424999999999997</v>
      </c>
      <c r="E223" s="215">
        <v>0.24374999999999999</v>
      </c>
      <c r="F223" s="215">
        <v>2.0105</v>
      </c>
      <c r="G223" s="215">
        <v>0.62824999999999998</v>
      </c>
      <c r="H223" s="215">
        <v>0.21855000000000002</v>
      </c>
      <c r="I223" s="215">
        <v>2.1802000000000001</v>
      </c>
      <c r="J223" s="216">
        <v>4239.1509999999998</v>
      </c>
      <c r="K223" s="216">
        <v>39.935000000000002</v>
      </c>
      <c r="L223" s="216">
        <v>367.14620000000002</v>
      </c>
      <c r="M223" s="215">
        <v>8.5800000000000001E-2</v>
      </c>
      <c r="N223" s="215">
        <v>1.2776000000000001</v>
      </c>
      <c r="O223" s="215">
        <v>0.45915</v>
      </c>
      <c r="P223" s="215">
        <v>15.7019</v>
      </c>
      <c r="Q223" s="215">
        <v>26.959099999999999</v>
      </c>
      <c r="R223" s="215">
        <v>2.3155999999999999</v>
      </c>
      <c r="S223" s="215">
        <v>0.37534999999999996</v>
      </c>
      <c r="T223" s="215">
        <v>0.25414999999999999</v>
      </c>
      <c r="U223" s="215">
        <v>8.8645999999999994</v>
      </c>
      <c r="AR223" s="204">
        <f t="shared" si="30"/>
        <v>1</v>
      </c>
      <c r="AS223" s="204">
        <f t="shared" si="30"/>
        <v>0.99924660047707015</v>
      </c>
      <c r="AT223" s="204">
        <f t="shared" si="30"/>
        <v>1.0000000138332648</v>
      </c>
      <c r="AU223" s="204">
        <f t="shared" si="29"/>
        <v>1.0000005691598084</v>
      </c>
      <c r="AV223" s="204">
        <f t="shared" si="29"/>
        <v>0.99972793734551635</v>
      </c>
      <c r="AW223" s="204">
        <f t="shared" si="29"/>
        <v>0.99999999877609014</v>
      </c>
      <c r="AX223" s="204">
        <f t="shared" si="29"/>
        <v>0.99999758908157987</v>
      </c>
      <c r="AY223" s="204">
        <f t="shared" si="29"/>
        <v>1.0000006389144709</v>
      </c>
      <c r="AZ223" s="204">
        <f t="shared" si="29"/>
        <v>0.99999555015329322</v>
      </c>
      <c r="BA223" s="204">
        <f t="shared" si="29"/>
        <v>0.99971998522907701</v>
      </c>
      <c r="BB223" s="204">
        <f t="shared" si="29"/>
        <v>1.0000007918572325</v>
      </c>
      <c r="BC223" s="204">
        <f t="shared" si="33"/>
        <v>1</v>
      </c>
      <c r="BD223" s="204">
        <f t="shared" si="33"/>
        <v>1.0000201260607173</v>
      </c>
      <c r="BE223" s="204">
        <f t="shared" si="33"/>
        <v>0.99999848764717614</v>
      </c>
      <c r="BF223" s="204">
        <f t="shared" si="33"/>
        <v>1.0000083321360844</v>
      </c>
      <c r="BG223" s="204">
        <f t="shared" si="33"/>
        <v>1.0000014711686129</v>
      </c>
      <c r="BH223" s="204">
        <f t="shared" si="33"/>
        <v>1.0000001066912991</v>
      </c>
      <c r="BI223" s="204">
        <f t="shared" si="28"/>
        <v>1.0000542579643943</v>
      </c>
      <c r="BJ223" s="204">
        <f t="shared" si="28"/>
        <v>1.0001215346092525</v>
      </c>
      <c r="BK223" s="204">
        <f t="shared" si="28"/>
        <v>0.99993283237535791</v>
      </c>
      <c r="BM223" s="205">
        <f t="shared" si="32"/>
        <v>0.9988271402778246</v>
      </c>
      <c r="BN223" s="205">
        <f t="shared" si="31"/>
        <v>30.057591889247171</v>
      </c>
    </row>
    <row r="224" spans="1:66">
      <c r="A224" s="223">
        <v>45148</v>
      </c>
      <c r="B224" s="215">
        <v>0.27900000000000003</v>
      </c>
      <c r="C224" s="215">
        <v>0.42715000000000003</v>
      </c>
      <c r="D224" s="215">
        <v>0.37445000000000001</v>
      </c>
      <c r="E224" s="215">
        <v>0.2447</v>
      </c>
      <c r="F224" s="215">
        <v>2.0116499999999999</v>
      </c>
      <c r="G224" s="215">
        <v>0.63100000000000001</v>
      </c>
      <c r="H224" s="215">
        <v>0.21934999999999999</v>
      </c>
      <c r="I224" s="215">
        <v>2.1820499999999998</v>
      </c>
      <c r="J224" s="216">
        <v>4237.8779999999997</v>
      </c>
      <c r="K224" s="216">
        <v>40.08</v>
      </c>
      <c r="L224" s="216">
        <v>367.19425000000001</v>
      </c>
      <c r="M224" s="215">
        <v>8.585000000000001E-2</v>
      </c>
      <c r="N224" s="215">
        <v>1.2758500000000002</v>
      </c>
      <c r="O224" s="215">
        <v>0.46084999999999998</v>
      </c>
      <c r="P224" s="215">
        <v>15.684049999999999</v>
      </c>
      <c r="Q224" s="215">
        <v>27.027549999999998</v>
      </c>
      <c r="R224" s="215">
        <v>2.2785000000000002</v>
      </c>
      <c r="S224" s="215">
        <v>0.37554999999999999</v>
      </c>
      <c r="T224" s="215">
        <v>0.25414999999999999</v>
      </c>
      <c r="U224" s="215">
        <v>8.8473000000000006</v>
      </c>
      <c r="AR224" s="204">
        <f t="shared" si="30"/>
        <v>1</v>
      </c>
      <c r="AS224" s="204">
        <f t="shared" si="30"/>
        <v>1.0005576172177173</v>
      </c>
      <c r="AT224" s="204">
        <f t="shared" si="30"/>
        <v>1.0000000138258742</v>
      </c>
      <c r="AU224" s="204">
        <f t="shared" si="29"/>
        <v>1.0000021574980378</v>
      </c>
      <c r="AV224" s="204">
        <f t="shared" si="29"/>
        <v>1.0001277696834114</v>
      </c>
      <c r="AW224" s="204">
        <f t="shared" si="29"/>
        <v>1.0000000033610792</v>
      </c>
      <c r="AX224" s="204">
        <f t="shared" si="29"/>
        <v>1.0000096305281769</v>
      </c>
      <c r="AY224" s="204">
        <f t="shared" si="29"/>
        <v>1.0000009085680344</v>
      </c>
      <c r="AZ224" s="204">
        <f t="shared" si="29"/>
        <v>0.99999928659877879</v>
      </c>
      <c r="BA224" s="204">
        <f t="shared" si="29"/>
        <v>1.0009016755381994</v>
      </c>
      <c r="BB224" s="204">
        <f t="shared" si="29"/>
        <v>1.0000011982555295</v>
      </c>
      <c r="BC224" s="204">
        <f t="shared" si="33"/>
        <v>1</v>
      </c>
      <c r="BD224" s="204">
        <f t="shared" si="33"/>
        <v>0.99998043376816903</v>
      </c>
      <c r="BE224" s="204">
        <f t="shared" si="33"/>
        <v>1.0000022343210329</v>
      </c>
      <c r="BF224" s="204">
        <f t="shared" si="33"/>
        <v>0.9999862893852004</v>
      </c>
      <c r="BG224" s="204">
        <f t="shared" si="33"/>
        <v>1.0000003595827183</v>
      </c>
      <c r="BH224" s="204">
        <f t="shared" si="33"/>
        <v>0.99999939165627272</v>
      </c>
      <c r="BI224" s="204">
        <f t="shared" si="28"/>
        <v>1.0001084755167648</v>
      </c>
      <c r="BJ224" s="204">
        <f t="shared" si="28"/>
        <v>1</v>
      </c>
      <c r="BK224" s="204">
        <f t="shared" si="28"/>
        <v>0.99986924920824372</v>
      </c>
      <c r="BM224" s="205">
        <f t="shared" si="32"/>
        <v>1.0015473057497117</v>
      </c>
      <c r="BN224" s="205">
        <f t="shared" si="31"/>
        <v>30.104100173999893</v>
      </c>
    </row>
    <row r="225" spans="1:66">
      <c r="A225" s="223">
        <v>45149</v>
      </c>
      <c r="B225" s="215">
        <v>0.27900000000000003</v>
      </c>
      <c r="C225" s="215">
        <v>0.4279</v>
      </c>
      <c r="D225" s="215">
        <v>0.37495000000000001</v>
      </c>
      <c r="E225" s="215">
        <v>0.24459999999999998</v>
      </c>
      <c r="F225" s="215">
        <v>2.0167999999999999</v>
      </c>
      <c r="G225" s="215">
        <v>0.63054999999999994</v>
      </c>
      <c r="H225" s="215">
        <v>0.21965000000000001</v>
      </c>
      <c r="I225" s="215">
        <v>2.1811499999999997</v>
      </c>
      <c r="J225" s="216">
        <v>4247.2370000000001</v>
      </c>
      <c r="K225" s="216">
        <v>40.384999999999998</v>
      </c>
      <c r="L225" s="216">
        <v>369.41070000000002</v>
      </c>
      <c r="M225" s="215">
        <v>8.5800000000000001E-2</v>
      </c>
      <c r="N225" s="215">
        <v>1.27945</v>
      </c>
      <c r="O225" s="215">
        <v>0.46435000000000004</v>
      </c>
      <c r="P225" s="215">
        <v>15.694649999999999</v>
      </c>
      <c r="Q225" s="215">
        <v>27.122700000000002</v>
      </c>
      <c r="R225" s="215">
        <v>2.2794499999999998</v>
      </c>
      <c r="S225" s="215">
        <v>0.37639999999999996</v>
      </c>
      <c r="T225" s="215">
        <v>0.25385000000000002</v>
      </c>
      <c r="U225" s="215">
        <v>8.8711500000000001</v>
      </c>
      <c r="AR225" s="204">
        <f t="shared" si="30"/>
        <v>1</v>
      </c>
      <c r="AS225" s="204">
        <f t="shared" si="30"/>
        <v>1.000245264146373</v>
      </c>
      <c r="AT225" s="204">
        <f t="shared" si="30"/>
        <v>1.000000034532404</v>
      </c>
      <c r="AU225" s="204">
        <f t="shared" si="29"/>
        <v>0.99999977329001766</v>
      </c>
      <c r="AV225" s="204">
        <f t="shared" si="29"/>
        <v>1.0005714181441818</v>
      </c>
      <c r="AW225" s="204">
        <f t="shared" si="29"/>
        <v>0.99999999945100881</v>
      </c>
      <c r="AX225" s="204">
        <f t="shared" si="29"/>
        <v>1.0000036023845751</v>
      </c>
      <c r="AY225" s="204">
        <f t="shared" si="29"/>
        <v>0.9999995580904858</v>
      </c>
      <c r="AZ225" s="204">
        <f t="shared" si="29"/>
        <v>1.0000052398914931</v>
      </c>
      <c r="BA225" s="204">
        <f t="shared" si="29"/>
        <v>1.0018869562287673</v>
      </c>
      <c r="BB225" s="204">
        <f t="shared" si="29"/>
        <v>1.0000551048497111</v>
      </c>
      <c r="BC225" s="204">
        <f t="shared" si="33"/>
        <v>1</v>
      </c>
      <c r="BD225" s="204">
        <f t="shared" si="33"/>
        <v>1.0000402226159686</v>
      </c>
      <c r="BE225" s="204">
        <f t="shared" si="33"/>
        <v>1.0000045742404027</v>
      </c>
      <c r="BF225" s="204">
        <f t="shared" si="33"/>
        <v>1.0000081438472854</v>
      </c>
      <c r="BG225" s="204">
        <f t="shared" si="33"/>
        <v>1.0000004983337591</v>
      </c>
      <c r="BH225" s="204">
        <f t="shared" si="33"/>
        <v>1.0000000157007471</v>
      </c>
      <c r="BI225" s="204">
        <f t="shared" si="28"/>
        <v>1.0004604583862924</v>
      </c>
      <c r="BJ225" s="204">
        <f t="shared" si="28"/>
        <v>0.99991900906472675</v>
      </c>
      <c r="BK225" s="204">
        <f t="shared" si="28"/>
        <v>1.0001802161386741</v>
      </c>
      <c r="BM225" s="205">
        <f t="shared" si="32"/>
        <v>1.0033837019536034</v>
      </c>
      <c r="BN225" s="205">
        <f t="shared" si="31"/>
        <v>30.205963476570126</v>
      </c>
    </row>
    <row r="226" spans="1:66">
      <c r="A226" s="223">
        <v>45150</v>
      </c>
      <c r="B226" s="215">
        <v>0.27900000000000003</v>
      </c>
      <c r="C226" s="215">
        <v>0.4279</v>
      </c>
      <c r="D226" s="215">
        <v>0.37495000000000001</v>
      </c>
      <c r="E226" s="215">
        <v>0.24459999999999998</v>
      </c>
      <c r="F226" s="215">
        <v>2.0167999999999999</v>
      </c>
      <c r="G226" s="215">
        <v>0.63054999999999994</v>
      </c>
      <c r="H226" s="215">
        <v>0.21965000000000001</v>
      </c>
      <c r="I226" s="215">
        <v>2.1811499999999997</v>
      </c>
      <c r="J226" s="216">
        <v>4247.2370000000001</v>
      </c>
      <c r="K226" s="216">
        <v>40.384999999999998</v>
      </c>
      <c r="L226" s="216">
        <v>369.41070000000002</v>
      </c>
      <c r="M226" s="215">
        <v>8.5800000000000001E-2</v>
      </c>
      <c r="N226" s="215">
        <v>1.27945</v>
      </c>
      <c r="O226" s="215">
        <v>0.46435000000000004</v>
      </c>
      <c r="P226" s="215">
        <v>15.694649999999999</v>
      </c>
      <c r="Q226" s="215">
        <v>27.122700000000002</v>
      </c>
      <c r="R226" s="215">
        <v>2.2794499999999998</v>
      </c>
      <c r="S226" s="215">
        <v>0.37639999999999996</v>
      </c>
      <c r="T226" s="215">
        <v>0.25385000000000002</v>
      </c>
      <c r="U226" s="215">
        <v>8.8711500000000001</v>
      </c>
      <c r="AR226" s="204">
        <f t="shared" si="30"/>
        <v>1</v>
      </c>
      <c r="AS226" s="204">
        <f t="shared" si="30"/>
        <v>1</v>
      </c>
      <c r="AT226" s="204">
        <f t="shared" si="30"/>
        <v>1</v>
      </c>
      <c r="AU226" s="204">
        <f t="shared" si="29"/>
        <v>1</v>
      </c>
      <c r="AV226" s="204">
        <f t="shared" si="29"/>
        <v>1</v>
      </c>
      <c r="AW226" s="204">
        <f t="shared" si="29"/>
        <v>1</v>
      </c>
      <c r="AX226" s="204">
        <f t="shared" si="29"/>
        <v>1</v>
      </c>
      <c r="AY226" s="204">
        <f t="shared" si="29"/>
        <v>1</v>
      </c>
      <c r="AZ226" s="204">
        <f t="shared" si="29"/>
        <v>1</v>
      </c>
      <c r="BA226" s="204">
        <f t="shared" si="29"/>
        <v>1</v>
      </c>
      <c r="BB226" s="204">
        <f t="shared" si="29"/>
        <v>1</v>
      </c>
      <c r="BC226" s="204">
        <f t="shared" si="33"/>
        <v>1</v>
      </c>
      <c r="BD226" s="204">
        <f t="shared" si="33"/>
        <v>1</v>
      </c>
      <c r="BE226" s="204">
        <f t="shared" si="33"/>
        <v>1</v>
      </c>
      <c r="BF226" s="204">
        <f t="shared" si="33"/>
        <v>1</v>
      </c>
      <c r="BG226" s="204">
        <f t="shared" si="33"/>
        <v>1</v>
      </c>
      <c r="BH226" s="204">
        <f t="shared" si="33"/>
        <v>1</v>
      </c>
      <c r="BI226" s="204">
        <f t="shared" si="28"/>
        <v>1</v>
      </c>
      <c r="BJ226" s="204">
        <f t="shared" si="28"/>
        <v>1</v>
      </c>
      <c r="BK226" s="204">
        <f t="shared" si="28"/>
        <v>1</v>
      </c>
      <c r="BM226" s="205">
        <f t="shared" si="32"/>
        <v>1</v>
      </c>
      <c r="BN226" s="205">
        <f t="shared" si="31"/>
        <v>30.205963476570126</v>
      </c>
    </row>
    <row r="227" spans="1:66">
      <c r="A227" s="223">
        <v>45151</v>
      </c>
      <c r="B227" s="215">
        <v>0.27900000000000003</v>
      </c>
      <c r="C227" s="215">
        <v>0.4279</v>
      </c>
      <c r="D227" s="215">
        <v>0.37495000000000001</v>
      </c>
      <c r="E227" s="215">
        <v>0.24459999999999998</v>
      </c>
      <c r="F227" s="215">
        <v>2.0167999999999999</v>
      </c>
      <c r="G227" s="215">
        <v>0.63054999999999994</v>
      </c>
      <c r="H227" s="215">
        <v>0.21965000000000001</v>
      </c>
      <c r="I227" s="215">
        <v>2.1811499999999997</v>
      </c>
      <c r="J227" s="216">
        <v>4247.2370000000001</v>
      </c>
      <c r="K227" s="216">
        <v>40.384999999999998</v>
      </c>
      <c r="L227" s="216">
        <v>369.41070000000002</v>
      </c>
      <c r="M227" s="215">
        <v>8.5800000000000001E-2</v>
      </c>
      <c r="N227" s="215">
        <v>1.27945</v>
      </c>
      <c r="O227" s="215">
        <v>0.46435000000000004</v>
      </c>
      <c r="P227" s="215">
        <v>15.694649999999999</v>
      </c>
      <c r="Q227" s="215">
        <v>27.122700000000002</v>
      </c>
      <c r="R227" s="215">
        <v>2.2794499999999998</v>
      </c>
      <c r="S227" s="215">
        <v>0.37639999999999996</v>
      </c>
      <c r="T227" s="215">
        <v>0.25385000000000002</v>
      </c>
      <c r="U227" s="215">
        <v>8.8711500000000001</v>
      </c>
      <c r="AR227" s="204">
        <f t="shared" si="30"/>
        <v>1</v>
      </c>
      <c r="AS227" s="204">
        <f t="shared" si="30"/>
        <v>1</v>
      </c>
      <c r="AT227" s="204">
        <f t="shared" si="30"/>
        <v>1</v>
      </c>
      <c r="AU227" s="204">
        <f t="shared" si="29"/>
        <v>1</v>
      </c>
      <c r="AV227" s="204">
        <f t="shared" si="29"/>
        <v>1</v>
      </c>
      <c r="AW227" s="204">
        <f t="shared" si="29"/>
        <v>1</v>
      </c>
      <c r="AX227" s="204">
        <f t="shared" si="29"/>
        <v>1</v>
      </c>
      <c r="AY227" s="204">
        <f t="shared" si="29"/>
        <v>1</v>
      </c>
      <c r="AZ227" s="204">
        <f t="shared" si="29"/>
        <v>1</v>
      </c>
      <c r="BA227" s="204">
        <f t="shared" si="29"/>
        <v>1</v>
      </c>
      <c r="BB227" s="204">
        <f t="shared" si="29"/>
        <v>1</v>
      </c>
      <c r="BC227" s="204">
        <f t="shared" si="33"/>
        <v>1</v>
      </c>
      <c r="BD227" s="204">
        <f t="shared" si="33"/>
        <v>1</v>
      </c>
      <c r="BE227" s="204">
        <f t="shared" si="33"/>
        <v>1</v>
      </c>
      <c r="BF227" s="204">
        <f t="shared" si="33"/>
        <v>1</v>
      </c>
      <c r="BG227" s="204">
        <f t="shared" si="33"/>
        <v>1</v>
      </c>
      <c r="BH227" s="204">
        <f t="shared" si="33"/>
        <v>1</v>
      </c>
      <c r="BI227" s="204">
        <f t="shared" si="28"/>
        <v>1</v>
      </c>
      <c r="BJ227" s="204">
        <f t="shared" si="28"/>
        <v>1</v>
      </c>
      <c r="BK227" s="204">
        <f t="shared" si="28"/>
        <v>1</v>
      </c>
      <c r="BM227" s="205">
        <f t="shared" si="32"/>
        <v>1</v>
      </c>
      <c r="BN227" s="205">
        <f t="shared" si="31"/>
        <v>30.205963476570126</v>
      </c>
    </row>
    <row r="228" spans="1:66">
      <c r="A228" s="223">
        <v>45152</v>
      </c>
      <c r="B228" s="215">
        <v>0.27900000000000003</v>
      </c>
      <c r="C228" s="215">
        <v>0.43095</v>
      </c>
      <c r="D228" s="215">
        <v>0.3755</v>
      </c>
      <c r="E228" s="215">
        <v>0.24490000000000001</v>
      </c>
      <c r="F228" s="215">
        <v>2.0248499999999998</v>
      </c>
      <c r="G228" s="215">
        <v>0.63250000000000006</v>
      </c>
      <c r="H228" s="215">
        <v>0.22009999999999999</v>
      </c>
      <c r="I228" s="215">
        <v>2.1807499999999997</v>
      </c>
      <c r="J228" s="216">
        <v>4275.6900000000005</v>
      </c>
      <c r="K228" s="216">
        <v>40.394999999999996</v>
      </c>
      <c r="L228" s="216">
        <v>370.87</v>
      </c>
      <c r="M228" s="215">
        <v>8.5800000000000001E-2</v>
      </c>
      <c r="N228" s="215">
        <v>1.2871999999999999</v>
      </c>
      <c r="O228" s="215">
        <v>0.46794999999999998</v>
      </c>
      <c r="P228" s="215">
        <v>15.888450000000001</v>
      </c>
      <c r="Q228" s="215">
        <v>27.608049999999999</v>
      </c>
      <c r="R228" s="215">
        <v>2.3109500000000001</v>
      </c>
      <c r="S228" s="215">
        <v>0.378</v>
      </c>
      <c r="T228" s="215">
        <v>0.25529999999999997</v>
      </c>
      <c r="U228" s="215">
        <v>8.9121500000000005</v>
      </c>
      <c r="AR228" s="204">
        <f t="shared" si="30"/>
        <v>1</v>
      </c>
      <c r="AS228" s="204">
        <f t="shared" si="30"/>
        <v>1.0009933697092419</v>
      </c>
      <c r="AT228" s="204">
        <f t="shared" si="30"/>
        <v>1.0000000379324976</v>
      </c>
      <c r="AU228" s="204">
        <f t="shared" si="29"/>
        <v>1.000000679852443</v>
      </c>
      <c r="AV228" s="204">
        <f t="shared" si="29"/>
        <v>1.000890413053461</v>
      </c>
      <c r="AW228" s="204">
        <f t="shared" si="29"/>
        <v>1.0000000023761384</v>
      </c>
      <c r="AX228" s="204">
        <f t="shared" si="29"/>
        <v>1.0000053943668605</v>
      </c>
      <c r="AY228" s="204">
        <f t="shared" si="29"/>
        <v>0.99999980353721418</v>
      </c>
      <c r="AZ228" s="204">
        <f t="shared" si="29"/>
        <v>1.0000158596506921</v>
      </c>
      <c r="BA228" s="204">
        <f t="shared" si="29"/>
        <v>1.0000615696974615</v>
      </c>
      <c r="BB228" s="204">
        <f t="shared" si="29"/>
        <v>1.000036100215737</v>
      </c>
      <c r="BC228" s="204">
        <f t="shared" si="33"/>
        <v>1</v>
      </c>
      <c r="BD228" s="204">
        <f t="shared" si="33"/>
        <v>1.0000862096291387</v>
      </c>
      <c r="BE228" s="204">
        <f t="shared" si="33"/>
        <v>1.0000046691033733</v>
      </c>
      <c r="BF228" s="204">
        <f t="shared" si="33"/>
        <v>1.0001479426894864</v>
      </c>
      <c r="BG228" s="204">
        <f t="shared" si="33"/>
        <v>1.0000025150521377</v>
      </c>
      <c r="BH228" s="204">
        <f t="shared" si="33"/>
        <v>1.0000005169317556</v>
      </c>
      <c r="BI228" s="204">
        <f t="shared" si="28"/>
        <v>1.0008641055544008</v>
      </c>
      <c r="BJ228" s="204">
        <f t="shared" si="28"/>
        <v>1.0003906651357668</v>
      </c>
      <c r="BK228" s="204">
        <f t="shared" si="28"/>
        <v>1.0003086959463072</v>
      </c>
      <c r="BM228" s="205">
        <f t="shared" si="32"/>
        <v>1.0038144031646701</v>
      </c>
      <c r="BN228" s="205">
        <f t="shared" si="31"/>
        <v>30.321181199247064</v>
      </c>
    </row>
    <row r="229" spans="1:66">
      <c r="A229" s="223">
        <v>45153</v>
      </c>
      <c r="B229" s="215">
        <v>0.27900000000000003</v>
      </c>
      <c r="C229" s="215">
        <v>0.42835000000000001</v>
      </c>
      <c r="D229" s="215">
        <v>0.37504999999999999</v>
      </c>
      <c r="E229" s="215">
        <v>0.24480000000000002</v>
      </c>
      <c r="F229" s="215">
        <v>2.0299499999999999</v>
      </c>
      <c r="G229" s="215">
        <v>0.63244999999999996</v>
      </c>
      <c r="H229" s="215">
        <v>0.21955000000000002</v>
      </c>
      <c r="I229" s="215">
        <v>2.18255</v>
      </c>
      <c r="J229" s="216">
        <v>4280.9960000000001</v>
      </c>
      <c r="K229" s="216">
        <v>40.58</v>
      </c>
      <c r="L229" s="216">
        <v>372.62080000000003</v>
      </c>
      <c r="M229" s="215">
        <v>8.585000000000001E-2</v>
      </c>
      <c r="N229" s="215">
        <v>1.2924</v>
      </c>
      <c r="O229" s="215">
        <v>0.46550000000000002</v>
      </c>
      <c r="P229" s="215">
        <v>15.832699999999999</v>
      </c>
      <c r="Q229" s="215">
        <v>27.342849999999999</v>
      </c>
      <c r="R229" s="215">
        <v>2.3036500000000002</v>
      </c>
      <c r="S229" s="215">
        <v>0.37819999999999998</v>
      </c>
      <c r="T229" s="215">
        <v>0.25559999999999999</v>
      </c>
      <c r="U229" s="215">
        <v>8.9016500000000001</v>
      </c>
      <c r="AR229" s="204">
        <f t="shared" si="30"/>
        <v>1</v>
      </c>
      <c r="AS229" s="204">
        <f t="shared" si="30"/>
        <v>0.99915441527321469</v>
      </c>
      <c r="AT229" s="204">
        <f t="shared" si="30"/>
        <v>0.99999996896845811</v>
      </c>
      <c r="AU229" s="204">
        <f t="shared" si="29"/>
        <v>0.99999977347520042</v>
      </c>
      <c r="AV229" s="204">
        <f t="shared" si="29"/>
        <v>1.000562190500448</v>
      </c>
      <c r="AW229" s="204">
        <f t="shared" si="29"/>
        <v>0.99999999993916489</v>
      </c>
      <c r="AX229" s="204">
        <f t="shared" si="29"/>
        <v>0.99999340542371307</v>
      </c>
      <c r="AY229" s="204">
        <f t="shared" si="29"/>
        <v>1.0000008837993959</v>
      </c>
      <c r="AZ229" s="204">
        <f t="shared" si="29"/>
        <v>1.0000029458566604</v>
      </c>
      <c r="BA229" s="204">
        <f t="shared" si="29"/>
        <v>1.0011369092082818</v>
      </c>
      <c r="BB229" s="204">
        <f t="shared" si="29"/>
        <v>1.0000431245271599</v>
      </c>
      <c r="BC229" s="204">
        <f t="shared" si="33"/>
        <v>1</v>
      </c>
      <c r="BD229" s="204">
        <f t="shared" si="33"/>
        <v>1.0000575525732125</v>
      </c>
      <c r="BE229" s="204">
        <f t="shared" si="33"/>
        <v>0.99999682635143938</v>
      </c>
      <c r="BF229" s="204">
        <f t="shared" si="33"/>
        <v>0.99995763140007798</v>
      </c>
      <c r="BG229" s="204">
        <f t="shared" si="33"/>
        <v>0.99999863128441724</v>
      </c>
      <c r="BH229" s="204">
        <f t="shared" si="33"/>
        <v>0.99999988083316782</v>
      </c>
      <c r="BI229" s="204">
        <f t="shared" si="28"/>
        <v>1.0001077152004085</v>
      </c>
      <c r="BJ229" s="204">
        <f t="shared" si="28"/>
        <v>1.0000805377140694</v>
      </c>
      <c r="BK229" s="204">
        <f t="shared" si="28"/>
        <v>0.99992109450038513</v>
      </c>
      <c r="BM229" s="205">
        <f t="shared" si="32"/>
        <v>1.0010128222440815</v>
      </c>
      <c r="BN229" s="205">
        <f t="shared" si="31"/>
        <v>30.351891166032487</v>
      </c>
    </row>
    <row r="230" spans="1:66">
      <c r="A230" s="223">
        <v>45154</v>
      </c>
      <c r="B230" s="215">
        <v>0.27850000000000003</v>
      </c>
      <c r="C230" s="215">
        <v>0.43179999999999996</v>
      </c>
      <c r="D230" s="215">
        <v>0.37614999999999998</v>
      </c>
      <c r="E230" s="215">
        <v>0.24480000000000002</v>
      </c>
      <c r="F230" s="215">
        <v>2.032</v>
      </c>
      <c r="G230" s="215">
        <v>0.63464999999999994</v>
      </c>
      <c r="H230" s="215">
        <v>0.21905000000000002</v>
      </c>
      <c r="I230" s="215">
        <v>2.1795</v>
      </c>
      <c r="J230" s="216">
        <v>4262.5942500000001</v>
      </c>
      <c r="K230" s="216">
        <v>40.504999999999995</v>
      </c>
      <c r="L230" s="216">
        <v>372.71584999999999</v>
      </c>
      <c r="M230" s="215">
        <v>8.5699999999999998E-2</v>
      </c>
      <c r="N230" s="215">
        <v>1.2928999999999999</v>
      </c>
      <c r="O230" s="215">
        <v>0.46675</v>
      </c>
      <c r="P230" s="215">
        <v>15.810550000000001</v>
      </c>
      <c r="Q230" s="215">
        <v>27.097850000000001</v>
      </c>
      <c r="R230" s="215">
        <v>2.2977999999999996</v>
      </c>
      <c r="S230" s="215">
        <v>0.37834999999999996</v>
      </c>
      <c r="T230" s="215">
        <v>0.25519999999999998</v>
      </c>
      <c r="U230" s="215">
        <v>8.8755999999999986</v>
      </c>
      <c r="AR230" s="204">
        <f t="shared" si="30"/>
        <v>0.99998916041339658</v>
      </c>
      <c r="AS230" s="204">
        <f t="shared" si="30"/>
        <v>1.0011220228729154</v>
      </c>
      <c r="AT230" s="204">
        <f t="shared" si="30"/>
        <v>1.0000000757892935</v>
      </c>
      <c r="AU230" s="204">
        <f t="shared" si="29"/>
        <v>1</v>
      </c>
      <c r="AV230" s="204">
        <f t="shared" si="29"/>
        <v>1.0002255427036533</v>
      </c>
      <c r="AW230" s="204">
        <f t="shared" si="29"/>
        <v>1.0000000026722036</v>
      </c>
      <c r="AX230" s="204">
        <f t="shared" si="29"/>
        <v>0.9999939905773404</v>
      </c>
      <c r="AY230" s="204">
        <f t="shared" si="29"/>
        <v>0.99999850202350682</v>
      </c>
      <c r="AZ230" s="204">
        <f t="shared" si="29"/>
        <v>0.99998976786103444</v>
      </c>
      <c r="BA230" s="204">
        <f t="shared" si="29"/>
        <v>0.99954008404666672</v>
      </c>
      <c r="BB230" s="204">
        <f t="shared" si="29"/>
        <v>1.0000023353576153</v>
      </c>
      <c r="BC230" s="204">
        <f t="shared" si="33"/>
        <v>1</v>
      </c>
      <c r="BD230" s="204">
        <f t="shared" si="33"/>
        <v>1.0000055215492192</v>
      </c>
      <c r="BE230" s="204">
        <f t="shared" si="33"/>
        <v>1.0000016212938436</v>
      </c>
      <c r="BF230" s="204">
        <f t="shared" si="33"/>
        <v>0.99998312491485986</v>
      </c>
      <c r="BG230" s="204">
        <f t="shared" si="33"/>
        <v>0.99999872368913723</v>
      </c>
      <c r="BH230" s="204">
        <f t="shared" si="33"/>
        <v>0.99999990423040919</v>
      </c>
      <c r="BI230" s="204">
        <f t="shared" si="28"/>
        <v>1.0000807479368632</v>
      </c>
      <c r="BJ230" s="204">
        <f t="shared" si="28"/>
        <v>0.9998926054410352</v>
      </c>
      <c r="BK230" s="204">
        <f t="shared" si="28"/>
        <v>0.99980384811198608</v>
      </c>
      <c r="BM230" s="205">
        <f t="shared" si="32"/>
        <v>1.0006269891784385</v>
      </c>
      <c r="BN230" s="205">
        <f t="shared" si="31"/>
        <v>30.370921473338733</v>
      </c>
    </row>
    <row r="231" spans="1:66">
      <c r="A231" s="223">
        <v>45155</v>
      </c>
      <c r="B231" s="215">
        <v>0.27800000000000002</v>
      </c>
      <c r="C231" s="215">
        <v>0.43505000000000005</v>
      </c>
      <c r="D231" s="215">
        <v>0.37629999999999997</v>
      </c>
      <c r="E231" s="215">
        <v>0.24459999999999998</v>
      </c>
      <c r="F231" s="215">
        <v>2.0337499999999999</v>
      </c>
      <c r="G231" s="215">
        <v>0.63545000000000007</v>
      </c>
      <c r="H231" s="215">
        <v>0.21844999999999998</v>
      </c>
      <c r="I231" s="215">
        <v>2.17685</v>
      </c>
      <c r="J231" s="216">
        <v>4248.2744999999995</v>
      </c>
      <c r="K231" s="216">
        <v>40.685000000000002</v>
      </c>
      <c r="L231" s="216">
        <v>372.89600000000002</v>
      </c>
      <c r="M231" s="215">
        <v>8.5600000000000009E-2</v>
      </c>
      <c r="N231" s="215">
        <v>1.2920500000000001</v>
      </c>
      <c r="O231" s="215">
        <v>0.46989999999999998</v>
      </c>
      <c r="P231" s="215">
        <v>15.756</v>
      </c>
      <c r="Q231" s="215">
        <v>26.368000000000002</v>
      </c>
      <c r="R231" s="215">
        <v>2.2964000000000002</v>
      </c>
      <c r="S231" s="215">
        <v>0.37855</v>
      </c>
      <c r="T231" s="215">
        <v>0.25569999999999998</v>
      </c>
      <c r="U231" s="215">
        <v>8.8888499999999997</v>
      </c>
      <c r="AR231" s="204">
        <f t="shared" si="30"/>
        <v>0.99998914093534885</v>
      </c>
      <c r="AS231" s="204">
        <f t="shared" si="30"/>
        <v>1.0010487694543104</v>
      </c>
      <c r="AT231" s="204">
        <f t="shared" si="30"/>
        <v>1.0000000103177273</v>
      </c>
      <c r="AU231" s="204">
        <f t="shared" si="29"/>
        <v>0.99999954667271596</v>
      </c>
      <c r="AV231" s="204">
        <f t="shared" si="29"/>
        <v>1.0001923533066939</v>
      </c>
      <c r="AW231" s="204">
        <f t="shared" si="29"/>
        <v>1.0000000009694143</v>
      </c>
      <c r="AX231" s="204">
        <f t="shared" si="29"/>
        <v>0.99999277056453117</v>
      </c>
      <c r="AY231" s="204">
        <f t="shared" si="29"/>
        <v>0.99999869677641029</v>
      </c>
      <c r="AZ231" s="204">
        <f t="shared" si="29"/>
        <v>0.99999200700608581</v>
      </c>
      <c r="BA231" s="204">
        <f t="shared" si="29"/>
        <v>1.0011032339710029</v>
      </c>
      <c r="BB231" s="204">
        <f t="shared" si="29"/>
        <v>1.0000044246169053</v>
      </c>
      <c r="BC231" s="204">
        <f t="shared" si="33"/>
        <v>1</v>
      </c>
      <c r="BD231" s="204">
        <f t="shared" si="33"/>
        <v>0.99999061216514773</v>
      </c>
      <c r="BE231" s="204">
        <f t="shared" si="33"/>
        <v>1.0000040664855834</v>
      </c>
      <c r="BF231" s="204">
        <f t="shared" si="33"/>
        <v>0.99995834031904696</v>
      </c>
      <c r="BG231" s="204">
        <f t="shared" si="33"/>
        <v>0.9999961283623785</v>
      </c>
      <c r="BH231" s="204">
        <f t="shared" si="33"/>
        <v>0.99999997704462418</v>
      </c>
      <c r="BI231" s="204">
        <f t="shared" si="28"/>
        <v>1.0001076155773398</v>
      </c>
      <c r="BJ231" s="204">
        <f t="shared" si="28"/>
        <v>1.000134233154359</v>
      </c>
      <c r="BK231" s="204">
        <f t="shared" si="28"/>
        <v>1.0000998567683625</v>
      </c>
      <c r="BM231" s="205">
        <f t="shared" si="32"/>
        <v>1.0026139979918609</v>
      </c>
      <c r="BN231" s="205">
        <f t="shared" si="31"/>
        <v>30.450311001081005</v>
      </c>
    </row>
    <row r="232" spans="1:66">
      <c r="A232" s="223">
        <v>45156</v>
      </c>
      <c r="B232" s="215">
        <v>0.27800000000000002</v>
      </c>
      <c r="C232" s="215">
        <v>0.43384999999999996</v>
      </c>
      <c r="D232" s="215">
        <v>0.37644999999999995</v>
      </c>
      <c r="E232" s="215">
        <v>0.2442</v>
      </c>
      <c r="F232" s="215">
        <v>2.0239500000000001</v>
      </c>
      <c r="G232" s="215">
        <v>0.6341</v>
      </c>
      <c r="H232" s="215">
        <v>0.21825</v>
      </c>
      <c r="I232" s="215">
        <v>2.1761999999999997</v>
      </c>
      <c r="J232" s="216">
        <v>4254.8149999999996</v>
      </c>
      <c r="K232" s="216">
        <v>40.409999999999997</v>
      </c>
      <c r="L232" s="216">
        <v>371.69830000000002</v>
      </c>
      <c r="M232" s="215">
        <v>8.5600000000000009E-2</v>
      </c>
      <c r="N232" s="215">
        <v>1.2915999999999999</v>
      </c>
      <c r="O232" s="215">
        <v>0.46870000000000001</v>
      </c>
      <c r="P232" s="215">
        <v>15.65235</v>
      </c>
      <c r="Q232" s="215">
        <v>26.032399999999999</v>
      </c>
      <c r="R232" s="215">
        <v>2.29365</v>
      </c>
      <c r="S232" s="215">
        <v>0.37714999999999999</v>
      </c>
      <c r="T232" s="215">
        <v>0.25545000000000001</v>
      </c>
      <c r="U232" s="215">
        <v>8.8596000000000004</v>
      </c>
      <c r="AR232" s="204">
        <f t="shared" si="30"/>
        <v>1</v>
      </c>
      <c r="AS232" s="204">
        <f t="shared" si="30"/>
        <v>0.99961395419964483</v>
      </c>
      <c r="AT232" s="204">
        <f t="shared" si="30"/>
        <v>1.0000000103136153</v>
      </c>
      <c r="AU232" s="204">
        <f t="shared" si="29"/>
        <v>0.99999909223257133</v>
      </c>
      <c r="AV232" s="204">
        <f t="shared" si="29"/>
        <v>0.9989213683885696</v>
      </c>
      <c r="AW232" s="204">
        <f t="shared" si="29"/>
        <v>0.99999999836340414</v>
      </c>
      <c r="AX232" s="204">
        <f t="shared" si="29"/>
        <v>0.9999975857691239</v>
      </c>
      <c r="AY232" s="204">
        <f t="shared" si="29"/>
        <v>0.9999996800989337</v>
      </c>
      <c r="AZ232" s="204">
        <f t="shared" si="29"/>
        <v>1.0000036541329476</v>
      </c>
      <c r="BA232" s="204">
        <f t="shared" si="29"/>
        <v>0.99831487702322375</v>
      </c>
      <c r="BB232" s="204">
        <f t="shared" si="29"/>
        <v>0.99997054387862427</v>
      </c>
      <c r="BC232" s="204">
        <f t="shared" si="33"/>
        <v>1</v>
      </c>
      <c r="BD232" s="204">
        <f t="shared" si="33"/>
        <v>0.99999502745819446</v>
      </c>
      <c r="BE232" s="204">
        <f t="shared" si="33"/>
        <v>0.99999845409038834</v>
      </c>
      <c r="BF232" s="204">
        <f t="shared" si="33"/>
        <v>0.99992044538038938</v>
      </c>
      <c r="BG232" s="204">
        <f t="shared" si="33"/>
        <v>0.99999818362999793</v>
      </c>
      <c r="BH232" s="204">
        <f t="shared" si="33"/>
        <v>0.99999995486831172</v>
      </c>
      <c r="BI232" s="204">
        <f t="shared" si="28"/>
        <v>0.99924581904260545</v>
      </c>
      <c r="BJ232" s="204">
        <f t="shared" si="28"/>
        <v>0.99993292301694092</v>
      </c>
      <c r="BK232" s="204">
        <f t="shared" si="28"/>
        <v>0.99977939794382398</v>
      </c>
      <c r="BM232" s="205">
        <f t="shared" si="32"/>
        <v>0.99569785783220455</v>
      </c>
      <c r="BN232" s="205">
        <f t="shared" si="31"/>
        <v>30.31930943410077</v>
      </c>
    </row>
    <row r="233" spans="1:66">
      <c r="A233" s="223">
        <v>45157</v>
      </c>
      <c r="B233" s="215">
        <v>0.27800000000000002</v>
      </c>
      <c r="C233" s="215">
        <v>0.43384999999999996</v>
      </c>
      <c r="D233" s="215">
        <v>0.37644999999999995</v>
      </c>
      <c r="E233" s="215">
        <v>0.2442</v>
      </c>
      <c r="F233" s="215">
        <v>2.0239500000000001</v>
      </c>
      <c r="G233" s="215">
        <v>0.6341</v>
      </c>
      <c r="H233" s="215">
        <v>0.21825</v>
      </c>
      <c r="I233" s="215">
        <v>2.1761999999999997</v>
      </c>
      <c r="J233" s="216">
        <v>4254.8149999999996</v>
      </c>
      <c r="K233" s="216">
        <v>40.409999999999997</v>
      </c>
      <c r="L233" s="216">
        <v>371.69830000000002</v>
      </c>
      <c r="M233" s="215">
        <v>8.5600000000000009E-2</v>
      </c>
      <c r="N233" s="215">
        <v>1.2915999999999999</v>
      </c>
      <c r="O233" s="215">
        <v>0.46870000000000001</v>
      </c>
      <c r="P233" s="215">
        <v>15.65235</v>
      </c>
      <c r="Q233" s="215">
        <v>26.032399999999999</v>
      </c>
      <c r="R233" s="215">
        <v>2.29365</v>
      </c>
      <c r="S233" s="215">
        <v>0.37714999999999999</v>
      </c>
      <c r="T233" s="215">
        <v>0.25545000000000001</v>
      </c>
      <c r="U233" s="215">
        <v>8.8596000000000004</v>
      </c>
      <c r="AR233" s="204">
        <f t="shared" si="30"/>
        <v>1</v>
      </c>
      <c r="AS233" s="204">
        <f t="shared" si="30"/>
        <v>1</v>
      </c>
      <c r="AT233" s="204">
        <f t="shared" si="30"/>
        <v>1</v>
      </c>
      <c r="AU233" s="204">
        <f t="shared" si="29"/>
        <v>1</v>
      </c>
      <c r="AV233" s="204">
        <f t="shared" si="29"/>
        <v>1</v>
      </c>
      <c r="AW233" s="204">
        <f t="shared" si="29"/>
        <v>1</v>
      </c>
      <c r="AX233" s="204">
        <f t="shared" si="29"/>
        <v>1</v>
      </c>
      <c r="AY233" s="204">
        <f t="shared" si="29"/>
        <v>1</v>
      </c>
      <c r="AZ233" s="204">
        <f t="shared" si="29"/>
        <v>1</v>
      </c>
      <c r="BA233" s="204">
        <f t="shared" si="29"/>
        <v>1</v>
      </c>
      <c r="BB233" s="204">
        <f t="shared" ref="BB233:BH296" si="34">(L233/L232)^AG$3</f>
        <v>1</v>
      </c>
      <c r="BC233" s="204">
        <f t="shared" si="33"/>
        <v>1</v>
      </c>
      <c r="BD233" s="204">
        <f t="shared" si="33"/>
        <v>1</v>
      </c>
      <c r="BE233" s="204">
        <f t="shared" si="33"/>
        <v>1</v>
      </c>
      <c r="BF233" s="204">
        <f t="shared" si="33"/>
        <v>1</v>
      </c>
      <c r="BG233" s="204">
        <f t="shared" si="33"/>
        <v>1</v>
      </c>
      <c r="BH233" s="204">
        <f t="shared" si="33"/>
        <v>1</v>
      </c>
      <c r="BI233" s="204">
        <f t="shared" si="28"/>
        <v>1</v>
      </c>
      <c r="BJ233" s="204">
        <f t="shared" si="28"/>
        <v>1</v>
      </c>
      <c r="BK233" s="204">
        <f t="shared" si="28"/>
        <v>1</v>
      </c>
      <c r="BM233" s="205">
        <f t="shared" si="32"/>
        <v>1</v>
      </c>
      <c r="BN233" s="205">
        <f t="shared" si="31"/>
        <v>30.31930943410077</v>
      </c>
    </row>
    <row r="234" spans="1:66">
      <c r="A234" s="223">
        <v>45158</v>
      </c>
      <c r="B234" s="215">
        <v>0.27800000000000002</v>
      </c>
      <c r="C234" s="215">
        <v>0.43384999999999996</v>
      </c>
      <c r="D234" s="215">
        <v>0.37644999999999995</v>
      </c>
      <c r="E234" s="215">
        <v>0.2442</v>
      </c>
      <c r="F234" s="215">
        <v>2.0239500000000001</v>
      </c>
      <c r="G234" s="215">
        <v>0.6341</v>
      </c>
      <c r="H234" s="215">
        <v>0.21825</v>
      </c>
      <c r="I234" s="215">
        <v>2.1761999999999997</v>
      </c>
      <c r="J234" s="216">
        <v>4254.8149999999996</v>
      </c>
      <c r="K234" s="216">
        <v>40.409999999999997</v>
      </c>
      <c r="L234" s="216">
        <v>371.69830000000002</v>
      </c>
      <c r="M234" s="215">
        <v>8.5600000000000009E-2</v>
      </c>
      <c r="N234" s="215">
        <v>1.2915999999999999</v>
      </c>
      <c r="O234" s="215">
        <v>0.46870000000000001</v>
      </c>
      <c r="P234" s="215">
        <v>15.65235</v>
      </c>
      <c r="Q234" s="215">
        <v>26.032399999999999</v>
      </c>
      <c r="R234" s="215">
        <v>2.29365</v>
      </c>
      <c r="S234" s="215">
        <v>0.37714999999999999</v>
      </c>
      <c r="T234" s="215">
        <v>0.25545000000000001</v>
      </c>
      <c r="U234" s="215">
        <v>8.8596000000000004</v>
      </c>
      <c r="AR234" s="204">
        <f t="shared" si="30"/>
        <v>1</v>
      </c>
      <c r="AS234" s="204">
        <f t="shared" si="30"/>
        <v>1</v>
      </c>
      <c r="AT234" s="204">
        <f t="shared" si="30"/>
        <v>1</v>
      </c>
      <c r="AU234" s="204">
        <f t="shared" si="30"/>
        <v>1</v>
      </c>
      <c r="AV234" s="204">
        <f t="shared" si="30"/>
        <v>1</v>
      </c>
      <c r="AW234" s="204">
        <f t="shared" si="30"/>
        <v>1</v>
      </c>
      <c r="AX234" s="204">
        <f t="shared" si="30"/>
        <v>1</v>
      </c>
      <c r="AY234" s="204">
        <f t="shared" si="30"/>
        <v>1</v>
      </c>
      <c r="AZ234" s="204">
        <f t="shared" si="30"/>
        <v>1</v>
      </c>
      <c r="BA234" s="204">
        <f t="shared" si="30"/>
        <v>1</v>
      </c>
      <c r="BB234" s="204">
        <f t="shared" si="34"/>
        <v>1</v>
      </c>
      <c r="BC234" s="204">
        <f t="shared" si="33"/>
        <v>1</v>
      </c>
      <c r="BD234" s="204">
        <f t="shared" si="33"/>
        <v>1</v>
      </c>
      <c r="BE234" s="204">
        <f t="shared" si="33"/>
        <v>1</v>
      </c>
      <c r="BF234" s="204">
        <f t="shared" si="33"/>
        <v>1</v>
      </c>
      <c r="BG234" s="204">
        <f t="shared" si="33"/>
        <v>1</v>
      </c>
      <c r="BH234" s="204">
        <f t="shared" si="33"/>
        <v>1</v>
      </c>
      <c r="BI234" s="204">
        <f t="shared" si="28"/>
        <v>1</v>
      </c>
      <c r="BJ234" s="204">
        <f t="shared" si="28"/>
        <v>1</v>
      </c>
      <c r="BK234" s="204">
        <f t="shared" si="28"/>
        <v>1</v>
      </c>
      <c r="BM234" s="205">
        <f t="shared" si="32"/>
        <v>1</v>
      </c>
      <c r="BN234" s="205">
        <f t="shared" si="31"/>
        <v>30.31930943410077</v>
      </c>
    </row>
    <row r="235" spans="1:66">
      <c r="A235" s="223">
        <v>45159</v>
      </c>
      <c r="B235" s="215">
        <v>0.27800000000000002</v>
      </c>
      <c r="C235" s="215">
        <v>0.43435000000000001</v>
      </c>
      <c r="D235" s="215">
        <v>0.37660000000000005</v>
      </c>
      <c r="E235" s="215">
        <v>0.24530000000000002</v>
      </c>
      <c r="F235" s="215">
        <v>2.0321000000000002</v>
      </c>
      <c r="G235" s="215">
        <v>0.63405</v>
      </c>
      <c r="H235" s="215">
        <v>0.21825</v>
      </c>
      <c r="I235" s="215">
        <v>2.1779999999999999</v>
      </c>
      <c r="J235" s="216">
        <v>4260.7744999999995</v>
      </c>
      <c r="K235" s="216">
        <v>40.42</v>
      </c>
      <c r="L235" s="216">
        <v>373.03084999999999</v>
      </c>
      <c r="M235" s="215">
        <v>8.5600000000000009E-2</v>
      </c>
      <c r="N235" s="215">
        <v>1.2938000000000001</v>
      </c>
      <c r="O235" s="215">
        <v>0.47010000000000002</v>
      </c>
      <c r="P235" s="215">
        <v>15.65245</v>
      </c>
      <c r="Q235" s="215">
        <v>26.1389</v>
      </c>
      <c r="R235" s="215">
        <v>2.3045499999999999</v>
      </c>
      <c r="S235" s="215">
        <v>0.37749999999999995</v>
      </c>
      <c r="T235" s="215">
        <v>0.2555</v>
      </c>
      <c r="U235" s="215">
        <v>8.8780000000000001</v>
      </c>
      <c r="AR235" s="204">
        <f t="shared" si="30"/>
        <v>1</v>
      </c>
      <c r="AS235" s="204">
        <f t="shared" si="30"/>
        <v>1.0001610260665943</v>
      </c>
      <c r="AT235" s="204">
        <f t="shared" si="30"/>
        <v>1.0000000103095066</v>
      </c>
      <c r="AU235" s="204">
        <f t="shared" si="30"/>
        <v>1.000002492798435</v>
      </c>
      <c r="AV235" s="204">
        <f t="shared" si="30"/>
        <v>1.0008982771754327</v>
      </c>
      <c r="AW235" s="204">
        <f t="shared" si="30"/>
        <v>0.99999999993931843</v>
      </c>
      <c r="AX235" s="204">
        <f t="shared" si="30"/>
        <v>1</v>
      </c>
      <c r="AY235" s="204">
        <f t="shared" si="30"/>
        <v>1.0000008856464813</v>
      </c>
      <c r="AZ235" s="204">
        <f t="shared" si="30"/>
        <v>1.000003324644124</v>
      </c>
      <c r="BA235" s="204">
        <f t="shared" si="30"/>
        <v>1.00006153161037</v>
      </c>
      <c r="BB235" s="204">
        <f t="shared" si="34"/>
        <v>1.0000327677015557</v>
      </c>
      <c r="BC235" s="204">
        <f t="shared" si="33"/>
        <v>1</v>
      </c>
      <c r="BD235" s="204">
        <f t="shared" si="33"/>
        <v>1.0000242941104598</v>
      </c>
      <c r="BE235" s="204">
        <f t="shared" si="33"/>
        <v>1.0000018031803604</v>
      </c>
      <c r="BF235" s="204">
        <f t="shared" si="33"/>
        <v>1.000000077009801</v>
      </c>
      <c r="BG235" s="204">
        <f t="shared" si="33"/>
        <v>1.000000578935399</v>
      </c>
      <c r="BH235" s="204">
        <f t="shared" si="33"/>
        <v>1.000000178568871</v>
      </c>
      <c r="BI235" s="204">
        <f t="shared" si="28"/>
        <v>1.0001888964456995</v>
      </c>
      <c r="BJ235" s="204">
        <f t="shared" si="28"/>
        <v>1.0000134211869345</v>
      </c>
      <c r="BK235" s="204">
        <f t="shared" si="28"/>
        <v>1.0001388816633614</v>
      </c>
      <c r="BM235" s="205">
        <f t="shared" si="32"/>
        <v>1.0015291684998113</v>
      </c>
      <c r="BN235" s="205">
        <f t="shared" si="31"/>
        <v>30.36567276702343</v>
      </c>
    </row>
    <row r="236" spans="1:66">
      <c r="A236" s="223">
        <v>45160</v>
      </c>
      <c r="B236" s="215">
        <v>0.27700000000000002</v>
      </c>
      <c r="C236" s="215">
        <v>0.43145</v>
      </c>
      <c r="D236" s="215">
        <v>0.37519999999999998</v>
      </c>
      <c r="E236" s="215">
        <v>0.24309999999999998</v>
      </c>
      <c r="F236" s="215">
        <v>2.0186999999999999</v>
      </c>
      <c r="G236" s="215">
        <v>0.63119999999999998</v>
      </c>
      <c r="H236" s="215">
        <v>0.21679999999999999</v>
      </c>
      <c r="I236" s="215">
        <v>2.1700999999999997</v>
      </c>
      <c r="J236" s="216">
        <v>4245.7299999999996</v>
      </c>
      <c r="K236" s="216">
        <v>40.459999999999994</v>
      </c>
      <c r="L236" s="216">
        <v>370.47469999999998</v>
      </c>
      <c r="M236" s="215">
        <v>8.5350000000000009E-2</v>
      </c>
      <c r="N236" s="215">
        <v>1.2884</v>
      </c>
      <c r="O236" s="215">
        <v>0.46645000000000003</v>
      </c>
      <c r="P236" s="215">
        <v>15.575949999999999</v>
      </c>
      <c r="Q236" s="215">
        <v>26.043750000000003</v>
      </c>
      <c r="R236" s="215">
        <v>2.2559</v>
      </c>
      <c r="S236" s="215">
        <v>0.37560000000000004</v>
      </c>
      <c r="T236" s="215">
        <v>0.25380000000000003</v>
      </c>
      <c r="U236" s="215">
        <v>8.8416499999999996</v>
      </c>
      <c r="AR236" s="204">
        <f t="shared" si="30"/>
        <v>0.99997822327422203</v>
      </c>
      <c r="AS236" s="204">
        <f t="shared" si="30"/>
        <v>0.99906397024486637</v>
      </c>
      <c r="AT236" s="204">
        <f t="shared" si="30"/>
        <v>0.99999990361784763</v>
      </c>
      <c r="AU236" s="204">
        <f t="shared" si="30"/>
        <v>0.99999500316763523</v>
      </c>
      <c r="AV236" s="204">
        <f t="shared" si="30"/>
        <v>0.9985229162339907</v>
      </c>
      <c r="AW236" s="204">
        <f t="shared" si="30"/>
        <v>0.99999999653321769</v>
      </c>
      <c r="AX236" s="204">
        <f t="shared" si="30"/>
        <v>0.99998243051173663</v>
      </c>
      <c r="AY236" s="204">
        <f t="shared" si="30"/>
        <v>0.99999610754811341</v>
      </c>
      <c r="AZ236" s="204">
        <f t="shared" si="30"/>
        <v>0.99999159815788297</v>
      </c>
      <c r="BA236" s="204">
        <f t="shared" si="30"/>
        <v>1.0002459969899731</v>
      </c>
      <c r="BB236" s="204">
        <f t="shared" si="34"/>
        <v>0.99993704309048259</v>
      </c>
      <c r="BC236" s="204">
        <f t="shared" si="33"/>
        <v>1</v>
      </c>
      <c r="BD236" s="204">
        <f t="shared" si="33"/>
        <v>0.99994029753854963</v>
      </c>
      <c r="BE236" s="204">
        <f t="shared" si="33"/>
        <v>0.99999528755198808</v>
      </c>
      <c r="BF236" s="204">
        <f t="shared" si="33"/>
        <v>0.99994094500128394</v>
      </c>
      <c r="BG236" s="204">
        <f t="shared" si="33"/>
        <v>0.99999948287628038</v>
      </c>
      <c r="BH236" s="204">
        <f t="shared" si="33"/>
        <v>0.99999919636710211</v>
      </c>
      <c r="BI236" s="204">
        <f t="shared" si="28"/>
        <v>0.99897307421833925</v>
      </c>
      <c r="BJ236" s="204">
        <f t="shared" si="28"/>
        <v>0.99954230743107708</v>
      </c>
      <c r="BK236" s="204">
        <f t="shared" si="28"/>
        <v>0.99972541179156138</v>
      </c>
      <c r="BM236" s="205">
        <f t="shared" si="32"/>
        <v>0.99583565053657352</v>
      </c>
      <c r="BN236" s="205">
        <f t="shared" si="31"/>
        <v>30.239219493929493</v>
      </c>
    </row>
    <row r="237" spans="1:66">
      <c r="A237" s="223">
        <v>45161</v>
      </c>
      <c r="B237" s="215">
        <v>0.27700000000000002</v>
      </c>
      <c r="C237" s="215">
        <v>0.4304</v>
      </c>
      <c r="D237" s="215">
        <v>0.37519999999999998</v>
      </c>
      <c r="E237" s="215">
        <v>0.2437</v>
      </c>
      <c r="F237" s="215">
        <v>2.0180500000000001</v>
      </c>
      <c r="G237" s="215">
        <v>0.63105</v>
      </c>
      <c r="H237" s="215">
        <v>0.21734999999999999</v>
      </c>
      <c r="I237" s="215">
        <v>2.1709499999999999</v>
      </c>
      <c r="J237" s="216">
        <v>4244.3449999999993</v>
      </c>
      <c r="K237" s="216">
        <v>40.340000000000003</v>
      </c>
      <c r="L237" s="216">
        <v>370.94529999999997</v>
      </c>
      <c r="M237" s="215">
        <v>8.5400000000000004E-2</v>
      </c>
      <c r="N237" s="215">
        <v>1.28895</v>
      </c>
      <c r="O237" s="215">
        <v>0.46555000000000002</v>
      </c>
      <c r="P237" s="215">
        <v>15.697749999999999</v>
      </c>
      <c r="Q237" s="215">
        <v>26.094799999999999</v>
      </c>
      <c r="R237" s="215">
        <v>2.2855999999999996</v>
      </c>
      <c r="S237" s="215">
        <v>0.37570000000000003</v>
      </c>
      <c r="T237" s="215">
        <v>0.25514999999999999</v>
      </c>
      <c r="U237" s="215">
        <v>8.8424499999999995</v>
      </c>
      <c r="AR237" s="204">
        <f t="shared" si="30"/>
        <v>1</v>
      </c>
      <c r="AS237" s="204">
        <f t="shared" si="30"/>
        <v>0.9996594390761927</v>
      </c>
      <c r="AT237" s="204">
        <f t="shared" si="30"/>
        <v>1</v>
      </c>
      <c r="AU237" s="204">
        <f t="shared" si="30"/>
        <v>1.0000013672473793</v>
      </c>
      <c r="AV237" s="204">
        <f t="shared" si="30"/>
        <v>0.9999280507338868</v>
      </c>
      <c r="AW237" s="204">
        <f t="shared" si="30"/>
        <v>0.99999999981710441</v>
      </c>
      <c r="AX237" s="204">
        <f t="shared" si="30"/>
        <v>1.0000066781636394</v>
      </c>
      <c r="AY237" s="204">
        <f t="shared" si="30"/>
        <v>1.00000041948872</v>
      </c>
      <c r="AZ237" s="204">
        <f t="shared" si="30"/>
        <v>0.99999922502561611</v>
      </c>
      <c r="BA237" s="204">
        <f t="shared" si="30"/>
        <v>0.99926164143080798</v>
      </c>
      <c r="BB237" s="204">
        <f t="shared" si="34"/>
        <v>1.0000116236747298</v>
      </c>
      <c r="BC237" s="204">
        <f t="shared" si="33"/>
        <v>1</v>
      </c>
      <c r="BD237" s="204">
        <f t="shared" si="33"/>
        <v>1.0000060924406233</v>
      </c>
      <c r="BE237" s="204">
        <f t="shared" si="33"/>
        <v>0.99999883235727227</v>
      </c>
      <c r="BF237" s="204">
        <f t="shared" si="33"/>
        <v>1.0000938960936745</v>
      </c>
      <c r="BG237" s="204">
        <f t="shared" si="33"/>
        <v>1.0000002776824444</v>
      </c>
      <c r="BH237" s="204">
        <f t="shared" si="33"/>
        <v>1.0000004926400199</v>
      </c>
      <c r="BI237" s="204">
        <f t="shared" si="28"/>
        <v>1.0000542074098822</v>
      </c>
      <c r="BJ237" s="204">
        <f t="shared" si="28"/>
        <v>1.0003638606378513</v>
      </c>
      <c r="BK237" s="204">
        <f t="shared" si="28"/>
        <v>1.0000060561966928</v>
      </c>
      <c r="BM237" s="205">
        <f t="shared" si="32"/>
        <v>0.99939193955953298</v>
      </c>
      <c r="BN237" s="205">
        <f t="shared" si="31"/>
        <v>30.220832220804635</v>
      </c>
    </row>
    <row r="238" spans="1:66">
      <c r="A238" s="223">
        <v>45162</v>
      </c>
      <c r="B238" s="215">
        <v>0.27700000000000002</v>
      </c>
      <c r="C238" s="215">
        <v>0.42754999999999999</v>
      </c>
      <c r="D238" s="215">
        <v>0.37439999999999996</v>
      </c>
      <c r="E238" s="215">
        <v>0.2427</v>
      </c>
      <c r="F238" s="215">
        <v>2.01505</v>
      </c>
      <c r="G238" s="215">
        <v>0.62864999999999993</v>
      </c>
      <c r="H238" s="215">
        <v>0.2177</v>
      </c>
      <c r="I238" s="215">
        <v>2.1717499999999998</v>
      </c>
      <c r="J238" s="216">
        <v>4224.9549999999999</v>
      </c>
      <c r="K238" s="216">
        <v>40.19</v>
      </c>
      <c r="L238" s="216">
        <v>365.79719999999998</v>
      </c>
      <c r="M238" s="215">
        <v>8.5400000000000004E-2</v>
      </c>
      <c r="N238" s="215">
        <v>1.2861500000000001</v>
      </c>
      <c r="O238" s="215">
        <v>0.46425</v>
      </c>
      <c r="P238" s="215">
        <v>15.71025</v>
      </c>
      <c r="Q238" s="215">
        <v>26.230150000000002</v>
      </c>
      <c r="R238" s="215">
        <v>2.26125</v>
      </c>
      <c r="S238" s="215">
        <v>0.37439999999999996</v>
      </c>
      <c r="T238" s="215">
        <v>0.25480000000000003</v>
      </c>
      <c r="U238" s="215">
        <v>8.7917500000000004</v>
      </c>
      <c r="AR238" s="204">
        <f t="shared" si="30"/>
        <v>1</v>
      </c>
      <c r="AS238" s="204">
        <f t="shared" si="30"/>
        <v>0.99907168841526184</v>
      </c>
      <c r="AT238" s="204">
        <f t="shared" si="30"/>
        <v>0.99999994476288501</v>
      </c>
      <c r="AU238" s="204">
        <f t="shared" si="30"/>
        <v>0.9999977193825007</v>
      </c>
      <c r="AV238" s="204">
        <f t="shared" si="30"/>
        <v>0.99966766915197325</v>
      </c>
      <c r="AW238" s="204">
        <f t="shared" si="30"/>
        <v>0.99999999706774345</v>
      </c>
      <c r="AX238" s="204">
        <f t="shared" si="30"/>
        <v>1.0000042409424199</v>
      </c>
      <c r="AY238" s="204">
        <f t="shared" si="30"/>
        <v>1.000000394662899</v>
      </c>
      <c r="AZ238" s="204">
        <f t="shared" si="30"/>
        <v>0.99998912378072757</v>
      </c>
      <c r="BA238" s="204">
        <f t="shared" si="30"/>
        <v>0.99907404386681276</v>
      </c>
      <c r="BB238" s="204">
        <f t="shared" si="34"/>
        <v>0.99987204308147504</v>
      </c>
      <c r="BC238" s="204">
        <f t="shared" si="33"/>
        <v>1</v>
      </c>
      <c r="BD238" s="204">
        <f t="shared" si="33"/>
        <v>0.99996895740291658</v>
      </c>
      <c r="BE238" s="204">
        <f t="shared" si="33"/>
        <v>0.99999830941416179</v>
      </c>
      <c r="BF238" s="204">
        <f t="shared" si="33"/>
        <v>1.0000095946415661</v>
      </c>
      <c r="BG238" s="204">
        <f t="shared" si="33"/>
        <v>1.0000007336045109</v>
      </c>
      <c r="BH238" s="204">
        <f t="shared" si="33"/>
        <v>0.99999959657885029</v>
      </c>
      <c r="BI238" s="204">
        <f t="shared" si="28"/>
        <v>0.99929444375691767</v>
      </c>
      <c r="BJ238" s="204">
        <f t="shared" si="28"/>
        <v>0.9999058725084965</v>
      </c>
      <c r="BK238" s="204">
        <f t="shared" si="28"/>
        <v>0.99961517662105082</v>
      </c>
      <c r="BM238" s="205">
        <f t="shared" si="32"/>
        <v>0.99647452711964091</v>
      </c>
      <c r="BN238" s="205">
        <f t="shared" si="31"/>
        <v>30.114289496388306</v>
      </c>
    </row>
    <row r="239" spans="1:66">
      <c r="A239" s="223">
        <v>45163</v>
      </c>
      <c r="B239" s="215">
        <v>0.27700000000000002</v>
      </c>
      <c r="C239" s="215">
        <v>0.43230000000000002</v>
      </c>
      <c r="D239" s="215">
        <v>0.37660000000000005</v>
      </c>
      <c r="E239" s="215">
        <v>0.24545</v>
      </c>
      <c r="F239" s="215">
        <v>2.0179999999999998</v>
      </c>
      <c r="G239" s="215">
        <v>0.63270000000000004</v>
      </c>
      <c r="H239" s="215">
        <v>0.22039999999999998</v>
      </c>
      <c r="I239" s="215">
        <v>2.1729500000000002</v>
      </c>
      <c r="J239" s="216">
        <v>4236.8609999999999</v>
      </c>
      <c r="K239" s="216">
        <v>40.505000000000003</v>
      </c>
      <c r="L239" s="216">
        <v>366.63689999999997</v>
      </c>
      <c r="M239" s="215">
        <v>8.5499999999999993E-2</v>
      </c>
      <c r="N239" s="215">
        <v>1.2881</v>
      </c>
      <c r="O239" s="215">
        <v>0.46960000000000002</v>
      </c>
      <c r="P239" s="215">
        <v>15.68045</v>
      </c>
      <c r="Q239" s="215">
        <v>26.175049999999999</v>
      </c>
      <c r="R239" s="215">
        <v>2.3185500000000001</v>
      </c>
      <c r="S239" s="215">
        <v>0.37570000000000003</v>
      </c>
      <c r="T239" s="215">
        <v>0.25675000000000003</v>
      </c>
      <c r="U239" s="215">
        <v>8.8147500000000001</v>
      </c>
      <c r="AR239" s="204">
        <f t="shared" si="30"/>
        <v>1</v>
      </c>
      <c r="AS239" s="204">
        <f t="shared" si="30"/>
        <v>1.0015456875445667</v>
      </c>
      <c r="AT239" s="204">
        <f t="shared" si="30"/>
        <v>1.0000001516192851</v>
      </c>
      <c r="AU239" s="204">
        <f t="shared" si="30"/>
        <v>1.000006249298272</v>
      </c>
      <c r="AV239" s="204">
        <f t="shared" si="30"/>
        <v>1.0003269037856324</v>
      </c>
      <c r="AW239" s="204">
        <f t="shared" si="30"/>
        <v>1.000000004941721</v>
      </c>
      <c r="AX239" s="204">
        <f t="shared" si="30"/>
        <v>1.0000324889409222</v>
      </c>
      <c r="AY239" s="204">
        <f t="shared" si="30"/>
        <v>1.0000005917219019</v>
      </c>
      <c r="AZ239" s="204">
        <f t="shared" si="30"/>
        <v>1.000006684259533</v>
      </c>
      <c r="BA239" s="204">
        <f t="shared" si="30"/>
        <v>1.0019433242802684</v>
      </c>
      <c r="BB239" s="204">
        <f t="shared" si="34"/>
        <v>1.000020994889204</v>
      </c>
      <c r="BC239" s="204">
        <f t="shared" si="33"/>
        <v>1</v>
      </c>
      <c r="BD239" s="204">
        <f t="shared" si="33"/>
        <v>1.0000216266551105</v>
      </c>
      <c r="BE239" s="204">
        <f t="shared" si="33"/>
        <v>1.0000069273385825</v>
      </c>
      <c r="BF239" s="204">
        <f t="shared" si="33"/>
        <v>0.99997711413443535</v>
      </c>
      <c r="BG239" s="204">
        <f t="shared" si="33"/>
        <v>0.99999970181297748</v>
      </c>
      <c r="BH239" s="204">
        <f t="shared" si="33"/>
        <v>1.0000009425344578</v>
      </c>
      <c r="BI239" s="204">
        <f t="shared" si="28"/>
        <v>1.000706054404175</v>
      </c>
      <c r="BJ239" s="204">
        <f t="shared" si="28"/>
        <v>1.000522948072667</v>
      </c>
      <c r="BK239" s="204">
        <f t="shared" si="28"/>
        <v>1.0001748979259113</v>
      </c>
      <c r="BM239" s="205">
        <f t="shared" si="32"/>
        <v>1.0053037746266515</v>
      </c>
      <c r="BN239" s="205">
        <f t="shared" si="31"/>
        <v>30.27400890091889</v>
      </c>
    </row>
    <row r="240" spans="1:66">
      <c r="A240" s="223">
        <v>45164</v>
      </c>
      <c r="B240" s="215">
        <v>0.27700000000000002</v>
      </c>
      <c r="C240" s="215">
        <v>0.43230000000000002</v>
      </c>
      <c r="D240" s="215">
        <v>0.37660000000000005</v>
      </c>
      <c r="E240" s="215">
        <v>0.24545</v>
      </c>
      <c r="F240" s="215">
        <v>2.0179999999999998</v>
      </c>
      <c r="G240" s="215">
        <v>0.63270000000000004</v>
      </c>
      <c r="H240" s="215">
        <v>0.22039999999999998</v>
      </c>
      <c r="I240" s="215">
        <v>2.1729500000000002</v>
      </c>
      <c r="J240" s="216">
        <v>4236.8609999999999</v>
      </c>
      <c r="K240" s="216">
        <v>40.505000000000003</v>
      </c>
      <c r="L240" s="216">
        <v>366.63689999999997</v>
      </c>
      <c r="M240" s="215">
        <v>8.5499999999999993E-2</v>
      </c>
      <c r="N240" s="215">
        <v>1.2881</v>
      </c>
      <c r="O240" s="215">
        <v>0.46960000000000002</v>
      </c>
      <c r="P240" s="215">
        <v>15.68045</v>
      </c>
      <c r="Q240" s="215">
        <v>26.175049999999999</v>
      </c>
      <c r="R240" s="215">
        <v>2.3185500000000001</v>
      </c>
      <c r="S240" s="215">
        <v>0.37570000000000003</v>
      </c>
      <c r="T240" s="215">
        <v>0.25675000000000003</v>
      </c>
      <c r="U240" s="215">
        <v>8.8147500000000001</v>
      </c>
      <c r="AR240" s="204">
        <f t="shared" si="30"/>
        <v>1</v>
      </c>
      <c r="AS240" s="204">
        <f t="shared" si="30"/>
        <v>1</v>
      </c>
      <c r="AT240" s="204">
        <f t="shared" si="30"/>
        <v>1</v>
      </c>
      <c r="AU240" s="204">
        <f t="shared" si="30"/>
        <v>1</v>
      </c>
      <c r="AV240" s="204">
        <f t="shared" si="30"/>
        <v>1</v>
      </c>
      <c r="AW240" s="204">
        <f t="shared" si="30"/>
        <v>1</v>
      </c>
      <c r="AX240" s="204">
        <f t="shared" si="30"/>
        <v>1</v>
      </c>
      <c r="AY240" s="204">
        <f t="shared" si="30"/>
        <v>1</v>
      </c>
      <c r="AZ240" s="204">
        <f t="shared" si="30"/>
        <v>1</v>
      </c>
      <c r="BA240" s="204">
        <f t="shared" si="30"/>
        <v>1</v>
      </c>
      <c r="BB240" s="204">
        <f t="shared" si="34"/>
        <v>1</v>
      </c>
      <c r="BC240" s="204">
        <f t="shared" si="33"/>
        <v>1</v>
      </c>
      <c r="BD240" s="204">
        <f t="shared" si="33"/>
        <v>1</v>
      </c>
      <c r="BE240" s="204">
        <f t="shared" si="33"/>
        <v>1</v>
      </c>
      <c r="BF240" s="204">
        <f t="shared" si="33"/>
        <v>1</v>
      </c>
      <c r="BG240" s="204">
        <f t="shared" si="33"/>
        <v>1</v>
      </c>
      <c r="BH240" s="204">
        <f t="shared" si="33"/>
        <v>1</v>
      </c>
      <c r="BI240" s="204">
        <f t="shared" si="28"/>
        <v>1</v>
      </c>
      <c r="BJ240" s="204">
        <f t="shared" si="28"/>
        <v>1</v>
      </c>
      <c r="BK240" s="204">
        <f t="shared" si="28"/>
        <v>1</v>
      </c>
      <c r="BM240" s="205">
        <f t="shared" si="32"/>
        <v>1</v>
      </c>
      <c r="BN240" s="205">
        <f t="shared" si="31"/>
        <v>30.27400890091889</v>
      </c>
    </row>
    <row r="241" spans="1:66">
      <c r="A241" s="223">
        <v>45165</v>
      </c>
      <c r="B241" s="215">
        <v>0.27700000000000002</v>
      </c>
      <c r="C241" s="215">
        <v>0.43230000000000002</v>
      </c>
      <c r="D241" s="215">
        <v>0.37660000000000005</v>
      </c>
      <c r="E241" s="215">
        <v>0.24545</v>
      </c>
      <c r="F241" s="215">
        <v>2.0179999999999998</v>
      </c>
      <c r="G241" s="215">
        <v>0.63270000000000004</v>
      </c>
      <c r="H241" s="215">
        <v>0.22039999999999998</v>
      </c>
      <c r="I241" s="215">
        <v>2.1729500000000002</v>
      </c>
      <c r="J241" s="216">
        <v>4236.8609999999999</v>
      </c>
      <c r="K241" s="216">
        <v>40.505000000000003</v>
      </c>
      <c r="L241" s="216">
        <v>366.63689999999997</v>
      </c>
      <c r="M241" s="215">
        <v>8.5499999999999993E-2</v>
      </c>
      <c r="N241" s="215">
        <v>1.2881</v>
      </c>
      <c r="O241" s="215">
        <v>0.46960000000000002</v>
      </c>
      <c r="P241" s="215">
        <v>15.68045</v>
      </c>
      <c r="Q241" s="215">
        <v>26.175049999999999</v>
      </c>
      <c r="R241" s="215">
        <v>2.3185500000000001</v>
      </c>
      <c r="S241" s="215">
        <v>0.37570000000000003</v>
      </c>
      <c r="T241" s="215">
        <v>0.25675000000000003</v>
      </c>
      <c r="U241" s="215">
        <v>8.8147500000000001</v>
      </c>
      <c r="AR241" s="204">
        <f t="shared" si="30"/>
        <v>1</v>
      </c>
      <c r="AS241" s="204">
        <f t="shared" si="30"/>
        <v>1</v>
      </c>
      <c r="AT241" s="204">
        <f t="shared" si="30"/>
        <v>1</v>
      </c>
      <c r="AU241" s="204">
        <f t="shared" si="30"/>
        <v>1</v>
      </c>
      <c r="AV241" s="204">
        <f t="shared" si="30"/>
        <v>1</v>
      </c>
      <c r="AW241" s="204">
        <f t="shared" si="30"/>
        <v>1</v>
      </c>
      <c r="AX241" s="204">
        <f t="shared" si="30"/>
        <v>1</v>
      </c>
      <c r="AY241" s="204">
        <f t="shared" si="30"/>
        <v>1</v>
      </c>
      <c r="AZ241" s="204">
        <f t="shared" si="30"/>
        <v>1</v>
      </c>
      <c r="BA241" s="204">
        <f t="shared" si="30"/>
        <v>1</v>
      </c>
      <c r="BB241" s="204">
        <f t="shared" si="34"/>
        <v>1</v>
      </c>
      <c r="BC241" s="204">
        <f t="shared" si="33"/>
        <v>1</v>
      </c>
      <c r="BD241" s="204">
        <f t="shared" si="33"/>
        <v>1</v>
      </c>
      <c r="BE241" s="204">
        <f t="shared" si="33"/>
        <v>1</v>
      </c>
      <c r="BF241" s="204">
        <f t="shared" si="33"/>
        <v>1</v>
      </c>
      <c r="BG241" s="204">
        <f t="shared" si="33"/>
        <v>1</v>
      </c>
      <c r="BH241" s="204">
        <f t="shared" si="33"/>
        <v>1</v>
      </c>
      <c r="BI241" s="204">
        <f t="shared" si="28"/>
        <v>1</v>
      </c>
      <c r="BJ241" s="204">
        <f t="shared" si="28"/>
        <v>1</v>
      </c>
      <c r="BK241" s="204">
        <f t="shared" si="28"/>
        <v>1</v>
      </c>
      <c r="BM241" s="205">
        <f t="shared" si="32"/>
        <v>1</v>
      </c>
      <c r="BN241" s="205">
        <f t="shared" si="31"/>
        <v>30.27400890091889</v>
      </c>
    </row>
    <row r="242" spans="1:66">
      <c r="A242" s="223">
        <v>45166</v>
      </c>
      <c r="B242" s="215">
        <v>0.27700000000000002</v>
      </c>
      <c r="C242" s="215">
        <v>0.43059999999999998</v>
      </c>
      <c r="D242" s="215">
        <v>0.37634999999999996</v>
      </c>
      <c r="E242" s="215">
        <v>0.24454999999999999</v>
      </c>
      <c r="F242" s="215">
        <v>2.0186000000000002</v>
      </c>
      <c r="G242" s="215">
        <v>0.63185000000000002</v>
      </c>
      <c r="H242" s="215">
        <v>0.21975</v>
      </c>
      <c r="I242" s="215">
        <v>2.173</v>
      </c>
      <c r="J242" s="216">
        <v>4234.9369999999999</v>
      </c>
      <c r="K242" s="216">
        <v>40.534999999999997</v>
      </c>
      <c r="L242" s="216">
        <v>366.38840000000005</v>
      </c>
      <c r="M242" s="215">
        <v>8.5449999999999998E-2</v>
      </c>
      <c r="N242" s="215">
        <v>1.2882</v>
      </c>
      <c r="O242" s="215">
        <v>0.46789999999999998</v>
      </c>
      <c r="P242" s="215">
        <v>15.697749999999999</v>
      </c>
      <c r="Q242" s="215">
        <v>26.314350000000001</v>
      </c>
      <c r="R242" s="215">
        <v>2.3185500000000001</v>
      </c>
      <c r="S242" s="215">
        <v>0.37539999999999996</v>
      </c>
      <c r="T242" s="215">
        <v>0.25614999999999999</v>
      </c>
      <c r="U242" s="215">
        <v>8.8212499999999991</v>
      </c>
      <c r="AR242" s="204">
        <f t="shared" si="30"/>
        <v>1</v>
      </c>
      <c r="AS242" s="204">
        <f t="shared" si="30"/>
        <v>0.9994493440160811</v>
      </c>
      <c r="AT242" s="204">
        <f t="shared" si="30"/>
        <v>0.99999998281520686</v>
      </c>
      <c r="AU242" s="204">
        <f t="shared" si="30"/>
        <v>0.99999796252458384</v>
      </c>
      <c r="AV242" s="204">
        <f t="shared" si="30"/>
        <v>1.0000664217703423</v>
      </c>
      <c r="AW242" s="204">
        <f t="shared" si="30"/>
        <v>0.99999999896547664</v>
      </c>
      <c r="AX242" s="204">
        <f t="shared" si="30"/>
        <v>0.9999922152662114</v>
      </c>
      <c r="AY242" s="204">
        <f t="shared" si="30"/>
        <v>1.0000000246479803</v>
      </c>
      <c r="AZ242" s="204">
        <f t="shared" si="30"/>
        <v>0.999998921106655</v>
      </c>
      <c r="BA242" s="204">
        <f t="shared" si="30"/>
        <v>1.0001841277807875</v>
      </c>
      <c r="BB242" s="204">
        <f t="shared" si="34"/>
        <v>0.9999937918909424</v>
      </c>
      <c r="BC242" s="204">
        <f t="shared" si="33"/>
        <v>1</v>
      </c>
      <c r="BD242" s="204">
        <f t="shared" si="33"/>
        <v>1.0000011081651614</v>
      </c>
      <c r="BE242" s="204">
        <f t="shared" si="33"/>
        <v>0.99999780739123867</v>
      </c>
      <c r="BF242" s="204">
        <f t="shared" si="33"/>
        <v>1.0000132916202449</v>
      </c>
      <c r="BG242" s="204">
        <f t="shared" si="33"/>
        <v>1.0000007526483574</v>
      </c>
      <c r="BH242" s="204">
        <f t="shared" si="33"/>
        <v>1</v>
      </c>
      <c r="BI242" s="204">
        <f t="shared" si="28"/>
        <v>0.99983735209753022</v>
      </c>
      <c r="BJ242" s="204">
        <f t="shared" si="28"/>
        <v>0.99983957194457052</v>
      </c>
      <c r="BK242" s="204">
        <f t="shared" si="28"/>
        <v>1.0000493418730778</v>
      </c>
      <c r="BM242" s="205">
        <f t="shared" si="32"/>
        <v>0.99942198535766258</v>
      </c>
      <c r="BN242" s="205">
        <f t="shared" si="31"/>
        <v>30.256510080491907</v>
      </c>
    </row>
    <row r="243" spans="1:66">
      <c r="A243" s="223">
        <v>45167</v>
      </c>
      <c r="B243" s="215">
        <v>0.27700000000000002</v>
      </c>
      <c r="C243" s="215">
        <v>0.42969999999999997</v>
      </c>
      <c r="D243" s="215">
        <v>0.37639999999999996</v>
      </c>
      <c r="E243" s="215">
        <v>0.24475000000000002</v>
      </c>
      <c r="F243" s="215">
        <v>2.0186500000000001</v>
      </c>
      <c r="G243" s="215">
        <v>0.63365000000000005</v>
      </c>
      <c r="H243" s="215">
        <v>0.21934999999999999</v>
      </c>
      <c r="I243" s="215">
        <v>2.1728000000000001</v>
      </c>
      <c r="J243" s="216">
        <v>4226.0679999999993</v>
      </c>
      <c r="K243" s="216">
        <v>40.564999999999998</v>
      </c>
      <c r="L243" s="216">
        <v>365.94385</v>
      </c>
      <c r="M243" s="215">
        <v>8.5400000000000004E-2</v>
      </c>
      <c r="N243" s="215">
        <v>1.2879499999999999</v>
      </c>
      <c r="O243" s="215">
        <v>0.46729999999999999</v>
      </c>
      <c r="P243" s="215">
        <v>15.712899999999999</v>
      </c>
      <c r="Q243" s="215">
        <v>26.38495</v>
      </c>
      <c r="R243" s="215">
        <v>2.2855999999999996</v>
      </c>
      <c r="S243" s="215">
        <v>0.37490000000000001</v>
      </c>
      <c r="T243" s="215">
        <v>0.25595000000000001</v>
      </c>
      <c r="U243" s="215">
        <v>8.8327500000000008</v>
      </c>
      <c r="AR243" s="204">
        <f t="shared" si="30"/>
        <v>1</v>
      </c>
      <c r="AS243" s="204">
        <f t="shared" si="30"/>
        <v>0.99970755770475828</v>
      </c>
      <c r="AT243" s="204">
        <f t="shared" si="30"/>
        <v>1.0000000034378718</v>
      </c>
      <c r="AU243" s="204">
        <f t="shared" si="30"/>
        <v>1.0000004534201377</v>
      </c>
      <c r="AV243" s="204">
        <f t="shared" si="30"/>
        <v>1.0000055340878491</v>
      </c>
      <c r="AW243" s="204">
        <f t="shared" si="30"/>
        <v>1.000000002189112</v>
      </c>
      <c r="AX243" s="204">
        <f t="shared" si="30"/>
        <v>0.99999519793403435</v>
      </c>
      <c r="AY243" s="204">
        <f t="shared" si="30"/>
        <v>0.99999990140468209</v>
      </c>
      <c r="AZ243" s="204">
        <f t="shared" si="30"/>
        <v>0.99999502032446186</v>
      </c>
      <c r="BA243" s="204">
        <f t="shared" si="30"/>
        <v>1.0001839915454713</v>
      </c>
      <c r="BB243" s="204">
        <f t="shared" si="34"/>
        <v>0.9999888836212707</v>
      </c>
      <c r="BC243" s="204">
        <f t="shared" si="33"/>
        <v>1</v>
      </c>
      <c r="BD243" s="204">
        <f t="shared" si="33"/>
        <v>0.99999722943115132</v>
      </c>
      <c r="BE243" s="204">
        <f t="shared" si="33"/>
        <v>0.99999922423506804</v>
      </c>
      <c r="BF243" s="204">
        <f t="shared" si="33"/>
        <v>1.0000116277366151</v>
      </c>
      <c r="BG243" s="204">
        <f t="shared" si="33"/>
        <v>1.0000003799370305</v>
      </c>
      <c r="BH243" s="204">
        <f t="shared" si="33"/>
        <v>0.99999946088736269</v>
      </c>
      <c r="BI243" s="204">
        <f t="shared" si="28"/>
        <v>0.99972864585261212</v>
      </c>
      <c r="BJ243" s="204">
        <f t="shared" si="28"/>
        <v>0.99994643760110036</v>
      </c>
      <c r="BK243" s="204">
        <f t="shared" si="28"/>
        <v>1.0000872098114721</v>
      </c>
      <c r="BM243" s="205">
        <f t="shared" si="32"/>
        <v>0.99964672165223867</v>
      </c>
      <c r="BN243" s="205">
        <f t="shared" si="31"/>
        <v>30.245821110601646</v>
      </c>
    </row>
    <row r="244" spans="1:66">
      <c r="A244" s="223">
        <v>45168</v>
      </c>
      <c r="B244" s="215">
        <v>0.27700000000000002</v>
      </c>
      <c r="C244" s="215">
        <v>0.42784999999999995</v>
      </c>
      <c r="D244" s="215">
        <v>0.37590000000000001</v>
      </c>
      <c r="E244" s="215">
        <v>0.24340000000000001</v>
      </c>
      <c r="F244" s="215">
        <v>2.0194000000000001</v>
      </c>
      <c r="G244" s="215">
        <v>0.62895000000000001</v>
      </c>
      <c r="H244" s="215">
        <v>0.21925</v>
      </c>
      <c r="I244" s="215">
        <v>2.1732499999999999</v>
      </c>
      <c r="J244" s="216">
        <v>4220.1200000000008</v>
      </c>
      <c r="K244" s="216">
        <v>40.494999999999997</v>
      </c>
      <c r="L244" s="216">
        <v>366.55459999999999</v>
      </c>
      <c r="M244" s="215">
        <v>8.5350000000000009E-2</v>
      </c>
      <c r="N244" s="215">
        <v>1.2854999999999999</v>
      </c>
      <c r="O244" s="215">
        <v>0.46534999999999999</v>
      </c>
      <c r="P244" s="215">
        <v>15.718450000000001</v>
      </c>
      <c r="Q244" s="215">
        <v>26.48095</v>
      </c>
      <c r="R244" s="215">
        <v>2.2631000000000001</v>
      </c>
      <c r="S244" s="215">
        <v>0.3745</v>
      </c>
      <c r="T244" s="215">
        <v>0.25469999999999998</v>
      </c>
      <c r="U244" s="215">
        <v>8.8252999999999986</v>
      </c>
      <c r="AR244" s="204">
        <f t="shared" si="30"/>
        <v>1</v>
      </c>
      <c r="AS244" s="204">
        <f t="shared" si="30"/>
        <v>0.99939703384550238</v>
      </c>
      <c r="AT244" s="204">
        <f t="shared" si="30"/>
        <v>0.99999996560071436</v>
      </c>
      <c r="AU244" s="204">
        <f t="shared" si="30"/>
        <v>0.99999693220159125</v>
      </c>
      <c r="AV244" s="204">
        <f t="shared" si="30"/>
        <v>1.0000829980873653</v>
      </c>
      <c r="AW244" s="204">
        <f t="shared" si="30"/>
        <v>0.99999999427083408</v>
      </c>
      <c r="AX244" s="204">
        <f t="shared" si="30"/>
        <v>0.99999879811307879</v>
      </c>
      <c r="AY244" s="204">
        <f t="shared" si="30"/>
        <v>1.0000002218267405</v>
      </c>
      <c r="AZ244" s="204">
        <f t="shared" si="30"/>
        <v>0.99999665451700648</v>
      </c>
      <c r="BA244" s="204">
        <f t="shared" si="30"/>
        <v>0.99957060618254012</v>
      </c>
      <c r="BB244" s="204">
        <f t="shared" si="34"/>
        <v>1.000015269099394</v>
      </c>
      <c r="BC244" s="204">
        <f t="shared" si="33"/>
        <v>1</v>
      </c>
      <c r="BD244" s="204">
        <f t="shared" si="33"/>
        <v>0.99997282026212064</v>
      </c>
      <c r="BE244" s="204">
        <f t="shared" si="33"/>
        <v>0.99999747186942523</v>
      </c>
      <c r="BF244" s="204">
        <f t="shared" si="33"/>
        <v>1.0000042568445917</v>
      </c>
      <c r="BG244" s="204">
        <f t="shared" si="33"/>
        <v>1.0000005150004627</v>
      </c>
      <c r="BH244" s="204">
        <f t="shared" si="33"/>
        <v>0.9999996273810442</v>
      </c>
      <c r="BI244" s="204">
        <f t="shared" si="28"/>
        <v>0.99978265011504808</v>
      </c>
      <c r="BJ244" s="204">
        <f t="shared" si="28"/>
        <v>0.99966433114029218</v>
      </c>
      <c r="BK244" s="204">
        <f t="shared" si="28"/>
        <v>0.9999435202295418</v>
      </c>
      <c r="BM244" s="205">
        <f t="shared" si="32"/>
        <v>0.99842454931962454</v>
      </c>
      <c r="BN244" s="205">
        <f t="shared" si="31"/>
        <v>30.198170311154435</v>
      </c>
    </row>
    <row r="245" spans="1:66">
      <c r="A245" s="223">
        <v>45169</v>
      </c>
      <c r="B245" s="215">
        <v>0.27700000000000002</v>
      </c>
      <c r="C245" s="215">
        <v>0.42710000000000004</v>
      </c>
      <c r="D245" s="215">
        <v>0.37490000000000001</v>
      </c>
      <c r="E245" s="215">
        <v>0.24340000000000001</v>
      </c>
      <c r="F245" s="215">
        <v>2.0187999999999997</v>
      </c>
      <c r="G245" s="215">
        <v>0.62725000000000009</v>
      </c>
      <c r="H245" s="215">
        <v>0.21784999999999999</v>
      </c>
      <c r="I245" s="215">
        <v>2.1733000000000002</v>
      </c>
      <c r="J245" s="216">
        <v>4219.4150000000009</v>
      </c>
      <c r="K245" s="216">
        <v>40.414999999999999</v>
      </c>
      <c r="L245" s="216">
        <v>366.31795</v>
      </c>
      <c r="M245" s="215">
        <v>8.5350000000000009E-2</v>
      </c>
      <c r="N245" s="215">
        <v>1.28485</v>
      </c>
      <c r="O245" s="215">
        <v>0.46515000000000001</v>
      </c>
      <c r="P245" s="215">
        <v>15.687200000000001</v>
      </c>
      <c r="Q245" s="215">
        <v>26.6296</v>
      </c>
      <c r="R245" s="215">
        <v>2.2622</v>
      </c>
      <c r="S245" s="215">
        <v>0.37404999999999999</v>
      </c>
      <c r="T245" s="215">
        <v>0.25380000000000003</v>
      </c>
      <c r="U245" s="215">
        <v>8.8307000000000002</v>
      </c>
      <c r="AR245" s="204">
        <f t="shared" si="30"/>
        <v>1</v>
      </c>
      <c r="AS245" s="204">
        <f t="shared" si="30"/>
        <v>0.99975476731637236</v>
      </c>
      <c r="AT245" s="204">
        <f t="shared" si="30"/>
        <v>0.99999993106394869</v>
      </c>
      <c r="AU245" s="204">
        <f t="shared" si="30"/>
        <v>1</v>
      </c>
      <c r="AV245" s="204">
        <f t="shared" si="30"/>
        <v>0.99993360895597216</v>
      </c>
      <c r="AW245" s="204">
        <f t="shared" si="30"/>
        <v>0.99999999791719929</v>
      </c>
      <c r="AX245" s="204">
        <f t="shared" si="30"/>
        <v>0.99998311591468436</v>
      </c>
      <c r="AY245" s="204">
        <f t="shared" si="30"/>
        <v>1.0000000246445777</v>
      </c>
      <c r="AZ245" s="204">
        <f t="shared" si="30"/>
        <v>0.99999960315603653</v>
      </c>
      <c r="BA245" s="204">
        <f t="shared" si="30"/>
        <v>0.99950836969454482</v>
      </c>
      <c r="BB245" s="204">
        <f t="shared" si="34"/>
        <v>0.99999408669847356</v>
      </c>
      <c r="BC245" s="204">
        <f t="shared" si="33"/>
        <v>1</v>
      </c>
      <c r="BD245" s="204">
        <f t="shared" si="33"/>
        <v>0.99999278028225813</v>
      </c>
      <c r="BE245" s="204">
        <f t="shared" si="33"/>
        <v>0.99999974010551207</v>
      </c>
      <c r="BF245" s="204">
        <f t="shared" si="33"/>
        <v>0.9999760119973774</v>
      </c>
      <c r="BG245" s="204">
        <f t="shared" si="33"/>
        <v>1.000000793773961</v>
      </c>
      <c r="BH245" s="204">
        <f t="shared" si="33"/>
        <v>0.99999998501828968</v>
      </c>
      <c r="BI245" s="204">
        <f t="shared" si="28"/>
        <v>0.99975520707487953</v>
      </c>
      <c r="BJ245" s="204">
        <f t="shared" si="28"/>
        <v>0.99975728551001597</v>
      </c>
      <c r="BK245" s="204">
        <f t="shared" si="28"/>
        <v>1.0000409451037222</v>
      </c>
      <c r="BM245" s="205">
        <f t="shared" si="32"/>
        <v>0.99869689010654306</v>
      </c>
      <c r="BN245" s="205">
        <f t="shared" si="31"/>
        <v>30.158818776657672</v>
      </c>
    </row>
    <row r="246" spans="1:66">
      <c r="A246" s="223">
        <v>45170</v>
      </c>
      <c r="B246" s="215">
        <v>0.27700000000000002</v>
      </c>
      <c r="C246" s="215">
        <v>0.42830000000000001</v>
      </c>
      <c r="D246" s="215">
        <v>0.37419999999999998</v>
      </c>
      <c r="E246" s="215">
        <v>0.24475000000000002</v>
      </c>
      <c r="F246" s="215">
        <v>2.0110999999999999</v>
      </c>
      <c r="G246" s="215">
        <v>0.62545000000000006</v>
      </c>
      <c r="H246" s="215">
        <v>0.21884999999999999</v>
      </c>
      <c r="I246" s="215">
        <v>2.17265</v>
      </c>
      <c r="J246" s="215">
        <v>4224.8240000000005</v>
      </c>
      <c r="K246" s="216">
        <v>40.32</v>
      </c>
      <c r="L246" s="216">
        <v>364.68650000000002</v>
      </c>
      <c r="M246" s="215">
        <v>8.5400000000000004E-2</v>
      </c>
      <c r="N246" s="215">
        <v>1.286</v>
      </c>
      <c r="O246" s="215">
        <v>0.46494999999999997</v>
      </c>
      <c r="P246" s="215">
        <v>15.65015</v>
      </c>
      <c r="Q246" s="215">
        <v>26.596299999999999</v>
      </c>
      <c r="R246" s="215">
        <v>2.2855999999999996</v>
      </c>
      <c r="S246" s="215">
        <v>0.37419999999999998</v>
      </c>
      <c r="T246" s="215">
        <v>0.2555</v>
      </c>
      <c r="U246" s="215">
        <v>8.8195999999999994</v>
      </c>
      <c r="AR246" s="204">
        <f t="shared" si="30"/>
        <v>1</v>
      </c>
      <c r="AS246" s="204">
        <f t="shared" si="30"/>
        <v>1.0003922910551475</v>
      </c>
      <c r="AT246" s="204">
        <f t="shared" si="30"/>
        <v>0.99999995163526811</v>
      </c>
      <c r="AU246" s="204">
        <f t="shared" si="30"/>
        <v>1.0000030678078202</v>
      </c>
      <c r="AV246" s="204">
        <f t="shared" si="30"/>
        <v>0.99914656179102423</v>
      </c>
      <c r="AW246" s="204">
        <f t="shared" si="30"/>
        <v>0.99999999778851989</v>
      </c>
      <c r="AX246" s="204">
        <f t="shared" si="30"/>
        <v>1.0000120712620639</v>
      </c>
      <c r="AY246" s="204">
        <f t="shared" si="30"/>
        <v>0.99999967957630986</v>
      </c>
      <c r="AZ246" s="204">
        <f t="shared" si="30"/>
        <v>1.0000030430315152</v>
      </c>
      <c r="BA246" s="204">
        <f t="shared" si="30"/>
        <v>0.99941495081300713</v>
      </c>
      <c r="BB246" s="204">
        <f t="shared" si="34"/>
        <v>0.9999591305461637</v>
      </c>
      <c r="BC246" s="204">
        <f t="shared" si="33"/>
        <v>1</v>
      </c>
      <c r="BD246" s="204">
        <f t="shared" si="33"/>
        <v>1.000012770990738</v>
      </c>
      <c r="BE246" s="204">
        <f t="shared" si="33"/>
        <v>0.99999973999374148</v>
      </c>
      <c r="BF246" s="204">
        <f t="shared" si="33"/>
        <v>0.99997149789896278</v>
      </c>
      <c r="BG246" s="204">
        <f t="shared" si="33"/>
        <v>0.99999982256770703</v>
      </c>
      <c r="BH246" s="204">
        <f t="shared" si="33"/>
        <v>1.0000003876008108</v>
      </c>
      <c r="BI246" s="204">
        <f t="shared" si="28"/>
        <v>1.0000816436739193</v>
      </c>
      <c r="BJ246" s="204">
        <f t="shared" si="28"/>
        <v>1.000457902147333</v>
      </c>
      <c r="BK246" s="204">
        <f t="shared" si="28"/>
        <v>0.9999158131433078</v>
      </c>
      <c r="BM246" s="205">
        <f t="shared" si="32"/>
        <v>0.99936979637827272</v>
      </c>
      <c r="BN246" s="205">
        <f t="shared" si="31"/>
        <v>30.139812579837606</v>
      </c>
    </row>
    <row r="247" spans="1:66">
      <c r="A247" s="223">
        <f t="shared" ref="A247:A272" si="35">A246+1</f>
        <v>45171</v>
      </c>
      <c r="B247" s="215">
        <f>[8]FINANCE!$F$7</f>
        <v>0.27300000000000002</v>
      </c>
      <c r="C247" s="215">
        <f>[8]FINANCE!$F$9</f>
        <v>0.42249999999999999</v>
      </c>
      <c r="D247" s="215">
        <f>[8]FINANCE!$F$10</f>
        <v>0.36785000000000001</v>
      </c>
      <c r="E247" s="215">
        <f>[8]FINANCE!$F$11</f>
        <v>0.24940000000000001</v>
      </c>
      <c r="F247" s="215">
        <f>[8]FINANCE!$F$12</f>
        <v>1.9923500000000001</v>
      </c>
      <c r="G247" s="215">
        <f>[8]FINANCE!$F$15</f>
        <v>0.62654999999999994</v>
      </c>
      <c r="H247" s="215">
        <f>[8]FINANCE!$F$16</f>
        <v>0.2233</v>
      </c>
      <c r="I247" s="215">
        <f>[8]FINANCE!$F$17</f>
        <v>2.1368</v>
      </c>
      <c r="J247" s="215">
        <f>[8]FINANCE!$F$18</f>
        <v>4230.6909999999998</v>
      </c>
      <c r="K247" s="216">
        <f>[8]FINANCE!$F$19</f>
        <v>40.72</v>
      </c>
      <c r="L247" s="216">
        <f>[8]FINANCE!$F$20</f>
        <v>368.59559999999999</v>
      </c>
      <c r="M247" s="215">
        <f>[8]FINANCE!$F$21</f>
        <v>8.4350000000000008E-2</v>
      </c>
      <c r="N247" s="215">
        <f>[8]FINANCE!$F$22</f>
        <v>1.2801</v>
      </c>
      <c r="O247" s="215">
        <f>[8]FINANCE!$F$24</f>
        <v>0.45455000000000001</v>
      </c>
      <c r="P247" s="215">
        <f>[8]FINANCE!$F$25</f>
        <v>15.4572</v>
      </c>
      <c r="Q247" s="215">
        <f>[8]FINANCE!$F$26</f>
        <v>26.4544</v>
      </c>
      <c r="R247" s="215">
        <f>[8]FINANCE!$F$27</f>
        <v>2.2591999999999999</v>
      </c>
      <c r="S247" s="215">
        <f>[8]FINANCE!$F$29</f>
        <v>0.37245</v>
      </c>
      <c r="T247" s="215">
        <f>[8]FINANCE!$F$14</f>
        <v>0.25805</v>
      </c>
      <c r="U247" s="215">
        <f>[8]FINANCE!$F$30</f>
        <v>8.8021999999999991</v>
      </c>
      <c r="AR247" s="204">
        <f t="shared" si="30"/>
        <v>0.99991210266738684</v>
      </c>
      <c r="AS247" s="204">
        <f t="shared" si="30"/>
        <v>0.99809583588084438</v>
      </c>
      <c r="AT247" s="204">
        <f t="shared" si="30"/>
        <v>0.99999955708388055</v>
      </c>
      <c r="AU247" s="204">
        <f t="shared" si="30"/>
        <v>1.0000104389097124</v>
      </c>
      <c r="AV247" s="204">
        <f t="shared" si="30"/>
        <v>0.99790937492388165</v>
      </c>
      <c r="AW247" s="204">
        <f t="shared" si="30"/>
        <v>1.0000000013522152</v>
      </c>
      <c r="AX247" s="204">
        <f t="shared" si="30"/>
        <v>1.0000530577778604</v>
      </c>
      <c r="AY247" s="204">
        <f t="shared" si="30"/>
        <v>0.99998217746340345</v>
      </c>
      <c r="AZ247" s="204">
        <f t="shared" si="30"/>
        <v>1.0000032962950227</v>
      </c>
      <c r="BA247" s="204">
        <f t="shared" si="30"/>
        <v>1.002457846472331</v>
      </c>
      <c r="BB247" s="204">
        <f t="shared" si="34"/>
        <v>1.0000976302160649</v>
      </c>
      <c r="BC247" s="204">
        <f t="shared" si="33"/>
        <v>1</v>
      </c>
      <c r="BD247" s="204">
        <f t="shared" si="33"/>
        <v>0.99993436044445916</v>
      </c>
      <c r="BE247" s="204">
        <f t="shared" si="33"/>
        <v>0.9999863233209163</v>
      </c>
      <c r="BF247" s="204">
        <f t="shared" si="33"/>
        <v>0.99985047569784413</v>
      </c>
      <c r="BG247" s="204">
        <f t="shared" si="33"/>
        <v>0.9999992414161808</v>
      </c>
      <c r="BH247" s="204">
        <f t="shared" si="33"/>
        <v>0.99999956241724286</v>
      </c>
      <c r="BI247" s="204">
        <f t="shared" si="28"/>
        <v>0.99904594196590557</v>
      </c>
      <c r="BJ247" s="204">
        <f t="shared" si="28"/>
        <v>1.0006812481158631</v>
      </c>
      <c r="BK247" s="204">
        <f t="shared" si="28"/>
        <v>0.99986782112562766</v>
      </c>
      <c r="BM247" s="205">
        <f t="shared" si="32"/>
        <v>0.997880803257847</v>
      </c>
      <c r="BN247" s="205">
        <f t="shared" si="31"/>
        <v>30.075940387209311</v>
      </c>
    </row>
    <row r="248" spans="1:66">
      <c r="A248" s="223">
        <f t="shared" si="35"/>
        <v>45172</v>
      </c>
      <c r="B248" s="215">
        <f>[8]FINANCE!$F$7</f>
        <v>0.27300000000000002</v>
      </c>
      <c r="C248" s="215">
        <f>[8]FINANCE!$F$9</f>
        <v>0.42249999999999999</v>
      </c>
      <c r="D248" s="215">
        <f>[8]FINANCE!$F$10</f>
        <v>0.36785000000000001</v>
      </c>
      <c r="E248" s="215">
        <f>[8]FINANCE!$F$11</f>
        <v>0.24940000000000001</v>
      </c>
      <c r="F248" s="215">
        <f>[8]FINANCE!$F$12</f>
        <v>1.9923500000000001</v>
      </c>
      <c r="G248" s="215">
        <f>[8]FINANCE!$F$15</f>
        <v>0.62654999999999994</v>
      </c>
      <c r="H248" s="215">
        <f>[8]FINANCE!$F$16</f>
        <v>0.2233</v>
      </c>
      <c r="I248" s="215">
        <f>[8]FINANCE!$F$17</f>
        <v>2.1368</v>
      </c>
      <c r="J248" s="215">
        <f>[8]FINANCE!$F$18</f>
        <v>4230.6909999999998</v>
      </c>
      <c r="K248" s="216">
        <f>[8]FINANCE!$F$19</f>
        <v>40.72</v>
      </c>
      <c r="L248" s="216">
        <f>[8]FINANCE!$F$20</f>
        <v>368.59559999999999</v>
      </c>
      <c r="M248" s="215">
        <f>[8]FINANCE!$F$21</f>
        <v>8.4350000000000008E-2</v>
      </c>
      <c r="N248" s="215">
        <f>[8]FINANCE!$F$22</f>
        <v>1.2801</v>
      </c>
      <c r="O248" s="215">
        <f>[8]FINANCE!$F$24</f>
        <v>0.45455000000000001</v>
      </c>
      <c r="P248" s="215">
        <f>[8]FINANCE!$F$25</f>
        <v>15.4572</v>
      </c>
      <c r="Q248" s="215">
        <f>[8]FINANCE!$F$26</f>
        <v>26.4544</v>
      </c>
      <c r="R248" s="215">
        <f>[8]FINANCE!$F$27</f>
        <v>2.2591999999999999</v>
      </c>
      <c r="S248" s="215">
        <f>[8]FINANCE!$F$29</f>
        <v>0.37245</v>
      </c>
      <c r="T248" s="215">
        <f>[8]FINANCE!$F$14</f>
        <v>0.25805</v>
      </c>
      <c r="U248" s="215">
        <f>[8]FINANCE!$F$30</f>
        <v>8.8021999999999991</v>
      </c>
      <c r="AR248" s="204">
        <f t="shared" si="30"/>
        <v>1</v>
      </c>
      <c r="AS248" s="204">
        <f t="shared" si="30"/>
        <v>1</v>
      </c>
      <c r="AT248" s="204">
        <f t="shared" si="30"/>
        <v>1</v>
      </c>
      <c r="AU248" s="204">
        <f t="shared" si="30"/>
        <v>1</v>
      </c>
      <c r="AV248" s="204">
        <f t="shared" ref="AV248:BA290" si="36">(F248/F247)^AA$3</f>
        <v>1</v>
      </c>
      <c r="AW248" s="204">
        <f t="shared" si="36"/>
        <v>1</v>
      </c>
      <c r="AX248" s="204">
        <f t="shared" si="36"/>
        <v>1</v>
      </c>
      <c r="AY248" s="204">
        <f t="shared" si="36"/>
        <v>1</v>
      </c>
      <c r="AZ248" s="204">
        <f t="shared" si="36"/>
        <v>1</v>
      </c>
      <c r="BA248" s="204">
        <f t="shared" si="36"/>
        <v>1</v>
      </c>
      <c r="BB248" s="204">
        <f t="shared" si="34"/>
        <v>1</v>
      </c>
      <c r="BC248" s="204">
        <f t="shared" si="33"/>
        <v>1</v>
      </c>
      <c r="BD248" s="204">
        <f t="shared" si="33"/>
        <v>1</v>
      </c>
      <c r="BE248" s="204">
        <f t="shared" si="33"/>
        <v>1</v>
      </c>
      <c r="BF248" s="204">
        <f t="shared" si="33"/>
        <v>1</v>
      </c>
      <c r="BG248" s="204">
        <f t="shared" si="33"/>
        <v>1</v>
      </c>
      <c r="BH248" s="204">
        <f t="shared" si="33"/>
        <v>1</v>
      </c>
      <c r="BI248" s="204">
        <f t="shared" si="28"/>
        <v>1</v>
      </c>
      <c r="BJ248" s="204">
        <f t="shared" si="28"/>
        <v>1</v>
      </c>
      <c r="BK248" s="204">
        <f t="shared" si="28"/>
        <v>1</v>
      </c>
      <c r="BM248" s="205">
        <f t="shared" si="32"/>
        <v>1</v>
      </c>
      <c r="BN248" s="205">
        <f t="shared" si="31"/>
        <v>30.075940387209311</v>
      </c>
    </row>
    <row r="249" spans="1:66">
      <c r="A249" s="223">
        <f t="shared" si="35"/>
        <v>45173</v>
      </c>
      <c r="B249" s="215">
        <v>0.27700000000000002</v>
      </c>
      <c r="C249" s="215">
        <v>0.42754999999999999</v>
      </c>
      <c r="D249" s="215">
        <v>0.376</v>
      </c>
      <c r="E249" s="215">
        <v>0.24490000000000001</v>
      </c>
      <c r="F249" s="215">
        <v>2.0123000000000002</v>
      </c>
      <c r="G249" s="215">
        <v>0.63400000000000001</v>
      </c>
      <c r="H249" s="215">
        <v>0.21955000000000002</v>
      </c>
      <c r="I249" s="215">
        <v>2.1717499999999998</v>
      </c>
      <c r="J249" s="216">
        <v>4223.4340000000002</v>
      </c>
      <c r="K249" s="216">
        <v>40.480000000000004</v>
      </c>
      <c r="L249" s="216">
        <v>365.37490000000003</v>
      </c>
      <c r="M249" s="215">
        <v>8.5449999999999998E-2</v>
      </c>
      <c r="N249" s="215">
        <v>1.2898499999999999</v>
      </c>
      <c r="O249" s="215">
        <v>0.46504999999999996</v>
      </c>
      <c r="P249" s="215">
        <v>15.673999999999999</v>
      </c>
      <c r="Q249" s="215">
        <v>26.686</v>
      </c>
      <c r="R249" s="215">
        <v>2.3185500000000001</v>
      </c>
      <c r="S249" s="215">
        <v>0.37475000000000003</v>
      </c>
      <c r="T249" s="215">
        <v>0.25675000000000003</v>
      </c>
      <c r="U249" s="215">
        <v>8.8327500000000008</v>
      </c>
      <c r="AR249" s="204">
        <f t="shared" ref="AR249:AX303" si="37">(B249/B248)^W$3</f>
        <v>1.0000879050592333</v>
      </c>
      <c r="AS249" s="204">
        <f t="shared" si="37"/>
        <v>1.0016623546835033</v>
      </c>
      <c r="AT249" s="204">
        <f t="shared" si="37"/>
        <v>1.0000005671006813</v>
      </c>
      <c r="AU249" s="204">
        <f t="shared" si="37"/>
        <v>0.99998990101770846</v>
      </c>
      <c r="AV249" s="204">
        <f t="shared" si="36"/>
        <v>1.0022285680093637</v>
      </c>
      <c r="AW249" s="204">
        <f t="shared" si="36"/>
        <v>1.00000000909617</v>
      </c>
      <c r="AX249" s="204">
        <f t="shared" si="36"/>
        <v>0.99995536168462906</v>
      </c>
      <c r="AY249" s="204">
        <f t="shared" si="36"/>
        <v>1.0000173790244973</v>
      </c>
      <c r="AZ249" s="204">
        <f t="shared" si="36"/>
        <v>0.99999592209649713</v>
      </c>
      <c r="BA249" s="204">
        <f t="shared" si="36"/>
        <v>0.99853109127953821</v>
      </c>
      <c r="BB249" s="204">
        <f t="shared" si="34"/>
        <v>0.99991964549192258</v>
      </c>
      <c r="BC249" s="204">
        <f t="shared" si="33"/>
        <v>1</v>
      </c>
      <c r="BD249" s="204">
        <f t="shared" si="33"/>
        <v>1.0001083193963014</v>
      </c>
      <c r="BE249" s="204">
        <f t="shared" si="33"/>
        <v>1.0000138068850479</v>
      </c>
      <c r="BF249" s="204">
        <f t="shared" si="33"/>
        <v>1.0001679050710652</v>
      </c>
      <c r="BG249" s="204">
        <f t="shared" si="33"/>
        <v>1.0000012360276362</v>
      </c>
      <c r="BH249" s="204">
        <f t="shared" si="33"/>
        <v>1.0000009766961124</v>
      </c>
      <c r="BI249" s="204">
        <f t="shared" si="28"/>
        <v>1.0012543676836159</v>
      </c>
      <c r="BJ249" s="204">
        <f t="shared" si="28"/>
        <v>0.9996537203726219</v>
      </c>
      <c r="BK249" s="204">
        <f t="shared" si="28"/>
        <v>1.0002319420057688</v>
      </c>
      <c r="BM249" s="205">
        <f t="shared" si="32"/>
        <v>1.0038224246422367</v>
      </c>
      <c r="BN249" s="205">
        <f t="shared" si="31"/>
        <v>30.190903402883823</v>
      </c>
    </row>
    <row r="250" spans="1:66">
      <c r="A250" s="223">
        <f t="shared" si="35"/>
        <v>45174</v>
      </c>
      <c r="B250" s="215">
        <v>0.27700000000000002</v>
      </c>
      <c r="C250" s="215">
        <v>0.43289999999999995</v>
      </c>
      <c r="D250" s="215">
        <v>0.37749999999999995</v>
      </c>
      <c r="E250" s="215">
        <v>0.24525</v>
      </c>
      <c r="F250" s="215">
        <v>2.0203500000000001</v>
      </c>
      <c r="G250" s="215">
        <v>0.63195000000000001</v>
      </c>
      <c r="H250" s="215">
        <v>0.21970000000000001</v>
      </c>
      <c r="I250" s="215">
        <v>2.1711499999999999</v>
      </c>
      <c r="J250" s="216">
        <v>4227.7250000000004</v>
      </c>
      <c r="K250" s="216">
        <v>40.674999999999997</v>
      </c>
      <c r="L250" s="216">
        <v>367.5813</v>
      </c>
      <c r="M250" s="215">
        <v>8.5449999999999998E-2</v>
      </c>
      <c r="N250" s="215">
        <v>1.2910499999999998</v>
      </c>
      <c r="O250" s="215">
        <v>0.46944999999999998</v>
      </c>
      <c r="P250" s="215">
        <v>15.7316</v>
      </c>
      <c r="Q250" s="215">
        <v>26.72165</v>
      </c>
      <c r="R250" s="215">
        <v>2.3185500000000001</v>
      </c>
      <c r="S250" s="215">
        <v>0.37629999999999997</v>
      </c>
      <c r="T250" s="215">
        <v>0.25685000000000002</v>
      </c>
      <c r="U250" s="215">
        <v>8.8426000000000009</v>
      </c>
      <c r="AR250" s="204">
        <f t="shared" si="37"/>
        <v>1</v>
      </c>
      <c r="AS250" s="204">
        <f t="shared" si="37"/>
        <v>1.0017398917483904</v>
      </c>
      <c r="AT250" s="204">
        <f t="shared" si="37"/>
        <v>1.0000001030336354</v>
      </c>
      <c r="AU250" s="204">
        <f t="shared" si="37"/>
        <v>1.0000007921094329</v>
      </c>
      <c r="AV250" s="204">
        <f t="shared" si="36"/>
        <v>1.0008924011539457</v>
      </c>
      <c r="AW250" s="204">
        <f t="shared" si="36"/>
        <v>0.9999999975077305</v>
      </c>
      <c r="AX250" s="204">
        <f t="shared" si="36"/>
        <v>1.000001800165303</v>
      </c>
      <c r="AY250" s="204">
        <f t="shared" si="36"/>
        <v>0.99999970401656069</v>
      </c>
      <c r="AZ250" s="204">
        <f t="shared" si="36"/>
        <v>1.000002412082003</v>
      </c>
      <c r="BA250" s="204">
        <f t="shared" si="36"/>
        <v>1.0011957411756731</v>
      </c>
      <c r="BB250" s="204">
        <f t="shared" si="34"/>
        <v>1.0000551280649683</v>
      </c>
      <c r="BC250" s="204">
        <f t="shared" si="33"/>
        <v>1</v>
      </c>
      <c r="BD250" s="204">
        <f t="shared" si="33"/>
        <v>1.0000132743623218</v>
      </c>
      <c r="BE250" s="204">
        <f t="shared" si="33"/>
        <v>1.0000056932639199</v>
      </c>
      <c r="BF250" s="204">
        <f t="shared" si="33"/>
        <v>1.0000442162996437</v>
      </c>
      <c r="BG250" s="204">
        <f t="shared" si="33"/>
        <v>1.0000001893074031</v>
      </c>
      <c r="BH250" s="204">
        <f t="shared" si="33"/>
        <v>1</v>
      </c>
      <c r="BI250" s="204">
        <f t="shared" si="33"/>
        <v>1.0008408262381805</v>
      </c>
      <c r="BJ250" s="204">
        <f t="shared" si="33"/>
        <v>1.0000267040540201</v>
      </c>
      <c r="BK250" s="204">
        <f t="shared" si="33"/>
        <v>1.0000746064000514</v>
      </c>
      <c r="BM250" s="205">
        <f t="shared" si="32"/>
        <v>1.0049024758031471</v>
      </c>
      <c r="BN250" s="205">
        <f t="shared" si="31"/>
        <v>30.33891357629161</v>
      </c>
    </row>
    <row r="251" spans="1:66">
      <c r="A251" s="223">
        <f t="shared" si="35"/>
        <v>45175</v>
      </c>
      <c r="B251" s="215">
        <v>0.27700000000000002</v>
      </c>
      <c r="C251" s="215">
        <v>0.43295</v>
      </c>
      <c r="D251" s="215">
        <v>0.37755</v>
      </c>
      <c r="E251" s="215">
        <v>0.24630000000000002</v>
      </c>
      <c r="F251" s="215">
        <v>2.0239000000000003</v>
      </c>
      <c r="G251" s="215">
        <v>0.6361</v>
      </c>
      <c r="H251" s="215">
        <v>0.22025</v>
      </c>
      <c r="I251" s="215">
        <v>2.1721499999999998</v>
      </c>
      <c r="J251" s="216">
        <v>4237.42</v>
      </c>
      <c r="K251" s="216">
        <v>40.75</v>
      </c>
      <c r="L251" s="216">
        <v>368.42060000000004</v>
      </c>
      <c r="M251" s="215">
        <v>8.5449999999999998E-2</v>
      </c>
      <c r="N251" s="215">
        <v>1.2924500000000001</v>
      </c>
      <c r="O251" s="215">
        <v>0.46975</v>
      </c>
      <c r="P251" s="215">
        <v>15.77225</v>
      </c>
      <c r="Q251" s="215">
        <v>27.02985</v>
      </c>
      <c r="R251" s="215">
        <v>2.2855999999999996</v>
      </c>
      <c r="S251" s="215">
        <v>0.37675000000000003</v>
      </c>
      <c r="T251" s="215">
        <v>0.25819999999999999</v>
      </c>
      <c r="U251" s="215">
        <v>8.8519000000000005</v>
      </c>
      <c r="AR251" s="204">
        <f t="shared" si="37"/>
        <v>1</v>
      </c>
      <c r="AS251" s="204">
        <f t="shared" si="37"/>
        <v>1.0000161451393947</v>
      </c>
      <c r="AT251" s="204">
        <f t="shared" si="37"/>
        <v>1.0000000034273995</v>
      </c>
      <c r="AU251" s="204">
        <f t="shared" si="37"/>
        <v>1.0000023695652689</v>
      </c>
      <c r="AV251" s="204">
        <f t="shared" si="36"/>
        <v>1.0003923161015553</v>
      </c>
      <c r="AW251" s="204">
        <f t="shared" si="36"/>
        <v>1.0000000050369842</v>
      </c>
      <c r="AX251" s="204">
        <f t="shared" si="36"/>
        <v>1.0000065901229136</v>
      </c>
      <c r="AY251" s="204">
        <f t="shared" si="36"/>
        <v>1.0000004932605009</v>
      </c>
      <c r="AZ251" s="204">
        <f t="shared" si="36"/>
        <v>1.0000054408161192</v>
      </c>
      <c r="BA251" s="204">
        <f t="shared" si="36"/>
        <v>1.0004582058134457</v>
      </c>
      <c r="BB251" s="204">
        <f t="shared" si="34"/>
        <v>1.0000208831616795</v>
      </c>
      <c r="BC251" s="204">
        <f t="shared" si="33"/>
        <v>1</v>
      </c>
      <c r="BD251" s="204">
        <f t="shared" si="33"/>
        <v>1.0000154711877702</v>
      </c>
      <c r="BE251" s="204">
        <f t="shared" si="33"/>
        <v>1.000000386230681</v>
      </c>
      <c r="BF251" s="204">
        <f t="shared" si="33"/>
        <v>1.000031107193645</v>
      </c>
      <c r="BG251" s="204">
        <f t="shared" si="33"/>
        <v>1.0000016261424451</v>
      </c>
      <c r="BH251" s="204">
        <f t="shared" si="33"/>
        <v>0.99999946088736269</v>
      </c>
      <c r="BI251" s="204">
        <f t="shared" si="33"/>
        <v>1.0002433895180065</v>
      </c>
      <c r="BJ251" s="204">
        <f t="shared" si="33"/>
        <v>1.000359550456138</v>
      </c>
      <c r="BK251" s="204">
        <f t="shared" si="33"/>
        <v>1.0000703641756048</v>
      </c>
      <c r="BM251" s="205">
        <f t="shared" si="32"/>
        <v>1.0016248472874993</v>
      </c>
      <c r="BN251" s="205">
        <f t="shared" si="31"/>
        <v>30.388209677721726</v>
      </c>
    </row>
    <row r="252" spans="1:66">
      <c r="A252" s="223">
        <f t="shared" si="35"/>
        <v>45176</v>
      </c>
      <c r="B252" s="215">
        <v>0.27700000000000002</v>
      </c>
      <c r="C252" s="215">
        <v>0.434</v>
      </c>
      <c r="D252" s="215">
        <v>0.37795000000000001</v>
      </c>
      <c r="E252" s="215">
        <v>0.24714999999999998</v>
      </c>
      <c r="F252" s="215">
        <v>2.02935</v>
      </c>
      <c r="G252" s="215">
        <v>0.6361</v>
      </c>
      <c r="H252" s="215">
        <v>0.22215000000000001</v>
      </c>
      <c r="I252" s="215">
        <v>2.1716500000000001</v>
      </c>
      <c r="J252" s="216">
        <v>4248.3639999999996</v>
      </c>
      <c r="K252" s="216">
        <v>40.840000000000003</v>
      </c>
      <c r="L252" s="216">
        <v>369.85514999999998</v>
      </c>
      <c r="M252" s="215">
        <v>8.5449999999999998E-2</v>
      </c>
      <c r="N252" s="215">
        <v>1.2950999999999999</v>
      </c>
      <c r="O252" s="215">
        <v>0.47075</v>
      </c>
      <c r="P252" s="215">
        <v>15.739899999999999</v>
      </c>
      <c r="Q252" s="215">
        <v>27.306550000000001</v>
      </c>
      <c r="R252" s="215">
        <v>2.3235000000000001</v>
      </c>
      <c r="S252" s="215">
        <v>0.37805</v>
      </c>
      <c r="T252" s="215">
        <v>0.2586</v>
      </c>
      <c r="U252" s="215">
        <v>8.8757000000000001</v>
      </c>
      <c r="AR252" s="204">
        <f t="shared" si="37"/>
        <v>1</v>
      </c>
      <c r="AS252" s="204">
        <f t="shared" si="37"/>
        <v>1.0003386725061623</v>
      </c>
      <c r="AT252" s="204">
        <f t="shared" si="37"/>
        <v>1.0000000274028664</v>
      </c>
      <c r="AU252" s="204">
        <f t="shared" si="37"/>
        <v>1.0000019108320581</v>
      </c>
      <c r="AV252" s="204">
        <f t="shared" si="36"/>
        <v>1.0006010136483883</v>
      </c>
      <c r="AW252" s="204">
        <f t="shared" si="36"/>
        <v>1</v>
      </c>
      <c r="AX252" s="204">
        <f t="shared" si="36"/>
        <v>1.000022640111381</v>
      </c>
      <c r="AY252" s="204">
        <f t="shared" si="36"/>
        <v>0.99999975339823277</v>
      </c>
      <c r="AZ252" s="204">
        <f t="shared" si="36"/>
        <v>1.0000061268175542</v>
      </c>
      <c r="BA252" s="204">
        <f t="shared" si="36"/>
        <v>1.0005487599195642</v>
      </c>
      <c r="BB252" s="204">
        <f t="shared" si="34"/>
        <v>1.0000355843141859</v>
      </c>
      <c r="BC252" s="204">
        <f t="shared" si="33"/>
        <v>1</v>
      </c>
      <c r="BD252" s="204">
        <f t="shared" si="33"/>
        <v>1.0000292391208048</v>
      </c>
      <c r="BE252" s="204">
        <f t="shared" si="33"/>
        <v>1.0000012856570724</v>
      </c>
      <c r="BF252" s="204">
        <f t="shared" ref="BF252:BK294" si="38">(P252/P251)^AK$3</f>
        <v>0.99997525155329348</v>
      </c>
      <c r="BG252" s="204">
        <f t="shared" si="38"/>
        <v>1.0000014442214555</v>
      </c>
      <c r="BH252" s="204">
        <f t="shared" si="38"/>
        <v>1.0000006194400231</v>
      </c>
      <c r="BI252" s="204">
        <f t="shared" si="38"/>
        <v>1.0007016563832163</v>
      </c>
      <c r="BJ252" s="204">
        <f t="shared" si="38"/>
        <v>1.0001061590523344</v>
      </c>
      <c r="BK252" s="204">
        <f t="shared" si="38"/>
        <v>1.0001797454616712</v>
      </c>
      <c r="BM252" s="205">
        <f t="shared" si="32"/>
        <v>1.0025524840300153</v>
      </c>
      <c r="BN252" s="205">
        <f t="shared" si="31"/>
        <v>30.465775097624867</v>
      </c>
    </row>
    <row r="253" spans="1:66">
      <c r="A253" s="223">
        <f t="shared" si="35"/>
        <v>45177</v>
      </c>
      <c r="B253" s="215">
        <v>0.27700000000000002</v>
      </c>
      <c r="C253" s="215">
        <v>0.43205000000000005</v>
      </c>
      <c r="D253" s="215">
        <v>0.37824999999999998</v>
      </c>
      <c r="E253" s="215">
        <v>0.24645</v>
      </c>
      <c r="F253" s="215">
        <v>2.0338500000000002</v>
      </c>
      <c r="G253" s="215">
        <v>0.6361</v>
      </c>
      <c r="H253" s="215">
        <v>0.22145000000000001</v>
      </c>
      <c r="I253" s="215">
        <v>2.1707000000000001</v>
      </c>
      <c r="J253" s="216">
        <v>4247.82</v>
      </c>
      <c r="K253" s="216">
        <v>40.739999999999995</v>
      </c>
      <c r="L253" s="216">
        <v>368.99669999999998</v>
      </c>
      <c r="M253" s="215">
        <v>8.5400000000000004E-2</v>
      </c>
      <c r="N253" s="215">
        <v>1.2948999999999999</v>
      </c>
      <c r="O253" s="215">
        <v>0.46860000000000002</v>
      </c>
      <c r="P253" s="215">
        <v>15.67665</v>
      </c>
      <c r="Q253" s="215">
        <v>27.2714</v>
      </c>
      <c r="R253" s="215">
        <v>2.3235000000000001</v>
      </c>
      <c r="S253" s="215">
        <v>0.37719999999999998</v>
      </c>
      <c r="T253" s="215">
        <v>0.25824999999999998</v>
      </c>
      <c r="U253" s="215">
        <v>8.8815500000000007</v>
      </c>
      <c r="AR253" s="204">
        <f t="shared" si="37"/>
        <v>1</v>
      </c>
      <c r="AS253" s="204">
        <f t="shared" si="37"/>
        <v>0.99937068709243893</v>
      </c>
      <c r="AT253" s="204">
        <f t="shared" si="37"/>
        <v>1.0000000205331243</v>
      </c>
      <c r="AU253" s="204">
        <f t="shared" si="37"/>
        <v>0.99999842685504992</v>
      </c>
      <c r="AV253" s="204">
        <f t="shared" si="36"/>
        <v>1.000495008259104</v>
      </c>
      <c r="AW253" s="204">
        <f t="shared" si="36"/>
        <v>1</v>
      </c>
      <c r="AX253" s="204">
        <f t="shared" si="36"/>
        <v>0.9999916816431601</v>
      </c>
      <c r="AY253" s="204">
        <f t="shared" si="36"/>
        <v>0.99999953130023267</v>
      </c>
      <c r="AZ253" s="204">
        <f t="shared" si="36"/>
        <v>0.99999969582452819</v>
      </c>
      <c r="BA253" s="204">
        <f t="shared" si="36"/>
        <v>0.99939054500852331</v>
      </c>
      <c r="BB253" s="204">
        <f t="shared" si="34"/>
        <v>0.9999787231929419</v>
      </c>
      <c r="BC253" s="204">
        <f t="shared" si="34"/>
        <v>1</v>
      </c>
      <c r="BD253" s="204">
        <f t="shared" si="34"/>
        <v>0.99999779539677192</v>
      </c>
      <c r="BE253" s="204">
        <f t="shared" si="34"/>
        <v>0.99999723245508465</v>
      </c>
      <c r="BF253" s="204">
        <f t="shared" si="38"/>
        <v>0.99995146567388804</v>
      </c>
      <c r="BG253" s="204">
        <f t="shared" si="38"/>
        <v>0.99999981735004995</v>
      </c>
      <c r="BH253" s="204">
        <f t="shared" si="38"/>
        <v>1</v>
      </c>
      <c r="BI253" s="204">
        <f t="shared" si="38"/>
        <v>0.99954176408630468</v>
      </c>
      <c r="BJ253" s="204">
        <f t="shared" si="38"/>
        <v>0.99990712906210288</v>
      </c>
      <c r="BK253" s="204">
        <f t="shared" si="38"/>
        <v>1.0000441043454502</v>
      </c>
      <c r="BM253" s="205">
        <f t="shared" si="32"/>
        <v>0.99866390332796429</v>
      </c>
      <c r="BN253" s="205">
        <f t="shared" si="31"/>
        <v>30.42506987690594</v>
      </c>
    </row>
    <row r="254" spans="1:66">
      <c r="A254" s="223">
        <f t="shared" si="35"/>
        <v>45178</v>
      </c>
      <c r="B254" s="215">
        <v>0.27700000000000002</v>
      </c>
      <c r="C254" s="215">
        <v>0.43205000000000005</v>
      </c>
      <c r="D254" s="215">
        <v>0.37824999999999998</v>
      </c>
      <c r="E254" s="215">
        <v>0.24645</v>
      </c>
      <c r="F254" s="215">
        <v>2.0338500000000002</v>
      </c>
      <c r="G254" s="215">
        <v>0.6361</v>
      </c>
      <c r="H254" s="215">
        <v>0.22145000000000001</v>
      </c>
      <c r="I254" s="215">
        <v>2.1707000000000001</v>
      </c>
      <c r="J254" s="216">
        <v>4247.82</v>
      </c>
      <c r="K254" s="216">
        <v>40.739999999999995</v>
      </c>
      <c r="L254" s="216">
        <v>368.99669999999998</v>
      </c>
      <c r="M254" s="215">
        <v>8.5400000000000004E-2</v>
      </c>
      <c r="N254" s="215">
        <v>1.2948999999999999</v>
      </c>
      <c r="O254" s="215">
        <v>0.46860000000000002</v>
      </c>
      <c r="P254" s="215">
        <v>15.67665</v>
      </c>
      <c r="Q254" s="215">
        <v>27.2714</v>
      </c>
      <c r="R254" s="215">
        <v>2.3235000000000001</v>
      </c>
      <c r="S254" s="215">
        <v>0.37719999999999998</v>
      </c>
      <c r="T254" s="215">
        <v>0.25824999999999998</v>
      </c>
      <c r="U254" s="215">
        <v>8.8815500000000007</v>
      </c>
      <c r="AR254" s="204">
        <f t="shared" si="37"/>
        <v>1</v>
      </c>
      <c r="AS254" s="204">
        <f t="shared" si="37"/>
        <v>1</v>
      </c>
      <c r="AT254" s="204">
        <f t="shared" si="37"/>
        <v>1</v>
      </c>
      <c r="AU254" s="204">
        <f t="shared" si="37"/>
        <v>1</v>
      </c>
      <c r="AV254" s="204">
        <f t="shared" si="36"/>
        <v>1</v>
      </c>
      <c r="AW254" s="204">
        <f t="shared" si="36"/>
        <v>1</v>
      </c>
      <c r="AX254" s="204">
        <f t="shared" si="36"/>
        <v>1</v>
      </c>
      <c r="AY254" s="204">
        <f t="shared" si="36"/>
        <v>1</v>
      </c>
      <c r="AZ254" s="204">
        <f t="shared" si="36"/>
        <v>1</v>
      </c>
      <c r="BA254" s="204">
        <f t="shared" si="36"/>
        <v>1</v>
      </c>
      <c r="BB254" s="204">
        <f t="shared" si="34"/>
        <v>1</v>
      </c>
      <c r="BC254" s="204">
        <f t="shared" si="34"/>
        <v>1</v>
      </c>
      <c r="BD254" s="204">
        <f t="shared" si="34"/>
        <v>1</v>
      </c>
      <c r="BE254" s="204">
        <f t="shared" si="34"/>
        <v>1</v>
      </c>
      <c r="BF254" s="204">
        <f t="shared" si="38"/>
        <v>1</v>
      </c>
      <c r="BG254" s="204">
        <f t="shared" si="38"/>
        <v>1</v>
      </c>
      <c r="BH254" s="204">
        <f t="shared" si="38"/>
        <v>1</v>
      </c>
      <c r="BI254" s="204">
        <f t="shared" si="38"/>
        <v>1</v>
      </c>
      <c r="BJ254" s="204">
        <f t="shared" si="38"/>
        <v>1</v>
      </c>
      <c r="BK254" s="204">
        <f t="shared" si="38"/>
        <v>1</v>
      </c>
      <c r="BM254" s="205">
        <f t="shared" si="32"/>
        <v>1</v>
      </c>
      <c r="BN254" s="205">
        <f t="shared" si="31"/>
        <v>30.42506987690594</v>
      </c>
    </row>
    <row r="255" spans="1:66">
      <c r="A255" s="223">
        <f t="shared" si="35"/>
        <v>45179</v>
      </c>
      <c r="B255" s="215">
        <v>0.27700000000000002</v>
      </c>
      <c r="C255" s="215">
        <v>0.43205000000000005</v>
      </c>
      <c r="D255" s="215">
        <v>0.37824999999999998</v>
      </c>
      <c r="E255" s="215">
        <v>0.24645</v>
      </c>
      <c r="F255" s="215">
        <v>2.0338500000000002</v>
      </c>
      <c r="G255" s="215">
        <v>0.6361</v>
      </c>
      <c r="H255" s="215">
        <v>0.22145000000000001</v>
      </c>
      <c r="I255" s="215">
        <v>2.1707000000000001</v>
      </c>
      <c r="J255" s="216">
        <v>4247.82</v>
      </c>
      <c r="K255" s="216">
        <v>40.739999999999995</v>
      </c>
      <c r="L255" s="216">
        <v>368.99669999999998</v>
      </c>
      <c r="M255" s="215">
        <v>8.5400000000000004E-2</v>
      </c>
      <c r="N255" s="215">
        <v>1.2948999999999999</v>
      </c>
      <c r="O255" s="215">
        <v>0.46860000000000002</v>
      </c>
      <c r="P255" s="215">
        <v>15.67665</v>
      </c>
      <c r="Q255" s="215">
        <v>27.2714</v>
      </c>
      <c r="R255" s="215">
        <v>2.3235000000000001</v>
      </c>
      <c r="S255" s="215">
        <v>0.37719999999999998</v>
      </c>
      <c r="T255" s="215">
        <v>0.25824999999999998</v>
      </c>
      <c r="U255" s="215">
        <v>8.8815500000000007</v>
      </c>
      <c r="AR255" s="204">
        <f t="shared" si="37"/>
        <v>1</v>
      </c>
      <c r="AS255" s="204">
        <f t="shared" si="37"/>
        <v>1</v>
      </c>
      <c r="AT255" s="204">
        <f t="shared" si="37"/>
        <v>1</v>
      </c>
      <c r="AU255" s="204">
        <f t="shared" si="37"/>
        <v>1</v>
      </c>
      <c r="AV255" s="204">
        <f t="shared" si="36"/>
        <v>1</v>
      </c>
      <c r="AW255" s="204">
        <f t="shared" si="36"/>
        <v>1</v>
      </c>
      <c r="AX255" s="204">
        <f t="shared" si="36"/>
        <v>1</v>
      </c>
      <c r="AY255" s="204">
        <f t="shared" si="36"/>
        <v>1</v>
      </c>
      <c r="AZ255" s="204">
        <f t="shared" si="36"/>
        <v>1</v>
      </c>
      <c r="BA255" s="204">
        <f t="shared" si="36"/>
        <v>1</v>
      </c>
      <c r="BB255" s="204">
        <f t="shared" si="34"/>
        <v>1</v>
      </c>
      <c r="BC255" s="204">
        <f t="shared" si="34"/>
        <v>1</v>
      </c>
      <c r="BD255" s="204">
        <f t="shared" si="34"/>
        <v>1</v>
      </c>
      <c r="BE255" s="204">
        <f t="shared" si="34"/>
        <v>1</v>
      </c>
      <c r="BF255" s="204">
        <f t="shared" si="38"/>
        <v>1</v>
      </c>
      <c r="BG255" s="204">
        <f t="shared" si="38"/>
        <v>1</v>
      </c>
      <c r="BH255" s="204">
        <f t="shared" si="38"/>
        <v>1</v>
      </c>
      <c r="BI255" s="204">
        <f t="shared" si="38"/>
        <v>1</v>
      </c>
      <c r="BJ255" s="204">
        <f t="shared" si="38"/>
        <v>1</v>
      </c>
      <c r="BK255" s="204">
        <f t="shared" si="38"/>
        <v>1</v>
      </c>
      <c r="BM255" s="205">
        <f t="shared" si="32"/>
        <v>1</v>
      </c>
      <c r="BN255" s="205">
        <f t="shared" si="31"/>
        <v>30.42506987690594</v>
      </c>
    </row>
    <row r="256" spans="1:66">
      <c r="A256" s="223">
        <f t="shared" si="35"/>
        <v>45180</v>
      </c>
      <c r="B256" s="215">
        <v>0.27700000000000002</v>
      </c>
      <c r="C256" s="215">
        <v>0.43049999999999999</v>
      </c>
      <c r="D256" s="215">
        <v>0.37685000000000002</v>
      </c>
      <c r="E256" s="215">
        <v>0.24685000000000001</v>
      </c>
      <c r="F256" s="215">
        <v>2.0180000000000002</v>
      </c>
      <c r="G256" s="215">
        <v>0.63535000000000008</v>
      </c>
      <c r="H256" s="215">
        <v>0.22139999999999999</v>
      </c>
      <c r="I256" s="215">
        <v>2.1706000000000003</v>
      </c>
      <c r="J256" s="216">
        <v>4251.9750000000004</v>
      </c>
      <c r="K256" s="216">
        <v>40.494999999999997</v>
      </c>
      <c r="L256" s="216">
        <v>368.77329999999995</v>
      </c>
      <c r="M256" s="215">
        <v>8.5449999999999998E-2</v>
      </c>
      <c r="N256" s="215">
        <v>1.2949999999999999</v>
      </c>
      <c r="O256" s="215">
        <v>0.46745000000000003</v>
      </c>
      <c r="P256" s="215">
        <v>15.694649999999999</v>
      </c>
      <c r="Q256" s="215">
        <v>27.134700000000002</v>
      </c>
      <c r="R256" s="215">
        <v>2.2875000000000001</v>
      </c>
      <c r="S256" s="215">
        <v>0.37680000000000002</v>
      </c>
      <c r="T256" s="215">
        <v>0.25819999999999999</v>
      </c>
      <c r="U256" s="215">
        <v>8.8603000000000005</v>
      </c>
      <c r="AR256" s="204">
        <f t="shared" si="37"/>
        <v>1</v>
      </c>
      <c r="AS256" s="204">
        <f t="shared" si="37"/>
        <v>0.99949771553843048</v>
      </c>
      <c r="AT256" s="204">
        <f t="shared" si="37"/>
        <v>0.99999990403906569</v>
      </c>
      <c r="AU256" s="204">
        <f t="shared" si="37"/>
        <v>1.0000008994873673</v>
      </c>
      <c r="AV256" s="204">
        <f t="shared" si="36"/>
        <v>0.99825353819182272</v>
      </c>
      <c r="AW256" s="204">
        <f t="shared" si="36"/>
        <v>0.99999999909213899</v>
      </c>
      <c r="AX256" s="204">
        <f t="shared" si="36"/>
        <v>0.99999940482357841</v>
      </c>
      <c r="AY256" s="204">
        <f t="shared" si="36"/>
        <v>0.99999995065124003</v>
      </c>
      <c r="AZ256" s="204">
        <f t="shared" si="36"/>
        <v>1.0000023222682304</v>
      </c>
      <c r="BA256" s="204">
        <f t="shared" si="36"/>
        <v>0.99850115735822098</v>
      </c>
      <c r="BB256" s="204">
        <f t="shared" si="34"/>
        <v>0.99999445483814975</v>
      </c>
      <c r="BC256" s="204">
        <f t="shared" si="34"/>
        <v>1</v>
      </c>
      <c r="BD256" s="204">
        <f t="shared" si="34"/>
        <v>1.0000011023459967</v>
      </c>
      <c r="BE256" s="204">
        <f t="shared" si="34"/>
        <v>0.99999851446739274</v>
      </c>
      <c r="BF256" s="204">
        <f t="shared" si="38"/>
        <v>1.0000138324770576</v>
      </c>
      <c r="BG256" s="204">
        <f t="shared" si="38"/>
        <v>0.99999928742085875</v>
      </c>
      <c r="BH256" s="204">
        <f t="shared" si="38"/>
        <v>0.99999941185780872</v>
      </c>
      <c r="BI256" s="204">
        <f t="shared" si="38"/>
        <v>0.99978397597931834</v>
      </c>
      <c r="BJ256" s="204">
        <f t="shared" si="38"/>
        <v>0.99998672192096327</v>
      </c>
      <c r="BK256" s="204">
        <f t="shared" si="38"/>
        <v>0.99983966916564604</v>
      </c>
      <c r="BM256" s="205">
        <f t="shared" si="32"/>
        <v>0.99587756875489875</v>
      </c>
      <c r="BN256" s="205">
        <f t="shared" si="31"/>
        <v>30.299644618210994</v>
      </c>
    </row>
    <row r="257" spans="1:66">
      <c r="A257" s="223">
        <f t="shared" si="35"/>
        <v>45181</v>
      </c>
      <c r="B257" s="215">
        <v>0.27700000000000002</v>
      </c>
      <c r="C257" s="215">
        <v>0.43089999999999995</v>
      </c>
      <c r="D257" s="215">
        <v>0.37619999999999998</v>
      </c>
      <c r="E257" s="215">
        <v>0.24695</v>
      </c>
      <c r="F257" s="215">
        <v>2.0198999999999998</v>
      </c>
      <c r="G257" s="215">
        <v>0.63224999999999998</v>
      </c>
      <c r="H257" s="215">
        <v>0.2213</v>
      </c>
      <c r="I257" s="215">
        <v>2.1692</v>
      </c>
      <c r="J257" s="216">
        <v>4250.7209999999995</v>
      </c>
      <c r="K257" s="216">
        <v>40.685000000000002</v>
      </c>
      <c r="L257" s="216">
        <v>367.50754999999998</v>
      </c>
      <c r="M257" s="215">
        <v>8.5449999999999998E-2</v>
      </c>
      <c r="N257" s="215">
        <v>1.29555</v>
      </c>
      <c r="O257" s="215">
        <v>0.46889999999999998</v>
      </c>
      <c r="P257" s="215">
        <v>15.704599999999999</v>
      </c>
      <c r="Q257" s="215">
        <v>26.152999999999999</v>
      </c>
      <c r="R257" s="215">
        <v>2.2875000000000001</v>
      </c>
      <c r="S257" s="215">
        <v>0.37709999999999999</v>
      </c>
      <c r="T257" s="215">
        <v>0.25795000000000001</v>
      </c>
      <c r="U257" s="215">
        <v>8.8705999999999996</v>
      </c>
      <c r="AR257" s="204">
        <f t="shared" si="37"/>
        <v>1</v>
      </c>
      <c r="AS257" s="204">
        <f t="shared" si="37"/>
        <v>1.0001298357517008</v>
      </c>
      <c r="AT257" s="204">
        <f t="shared" si="37"/>
        <v>0.99999995532546226</v>
      </c>
      <c r="AU257" s="204">
        <f t="shared" si="37"/>
        <v>1.0000002246440245</v>
      </c>
      <c r="AV257" s="204">
        <f t="shared" si="36"/>
        <v>1.0002102830261075</v>
      </c>
      <c r="AW257" s="204">
        <f t="shared" si="36"/>
        <v>0.99999999623610369</v>
      </c>
      <c r="AX257" s="204">
        <f t="shared" si="36"/>
        <v>0.99999880924416895</v>
      </c>
      <c r="AY257" s="204">
        <f t="shared" si="36"/>
        <v>0.99999930887876343</v>
      </c>
      <c r="AZ257" s="204">
        <f t="shared" si="36"/>
        <v>0.9999992993679484</v>
      </c>
      <c r="BA257" s="204">
        <f t="shared" si="36"/>
        <v>1.0011647041782763</v>
      </c>
      <c r="BB257" s="204">
        <f t="shared" si="34"/>
        <v>0.99996851880111859</v>
      </c>
      <c r="BC257" s="204">
        <f t="shared" si="34"/>
        <v>1</v>
      </c>
      <c r="BD257" s="204">
        <f t="shared" si="34"/>
        <v>1.0000060613968442</v>
      </c>
      <c r="BE257" s="204">
        <f t="shared" si="34"/>
        <v>1.000001872466435</v>
      </c>
      <c r="BF257" s="204">
        <f t="shared" si="38"/>
        <v>1.0000076394553599</v>
      </c>
      <c r="BG257" s="204">
        <f t="shared" si="38"/>
        <v>0.99999477469978737</v>
      </c>
      <c r="BH257" s="204">
        <f t="shared" si="38"/>
        <v>1</v>
      </c>
      <c r="BI257" s="204">
        <f t="shared" si="38"/>
        <v>1.0001620701361924</v>
      </c>
      <c r="BJ257" s="204">
        <f t="shared" si="38"/>
        <v>0.99993357277733697</v>
      </c>
      <c r="BK257" s="204">
        <f t="shared" si="38"/>
        <v>1.0000777705215835</v>
      </c>
      <c r="BM257" s="205">
        <f t="shared" si="32"/>
        <v>1.0016553382714843</v>
      </c>
      <c r="BN257" s="205">
        <f t="shared" si="31"/>
        <v>30.349800779559892</v>
      </c>
    </row>
    <row r="258" spans="1:66">
      <c r="A258" s="223">
        <f t="shared" si="35"/>
        <v>45182</v>
      </c>
      <c r="B258" s="215">
        <v>0.27600000000000002</v>
      </c>
      <c r="C258" s="215">
        <v>0.43084999999999996</v>
      </c>
      <c r="D258" s="215">
        <v>0.37439999999999996</v>
      </c>
      <c r="E258" s="215">
        <v>0.24619999999999997</v>
      </c>
      <c r="F258" s="215">
        <v>2.0091999999999999</v>
      </c>
      <c r="G258" s="215">
        <v>0.63040000000000007</v>
      </c>
      <c r="H258" s="215">
        <v>0.22155</v>
      </c>
      <c r="I258" s="215">
        <v>2.16005</v>
      </c>
      <c r="J258" s="216">
        <v>4241.8639999999996</v>
      </c>
      <c r="K258" s="216">
        <v>40.65</v>
      </c>
      <c r="L258" s="216">
        <v>366.87085000000002</v>
      </c>
      <c r="M258" s="215">
        <v>8.5199999999999998E-2</v>
      </c>
      <c r="N258" s="215">
        <v>1.2919</v>
      </c>
      <c r="O258" s="215">
        <v>0.46815000000000001</v>
      </c>
      <c r="P258" s="215">
        <v>15.6326</v>
      </c>
      <c r="Q258" s="215">
        <v>26.042649999999998</v>
      </c>
      <c r="R258" s="215">
        <v>2.2549000000000001</v>
      </c>
      <c r="S258" s="215">
        <v>0.37595000000000001</v>
      </c>
      <c r="T258" s="215">
        <v>0.25695000000000001</v>
      </c>
      <c r="U258" s="215">
        <v>8.83155</v>
      </c>
      <c r="AR258" s="204">
        <f t="shared" si="37"/>
        <v>0.99997814451640943</v>
      </c>
      <c r="AS258" s="204">
        <f t="shared" si="37"/>
        <v>0.99998377830842511</v>
      </c>
      <c r="AT258" s="204">
        <f t="shared" si="37"/>
        <v>0.99999987588188366</v>
      </c>
      <c r="AU258" s="204">
        <f t="shared" si="37"/>
        <v>0.99999831294944763</v>
      </c>
      <c r="AV258" s="204">
        <f t="shared" si="36"/>
        <v>0.99881401395932268</v>
      </c>
      <c r="AW258" s="204">
        <f t="shared" si="36"/>
        <v>0.99999999774500092</v>
      </c>
      <c r="AX258" s="204">
        <f t="shared" si="36"/>
        <v>1.0000029758877251</v>
      </c>
      <c r="AY258" s="204">
        <f t="shared" si="36"/>
        <v>0.99999547202370342</v>
      </c>
      <c r="AZ258" s="204">
        <f t="shared" si="36"/>
        <v>0.99999504555411367</v>
      </c>
      <c r="BA258" s="204">
        <f t="shared" si="36"/>
        <v>0.99978600598622802</v>
      </c>
      <c r="BB258" s="204">
        <f t="shared" si="34"/>
        <v>0.99998412313117402</v>
      </c>
      <c r="BC258" s="204">
        <f t="shared" si="34"/>
        <v>1</v>
      </c>
      <c r="BD258" s="204">
        <f t="shared" si="34"/>
        <v>0.9999597270793612</v>
      </c>
      <c r="BE258" s="204">
        <f t="shared" si="34"/>
        <v>0.99999903220832653</v>
      </c>
      <c r="BF258" s="204">
        <f t="shared" si="38"/>
        <v>0.99994461170946647</v>
      </c>
      <c r="BG258" s="204">
        <f t="shared" si="38"/>
        <v>0.99999940041608826</v>
      </c>
      <c r="BH258" s="204">
        <f t="shared" si="38"/>
        <v>0.99999945936292589</v>
      </c>
      <c r="BI258" s="204">
        <f t="shared" si="38"/>
        <v>0.99937827318922423</v>
      </c>
      <c r="BJ258" s="204">
        <f t="shared" si="38"/>
        <v>0.99973367237007238</v>
      </c>
      <c r="BK258" s="204">
        <f t="shared" si="38"/>
        <v>0.99970472734295002</v>
      </c>
      <c r="BM258" s="205">
        <f t="shared" si="32"/>
        <v>0.99725940988057404</v>
      </c>
      <c r="BN258" s="205">
        <f t="shared" si="31"/>
        <v>30.266624415416885</v>
      </c>
    </row>
    <row r="259" spans="1:66">
      <c r="A259" s="223">
        <f t="shared" si="35"/>
        <v>45183</v>
      </c>
      <c r="B259" s="215">
        <v>0.27600000000000002</v>
      </c>
      <c r="C259" s="215">
        <v>0.42879999999999996</v>
      </c>
      <c r="D259" s="215">
        <v>0.37365000000000004</v>
      </c>
      <c r="E259" s="215">
        <v>0.24619999999999997</v>
      </c>
      <c r="F259" s="215">
        <v>2.0078999999999998</v>
      </c>
      <c r="G259" s="215">
        <v>0.63080000000000003</v>
      </c>
      <c r="H259" s="215">
        <v>0.221</v>
      </c>
      <c r="I259" s="215">
        <v>2.1600999999999999</v>
      </c>
      <c r="J259" s="216">
        <v>4237.3024999999998</v>
      </c>
      <c r="K259" s="216">
        <v>40.6</v>
      </c>
      <c r="L259" s="216">
        <v>365.78859999999997</v>
      </c>
      <c r="M259" s="215">
        <v>8.5199999999999998E-2</v>
      </c>
      <c r="N259" s="215">
        <v>1.2918000000000001</v>
      </c>
      <c r="O259" s="215">
        <v>0.46529999999999999</v>
      </c>
      <c r="P259" s="215">
        <v>15.645</v>
      </c>
      <c r="Q259" s="215">
        <v>26.537050000000001</v>
      </c>
      <c r="R259" s="215">
        <v>2.25495</v>
      </c>
      <c r="S259" s="215">
        <v>0.37519999999999998</v>
      </c>
      <c r="T259" s="215">
        <v>0.25685000000000002</v>
      </c>
      <c r="U259" s="215">
        <v>8.7975500000000011</v>
      </c>
      <c r="AR259" s="204">
        <f t="shared" si="37"/>
        <v>1</v>
      </c>
      <c r="AS259" s="204">
        <f t="shared" si="37"/>
        <v>0.99933350146694144</v>
      </c>
      <c r="AT259" s="204">
        <f t="shared" si="37"/>
        <v>0.99999994810790604</v>
      </c>
      <c r="AU259" s="204">
        <f t="shared" si="37"/>
        <v>1</v>
      </c>
      <c r="AV259" s="204">
        <f t="shared" si="36"/>
        <v>0.99985540282448648</v>
      </c>
      <c r="AW259" s="204">
        <f t="shared" si="36"/>
        <v>1.0000000004881275</v>
      </c>
      <c r="AX259" s="204">
        <f t="shared" si="36"/>
        <v>0.99999344863742523</v>
      </c>
      <c r="AY259" s="204">
        <f t="shared" si="36"/>
        <v>1.0000000247951784</v>
      </c>
      <c r="AZ259" s="204">
        <f t="shared" si="36"/>
        <v>0.99999744433886717</v>
      </c>
      <c r="BA259" s="204">
        <f t="shared" si="36"/>
        <v>0.99969398851364677</v>
      </c>
      <c r="BB259" s="204">
        <f t="shared" si="34"/>
        <v>0.99997294963553063</v>
      </c>
      <c r="BC259" s="204">
        <f t="shared" si="34"/>
        <v>1</v>
      </c>
      <c r="BD259" s="204">
        <f t="shared" si="34"/>
        <v>0.99999889500996797</v>
      </c>
      <c r="BE259" s="204">
        <f t="shared" si="34"/>
        <v>0.99999630820269791</v>
      </c>
      <c r="BF259" s="204">
        <f t="shared" si="38"/>
        <v>1.0000095575654342</v>
      </c>
      <c r="BG259" s="204">
        <f t="shared" si="38"/>
        <v>1.0000026667675641</v>
      </c>
      <c r="BH259" s="204">
        <f t="shared" si="38"/>
        <v>1.0000000008351686</v>
      </c>
      <c r="BI259" s="204">
        <f t="shared" si="38"/>
        <v>0.99959345678858913</v>
      </c>
      <c r="BJ259" s="204">
        <f t="shared" si="38"/>
        <v>0.9999733070533785</v>
      </c>
      <c r="BK259" s="204">
        <f t="shared" si="38"/>
        <v>0.99974184241991915</v>
      </c>
      <c r="BM259" s="205">
        <f t="shared" si="32"/>
        <v>0.99816403461284875</v>
      </c>
      <c r="BN259" s="205">
        <f t="shared" si="31"/>
        <v>30.211055940604272</v>
      </c>
    </row>
    <row r="260" spans="1:66">
      <c r="A260" s="223">
        <f t="shared" si="35"/>
        <v>45184</v>
      </c>
      <c r="B260" s="215">
        <v>0.27600000000000002</v>
      </c>
      <c r="C260" s="215">
        <v>0.42879999999999996</v>
      </c>
      <c r="D260" s="215">
        <v>0.37365000000000004</v>
      </c>
      <c r="E260" s="215">
        <v>0.24619999999999997</v>
      </c>
      <c r="F260" s="215">
        <v>2.0078999999999998</v>
      </c>
      <c r="G260" s="215">
        <v>0.63080000000000003</v>
      </c>
      <c r="H260" s="215">
        <v>0.221</v>
      </c>
      <c r="I260" s="215">
        <v>2.1600999999999999</v>
      </c>
      <c r="J260" s="216">
        <v>4237.3024999999998</v>
      </c>
      <c r="K260" s="216">
        <v>40.6</v>
      </c>
      <c r="L260" s="216">
        <v>365.78859999999997</v>
      </c>
      <c r="M260" s="215">
        <v>8.5199999999999998E-2</v>
      </c>
      <c r="N260" s="215">
        <v>1.2918000000000001</v>
      </c>
      <c r="O260" s="215">
        <v>0.46529999999999999</v>
      </c>
      <c r="P260" s="215">
        <v>15.645</v>
      </c>
      <c r="Q260" s="215">
        <v>26.537050000000001</v>
      </c>
      <c r="R260" s="215">
        <v>2.25495</v>
      </c>
      <c r="S260" s="215">
        <v>0.37519999999999998</v>
      </c>
      <c r="T260" s="215">
        <v>0.25685000000000002</v>
      </c>
      <c r="U260" s="215">
        <v>8.7975500000000011</v>
      </c>
      <c r="AR260" s="204">
        <f t="shared" si="37"/>
        <v>1</v>
      </c>
      <c r="AS260" s="204">
        <f t="shared" si="37"/>
        <v>1</v>
      </c>
      <c r="AT260" s="204">
        <f t="shared" si="37"/>
        <v>1</v>
      </c>
      <c r="AU260" s="204">
        <f t="shared" si="37"/>
        <v>1</v>
      </c>
      <c r="AV260" s="204">
        <f t="shared" si="36"/>
        <v>1</v>
      </c>
      <c r="AW260" s="204">
        <f t="shared" si="36"/>
        <v>1</v>
      </c>
      <c r="AX260" s="204">
        <f t="shared" si="36"/>
        <v>1</v>
      </c>
      <c r="AY260" s="204">
        <f t="shared" si="36"/>
        <v>1</v>
      </c>
      <c r="AZ260" s="204">
        <f t="shared" si="36"/>
        <v>1</v>
      </c>
      <c r="BA260" s="204">
        <f t="shared" si="36"/>
        <v>1</v>
      </c>
      <c r="BB260" s="204">
        <f t="shared" si="34"/>
        <v>1</v>
      </c>
      <c r="BC260" s="204">
        <f t="shared" si="34"/>
        <v>1</v>
      </c>
      <c r="BD260" s="204">
        <f t="shared" si="34"/>
        <v>1</v>
      </c>
      <c r="BE260" s="204">
        <f t="shared" si="34"/>
        <v>1</v>
      </c>
      <c r="BF260" s="204">
        <f t="shared" si="38"/>
        <v>1</v>
      </c>
      <c r="BG260" s="204">
        <f t="shared" si="38"/>
        <v>1</v>
      </c>
      <c r="BH260" s="204">
        <f t="shared" si="38"/>
        <v>1</v>
      </c>
      <c r="BI260" s="204">
        <f t="shared" si="38"/>
        <v>1</v>
      </c>
      <c r="BJ260" s="204">
        <f t="shared" si="38"/>
        <v>1</v>
      </c>
      <c r="BK260" s="204">
        <f t="shared" si="38"/>
        <v>1</v>
      </c>
      <c r="BM260" s="205">
        <f t="shared" si="32"/>
        <v>1</v>
      </c>
      <c r="BN260" s="205">
        <f t="shared" si="31"/>
        <v>30.211055940604272</v>
      </c>
    </row>
    <row r="261" spans="1:66">
      <c r="A261" s="223">
        <f t="shared" si="35"/>
        <v>45185</v>
      </c>
      <c r="B261" s="215">
        <v>0.27600000000000002</v>
      </c>
      <c r="C261" s="215">
        <v>0.42879999999999996</v>
      </c>
      <c r="D261" s="215">
        <v>0.37365000000000004</v>
      </c>
      <c r="E261" s="215">
        <v>0.24619999999999997</v>
      </c>
      <c r="F261" s="215">
        <v>2.0078999999999998</v>
      </c>
      <c r="G261" s="215">
        <v>0.63080000000000003</v>
      </c>
      <c r="H261" s="215">
        <v>0.221</v>
      </c>
      <c r="I261" s="215">
        <v>2.1600999999999999</v>
      </c>
      <c r="J261" s="216">
        <v>4237.3024999999998</v>
      </c>
      <c r="K261" s="216">
        <v>40.6</v>
      </c>
      <c r="L261" s="216">
        <v>365.78859999999997</v>
      </c>
      <c r="M261" s="215">
        <v>8.5199999999999998E-2</v>
      </c>
      <c r="N261" s="215">
        <v>1.2918000000000001</v>
      </c>
      <c r="O261" s="215">
        <v>0.46529999999999999</v>
      </c>
      <c r="P261" s="215">
        <v>15.645</v>
      </c>
      <c r="Q261" s="215">
        <v>26.537050000000001</v>
      </c>
      <c r="R261" s="215">
        <v>2.25495</v>
      </c>
      <c r="S261" s="215">
        <v>0.37519999999999998</v>
      </c>
      <c r="T261" s="215">
        <v>0.25685000000000002</v>
      </c>
      <c r="U261" s="215">
        <v>8.7975500000000011</v>
      </c>
      <c r="AR261" s="204">
        <f t="shared" si="37"/>
        <v>1</v>
      </c>
      <c r="AS261" s="204">
        <f t="shared" si="37"/>
        <v>1</v>
      </c>
      <c r="AT261" s="204">
        <f t="shared" si="37"/>
        <v>1</v>
      </c>
      <c r="AU261" s="204">
        <f t="shared" si="37"/>
        <v>1</v>
      </c>
      <c r="AV261" s="204">
        <f t="shared" si="36"/>
        <v>1</v>
      </c>
      <c r="AW261" s="204">
        <f t="shared" si="36"/>
        <v>1</v>
      </c>
      <c r="AX261" s="204">
        <f t="shared" si="36"/>
        <v>1</v>
      </c>
      <c r="AY261" s="204">
        <f t="shared" si="36"/>
        <v>1</v>
      </c>
      <c r="AZ261" s="204">
        <f t="shared" si="36"/>
        <v>1</v>
      </c>
      <c r="BA261" s="204">
        <f t="shared" si="36"/>
        <v>1</v>
      </c>
      <c r="BB261" s="204">
        <f t="shared" si="34"/>
        <v>1</v>
      </c>
      <c r="BC261" s="204">
        <f t="shared" si="34"/>
        <v>1</v>
      </c>
      <c r="BD261" s="204">
        <f t="shared" si="34"/>
        <v>1</v>
      </c>
      <c r="BE261" s="204">
        <f t="shared" si="34"/>
        <v>1</v>
      </c>
      <c r="BF261" s="204">
        <f t="shared" si="38"/>
        <v>1</v>
      </c>
      <c r="BG261" s="204">
        <f t="shared" si="38"/>
        <v>1</v>
      </c>
      <c r="BH261" s="204">
        <f t="shared" si="38"/>
        <v>1</v>
      </c>
      <c r="BI261" s="204">
        <f t="shared" si="38"/>
        <v>1</v>
      </c>
      <c r="BJ261" s="204">
        <f t="shared" si="38"/>
        <v>1</v>
      </c>
      <c r="BK261" s="204">
        <f t="shared" si="38"/>
        <v>1</v>
      </c>
      <c r="BM261" s="205">
        <f t="shared" si="32"/>
        <v>1</v>
      </c>
      <c r="BN261" s="205">
        <f t="shared" ref="BN261:BN324" si="39">BN260*BM261</f>
        <v>30.211055940604272</v>
      </c>
    </row>
    <row r="262" spans="1:66">
      <c r="A262" s="223">
        <f t="shared" si="35"/>
        <v>45186</v>
      </c>
      <c r="B262" s="215">
        <v>0.27600000000000002</v>
      </c>
      <c r="C262" s="215">
        <v>0.42879999999999996</v>
      </c>
      <c r="D262" s="215">
        <v>0.37365000000000004</v>
      </c>
      <c r="E262" s="215">
        <v>0.24619999999999997</v>
      </c>
      <c r="F262" s="215">
        <v>2.0078999999999998</v>
      </c>
      <c r="G262" s="215">
        <v>0.63080000000000003</v>
      </c>
      <c r="H262" s="215">
        <v>0.221</v>
      </c>
      <c r="I262" s="215">
        <v>2.1600999999999999</v>
      </c>
      <c r="J262" s="216">
        <v>4237.3024999999998</v>
      </c>
      <c r="K262" s="216">
        <v>40.6</v>
      </c>
      <c r="L262" s="216">
        <v>365.78859999999997</v>
      </c>
      <c r="M262" s="215">
        <v>8.5199999999999998E-2</v>
      </c>
      <c r="N262" s="215">
        <v>1.2918000000000001</v>
      </c>
      <c r="O262" s="215">
        <v>0.46529999999999999</v>
      </c>
      <c r="P262" s="215">
        <v>15.645</v>
      </c>
      <c r="Q262" s="215">
        <v>26.537050000000001</v>
      </c>
      <c r="R262" s="215">
        <v>2.25495</v>
      </c>
      <c r="S262" s="215">
        <v>0.37519999999999998</v>
      </c>
      <c r="T262" s="215">
        <v>0.25685000000000002</v>
      </c>
      <c r="U262" s="215">
        <v>8.7975500000000011</v>
      </c>
      <c r="AR262" s="204">
        <f t="shared" si="37"/>
        <v>1</v>
      </c>
      <c r="AS262" s="204">
        <f t="shared" si="37"/>
        <v>1</v>
      </c>
      <c r="AT262" s="204">
        <f t="shared" si="37"/>
        <v>1</v>
      </c>
      <c r="AU262" s="204">
        <f t="shared" si="37"/>
        <v>1</v>
      </c>
      <c r="AV262" s="204">
        <f t="shared" si="36"/>
        <v>1</v>
      </c>
      <c r="AW262" s="204">
        <f t="shared" si="36"/>
        <v>1</v>
      </c>
      <c r="AX262" s="204">
        <f t="shared" si="36"/>
        <v>1</v>
      </c>
      <c r="AY262" s="204">
        <f t="shared" si="36"/>
        <v>1</v>
      </c>
      <c r="AZ262" s="204">
        <f t="shared" si="36"/>
        <v>1</v>
      </c>
      <c r="BA262" s="204">
        <f t="shared" si="36"/>
        <v>1</v>
      </c>
      <c r="BB262" s="204">
        <f t="shared" si="34"/>
        <v>1</v>
      </c>
      <c r="BC262" s="204">
        <f t="shared" si="34"/>
        <v>1</v>
      </c>
      <c r="BD262" s="204">
        <f t="shared" si="34"/>
        <v>1</v>
      </c>
      <c r="BE262" s="204">
        <f t="shared" si="34"/>
        <v>1</v>
      </c>
      <c r="BF262" s="204">
        <f t="shared" si="38"/>
        <v>1</v>
      </c>
      <c r="BG262" s="204">
        <f t="shared" si="38"/>
        <v>1</v>
      </c>
      <c r="BH262" s="204">
        <f t="shared" si="38"/>
        <v>1</v>
      </c>
      <c r="BI262" s="204">
        <f t="shared" si="38"/>
        <v>1</v>
      </c>
      <c r="BJ262" s="204">
        <f t="shared" si="38"/>
        <v>1</v>
      </c>
      <c r="BK262" s="204">
        <f t="shared" si="38"/>
        <v>1</v>
      </c>
      <c r="BM262" s="205">
        <f t="shared" si="32"/>
        <v>1</v>
      </c>
      <c r="BN262" s="205">
        <f t="shared" si="39"/>
        <v>30.211055940604272</v>
      </c>
    </row>
    <row r="263" spans="1:66">
      <c r="A263" s="223">
        <f t="shared" si="35"/>
        <v>45187</v>
      </c>
      <c r="B263" s="215">
        <v>0.27600000000000002</v>
      </c>
      <c r="C263" s="215">
        <v>0.42800000000000005</v>
      </c>
      <c r="D263" s="215">
        <v>0.37265000000000004</v>
      </c>
      <c r="E263" s="215">
        <v>0.24730000000000002</v>
      </c>
      <c r="F263" s="215">
        <v>2.01085</v>
      </c>
      <c r="G263" s="215">
        <v>0.62990000000000002</v>
      </c>
      <c r="H263" s="215">
        <v>0.22255</v>
      </c>
      <c r="I263" s="215">
        <v>2.1597</v>
      </c>
      <c r="J263" s="216">
        <v>4241.4575000000004</v>
      </c>
      <c r="K263" s="216">
        <v>40.744999999999997</v>
      </c>
      <c r="L263" s="216">
        <v>365.2149</v>
      </c>
      <c r="M263" s="215">
        <v>8.5249999999999992E-2</v>
      </c>
      <c r="N263" s="215">
        <v>1.2935000000000001</v>
      </c>
      <c r="O263" s="215">
        <v>0.46625</v>
      </c>
      <c r="P263" s="215">
        <v>15.687899999999999</v>
      </c>
      <c r="Q263" s="215">
        <v>26.729749999999999</v>
      </c>
      <c r="R263" s="215">
        <v>2.2792000000000003</v>
      </c>
      <c r="S263" s="215">
        <v>0.37609999999999999</v>
      </c>
      <c r="T263" s="215">
        <v>0.25850000000000001</v>
      </c>
      <c r="U263" s="215">
        <v>8.8132999999999999</v>
      </c>
      <c r="AR263" s="204">
        <f t="shared" si="37"/>
        <v>1</v>
      </c>
      <c r="AS263" s="204">
        <f t="shared" si="37"/>
        <v>0.99973898532806493</v>
      </c>
      <c r="AT263" s="204">
        <f t="shared" si="37"/>
        <v>0.9999999306482813</v>
      </c>
      <c r="AU263" s="204">
        <f t="shared" si="37"/>
        <v>1.0000024725932897</v>
      </c>
      <c r="AV263" s="204">
        <f t="shared" si="36"/>
        <v>1.0003280672052377</v>
      </c>
      <c r="AW263" s="204">
        <f t="shared" si="36"/>
        <v>0.99999999890127722</v>
      </c>
      <c r="AX263" s="204">
        <f t="shared" si="36"/>
        <v>1.000018421601047</v>
      </c>
      <c r="AY263" s="204">
        <f t="shared" si="36"/>
        <v>0.99999980162252311</v>
      </c>
      <c r="AZ263" s="204">
        <f t="shared" si="36"/>
        <v>1.0000023280295653</v>
      </c>
      <c r="BA263" s="204">
        <f t="shared" si="36"/>
        <v>1.0008869264733073</v>
      </c>
      <c r="BB263" s="204">
        <f t="shared" si="34"/>
        <v>0.99998562805316005</v>
      </c>
      <c r="BC263" s="204">
        <f t="shared" si="34"/>
        <v>1</v>
      </c>
      <c r="BD263" s="204">
        <f t="shared" si="34"/>
        <v>1.0000187733942063</v>
      </c>
      <c r="BE263" s="204">
        <f t="shared" si="34"/>
        <v>1.0000012331086769</v>
      </c>
      <c r="BF263" s="204">
        <f t="shared" si="38"/>
        <v>1.0000330081402902</v>
      </c>
      <c r="BG263" s="204">
        <f t="shared" si="38"/>
        <v>1.0000010259794259</v>
      </c>
      <c r="BH263" s="204">
        <f t="shared" si="38"/>
        <v>1.0000004028898699</v>
      </c>
      <c r="BI263" s="204">
        <f t="shared" si="38"/>
        <v>1.0004879727168707</v>
      </c>
      <c r="BJ263" s="204">
        <f t="shared" si="38"/>
        <v>1.0004392127238528</v>
      </c>
      <c r="BK263" s="204">
        <f t="shared" si="38"/>
        <v>1.0001197341363588</v>
      </c>
      <c r="BM263" s="205">
        <f t="shared" ref="BM263:BM326" si="40">PRODUCT(AR263:BB263,BD263:BK263)</f>
        <v>1.0020653488724325</v>
      </c>
      <c r="BN263" s="205">
        <f t="shared" si="39"/>
        <v>30.273452310926192</v>
      </c>
    </row>
    <row r="264" spans="1:66">
      <c r="A264" s="223">
        <f t="shared" si="35"/>
        <v>45188</v>
      </c>
      <c r="B264" s="215">
        <v>0.27500000000000002</v>
      </c>
      <c r="C264" s="215">
        <v>0.42749999999999999</v>
      </c>
      <c r="D264" s="215">
        <v>0.37055000000000005</v>
      </c>
      <c r="E264" s="215">
        <v>0.247</v>
      </c>
      <c r="F264" s="215">
        <v>2.0066999999999999</v>
      </c>
      <c r="G264" s="215">
        <v>0.62909999999999999</v>
      </c>
      <c r="H264" s="215">
        <v>0.22215000000000001</v>
      </c>
      <c r="I264" s="215">
        <v>2.1492500000000003</v>
      </c>
      <c r="J264" s="216">
        <v>4229.93</v>
      </c>
      <c r="K264" s="216">
        <v>40.655000000000001</v>
      </c>
      <c r="L264" s="216">
        <v>364.92010000000005</v>
      </c>
      <c r="M264" s="215">
        <v>8.4949999999999998E-2</v>
      </c>
      <c r="N264" s="215">
        <v>1.2909999999999999</v>
      </c>
      <c r="O264" s="215">
        <v>0.46484999999999999</v>
      </c>
      <c r="P264" s="215">
        <v>15.6187</v>
      </c>
      <c r="Q264" s="215">
        <v>26.482700000000001</v>
      </c>
      <c r="R264" s="215">
        <v>2.2690999999999999</v>
      </c>
      <c r="S264" s="215">
        <v>0.37544999999999995</v>
      </c>
      <c r="T264" s="215">
        <v>0.25750000000000001</v>
      </c>
      <c r="U264" s="215">
        <v>8.8088499999999996</v>
      </c>
      <c r="AR264" s="204">
        <f t="shared" si="37"/>
        <v>0.99997806518685661</v>
      </c>
      <c r="AS264" s="204">
        <f t="shared" si="37"/>
        <v>0.99983660998696344</v>
      </c>
      <c r="AT264" s="204">
        <f t="shared" si="37"/>
        <v>0.99999985375361389</v>
      </c>
      <c r="AU264" s="204">
        <f t="shared" si="37"/>
        <v>0.99999932674985847</v>
      </c>
      <c r="AV264" s="204">
        <f t="shared" si="36"/>
        <v>0.99953852601874316</v>
      </c>
      <c r="AW264" s="204">
        <f t="shared" si="36"/>
        <v>0.99999999902203873</v>
      </c>
      <c r="AX264" s="204">
        <f t="shared" si="36"/>
        <v>0.999995258405184</v>
      </c>
      <c r="AY264" s="204">
        <f t="shared" si="36"/>
        <v>0.99999480434133525</v>
      </c>
      <c r="AZ264" s="204">
        <f t="shared" si="36"/>
        <v>0.99999353559268933</v>
      </c>
      <c r="BA264" s="204">
        <f t="shared" si="36"/>
        <v>0.99945026121689851</v>
      </c>
      <c r="BB264" s="204">
        <f t="shared" si="34"/>
        <v>0.99999260605918283</v>
      </c>
      <c r="BC264" s="204">
        <f t="shared" si="34"/>
        <v>1</v>
      </c>
      <c r="BD264" s="204">
        <f t="shared" si="34"/>
        <v>0.99997238415756529</v>
      </c>
      <c r="BE264" s="204">
        <f t="shared" si="34"/>
        <v>0.9999981819109891</v>
      </c>
      <c r="BF264" s="204">
        <f t="shared" si="38"/>
        <v>0.99994671361673415</v>
      </c>
      <c r="BG264" s="204">
        <f t="shared" si="38"/>
        <v>0.99999868330294328</v>
      </c>
      <c r="BH264" s="204">
        <f t="shared" si="38"/>
        <v>0.99999983272185311</v>
      </c>
      <c r="BI264" s="204">
        <f t="shared" si="38"/>
        <v>0.99964784052631139</v>
      </c>
      <c r="BJ264" s="204">
        <f t="shared" si="38"/>
        <v>0.999734240048745</v>
      </c>
      <c r="BK264" s="204">
        <f t="shared" si="38"/>
        <v>0.99996619465152237</v>
      </c>
      <c r="BM264" s="205">
        <f t="shared" si="40"/>
        <v>0.99804446077804321</v>
      </c>
      <c r="BN264" s="205">
        <f t="shared" si="39"/>
        <v>30.214251387548138</v>
      </c>
    </row>
    <row r="265" spans="1:66">
      <c r="A265" s="223">
        <f t="shared" si="35"/>
        <v>45189</v>
      </c>
      <c r="B265" s="215">
        <v>0.27500000000000002</v>
      </c>
      <c r="C265" s="215">
        <v>0.42595</v>
      </c>
      <c r="D265" s="215">
        <v>0.37</v>
      </c>
      <c r="E265" s="215">
        <v>0.24690000000000001</v>
      </c>
      <c r="F265" s="215">
        <v>2.00725</v>
      </c>
      <c r="G265" s="215">
        <v>0.62630000000000008</v>
      </c>
      <c r="H265" s="215">
        <v>0.22265000000000001</v>
      </c>
      <c r="I265" s="215">
        <v>2.1506499999999997</v>
      </c>
      <c r="J265" s="216">
        <v>4234.1900000000005</v>
      </c>
      <c r="K265" s="216">
        <v>40.659999999999997</v>
      </c>
      <c r="L265" s="216">
        <v>365.73834999999997</v>
      </c>
      <c r="M265" s="215">
        <v>8.4900000000000003E-2</v>
      </c>
      <c r="N265" s="215">
        <v>1.29095</v>
      </c>
      <c r="O265" s="215">
        <v>0.46294999999999997</v>
      </c>
      <c r="P265" s="215">
        <v>15.61665</v>
      </c>
      <c r="Q265" s="215">
        <v>26.644600000000001</v>
      </c>
      <c r="R265" s="215">
        <v>2.2431000000000001</v>
      </c>
      <c r="S265" s="215">
        <v>0.37534999999999996</v>
      </c>
      <c r="T265" s="215">
        <v>0.25734999999999997</v>
      </c>
      <c r="U265" s="215">
        <v>8.8123000000000005</v>
      </c>
      <c r="AR265" s="204">
        <f t="shared" si="37"/>
        <v>1</v>
      </c>
      <c r="AS265" s="204">
        <f t="shared" si="37"/>
        <v>0.99949236122564633</v>
      </c>
      <c r="AT265" s="204">
        <f t="shared" si="37"/>
        <v>0.99999996156040527</v>
      </c>
      <c r="AU265" s="204">
        <f t="shared" si="37"/>
        <v>0.99999977540150953</v>
      </c>
      <c r="AV265" s="204">
        <f t="shared" si="36"/>
        <v>1.0000612300361027</v>
      </c>
      <c r="AW265" s="204">
        <f t="shared" si="36"/>
        <v>0.99999999656731509</v>
      </c>
      <c r="AX265" s="204">
        <f t="shared" si="36"/>
        <v>1.0000059256935159</v>
      </c>
      <c r="AY265" s="204">
        <f t="shared" si="36"/>
        <v>1.0000006975348326</v>
      </c>
      <c r="AZ265" s="204">
        <f t="shared" si="36"/>
        <v>1.0000023909891664</v>
      </c>
      <c r="BA265" s="204">
        <f t="shared" si="36"/>
        <v>1.0000305818304416</v>
      </c>
      <c r="BB265" s="204">
        <f t="shared" si="34"/>
        <v>1.0000205082913152</v>
      </c>
      <c r="BC265" s="204">
        <f t="shared" si="34"/>
        <v>1</v>
      </c>
      <c r="BD265" s="204">
        <f t="shared" si="34"/>
        <v>0.99999944713036026</v>
      </c>
      <c r="BE265" s="204">
        <f t="shared" si="34"/>
        <v>0.99999752381663054</v>
      </c>
      <c r="BF265" s="204">
        <f t="shared" si="38"/>
        <v>0.99999841779023912</v>
      </c>
      <c r="BG265" s="204">
        <f t="shared" si="38"/>
        <v>1.0000008642553226</v>
      </c>
      <c r="BH265" s="204">
        <f t="shared" si="38"/>
        <v>0.99999956593379025</v>
      </c>
      <c r="BI265" s="204">
        <f t="shared" si="38"/>
        <v>0.99994575943157038</v>
      </c>
      <c r="BJ265" s="204">
        <f t="shared" si="38"/>
        <v>0.99996004250201165</v>
      </c>
      <c r="BK265" s="204">
        <f t="shared" si="38"/>
        <v>1.0000262109146036</v>
      </c>
      <c r="BM265" s="205">
        <f t="shared" si="40"/>
        <v>0.99954123208788248</v>
      </c>
      <c r="BN265" s="205">
        <f t="shared" si="39"/>
        <v>30.200390058522878</v>
      </c>
    </row>
    <row r="266" spans="1:66">
      <c r="A266" s="223">
        <f t="shared" si="35"/>
        <v>45190</v>
      </c>
      <c r="B266" s="215">
        <v>0.27500000000000002</v>
      </c>
      <c r="C266" s="215">
        <v>0.42945</v>
      </c>
      <c r="D266" s="215">
        <v>0.37104999999999999</v>
      </c>
      <c r="E266" s="215">
        <v>0.24745</v>
      </c>
      <c r="F266" s="215">
        <v>2.0080499999999999</v>
      </c>
      <c r="G266" s="215">
        <v>0.62819999999999998</v>
      </c>
      <c r="H266" s="215">
        <v>0.2233</v>
      </c>
      <c r="I266" s="215">
        <v>2.1513999999999998</v>
      </c>
      <c r="J266" s="216">
        <v>4235.2950000000001</v>
      </c>
      <c r="K266" s="216">
        <v>40.795000000000002</v>
      </c>
      <c r="L266" s="216">
        <v>368.86360000000002</v>
      </c>
      <c r="M266" s="215">
        <v>8.4999999999999992E-2</v>
      </c>
      <c r="N266" s="215">
        <v>1.2894999999999999</v>
      </c>
      <c r="O266" s="215">
        <v>0.46584999999999999</v>
      </c>
      <c r="P266" s="215">
        <v>15.6539</v>
      </c>
      <c r="Q266" s="215">
        <v>26.56645</v>
      </c>
      <c r="R266" s="215">
        <v>2.2690999999999999</v>
      </c>
      <c r="S266" s="215">
        <v>0.37624999999999997</v>
      </c>
      <c r="T266" s="215">
        <v>0.2586</v>
      </c>
      <c r="U266" s="215">
        <v>8.8476499999999998</v>
      </c>
      <c r="AR266" s="204">
        <f t="shared" si="37"/>
        <v>1</v>
      </c>
      <c r="AS266" s="204">
        <f t="shared" si="37"/>
        <v>1.0011446180859922</v>
      </c>
      <c r="AT266" s="204">
        <f t="shared" si="37"/>
        <v>1.0000000733352066</v>
      </c>
      <c r="AU266" s="204">
        <f t="shared" si="37"/>
        <v>1.0000012341686209</v>
      </c>
      <c r="AV266" s="204">
        <f t="shared" si="36"/>
        <v>1.0000890331650836</v>
      </c>
      <c r="AW266" s="204">
        <f t="shared" si="36"/>
        <v>1.000000002330991</v>
      </c>
      <c r="AX266" s="204">
        <f t="shared" si="36"/>
        <v>1.0000076835452707</v>
      </c>
      <c r="AY266" s="204">
        <f t="shared" si="36"/>
        <v>1.000000373492554</v>
      </c>
      <c r="AZ266" s="204">
        <f t="shared" si="36"/>
        <v>1.0000006198044318</v>
      </c>
      <c r="BA266" s="204">
        <f t="shared" si="36"/>
        <v>1.0008246182023548</v>
      </c>
      <c r="BB266" s="204">
        <f t="shared" si="34"/>
        <v>1.0000779121995829</v>
      </c>
      <c r="BC266" s="204">
        <f t="shared" si="34"/>
        <v>1</v>
      </c>
      <c r="BD266" s="204">
        <f t="shared" si="34"/>
        <v>0.99998395758299208</v>
      </c>
      <c r="BE266" s="204">
        <f t="shared" si="34"/>
        <v>1.0000037753874043</v>
      </c>
      <c r="BF266" s="204">
        <f t="shared" si="38"/>
        <v>1.0000287179950689</v>
      </c>
      <c r="BG266" s="204">
        <f t="shared" si="38"/>
        <v>0.99999958347717766</v>
      </c>
      <c r="BH266" s="204">
        <f t="shared" si="38"/>
        <v>1.0000004340663982</v>
      </c>
      <c r="BI266" s="204">
        <f t="shared" si="38"/>
        <v>1.0004877778956192</v>
      </c>
      <c r="BJ266" s="204">
        <f t="shared" si="38"/>
        <v>1.0003323317310029</v>
      </c>
      <c r="BK266" s="204">
        <f t="shared" si="38"/>
        <v>1.0002680096002785</v>
      </c>
      <c r="BM266" s="205">
        <f t="shared" si="40"/>
        <v>1.0032548295511086</v>
      </c>
      <c r="BN266" s="205">
        <f t="shared" si="39"/>
        <v>30.298687180540362</v>
      </c>
    </row>
    <row r="267" spans="1:66">
      <c r="A267" s="223">
        <f t="shared" si="35"/>
        <v>45191</v>
      </c>
      <c r="B267" s="215">
        <v>0.27500000000000002</v>
      </c>
      <c r="C267" s="215">
        <v>0.42805000000000004</v>
      </c>
      <c r="D267" s="215">
        <v>0.37034999999999996</v>
      </c>
      <c r="E267" s="215">
        <v>0.24895</v>
      </c>
      <c r="F267" s="215">
        <v>2.0085500000000001</v>
      </c>
      <c r="G267" s="215">
        <v>0.62790000000000001</v>
      </c>
      <c r="H267" s="215">
        <v>0.22405</v>
      </c>
      <c r="I267" s="215">
        <v>2.15035</v>
      </c>
      <c r="J267" s="216">
        <v>4229.8</v>
      </c>
      <c r="K267" s="216">
        <v>40.734999999999999</v>
      </c>
      <c r="L267" s="216">
        <v>367.51890000000003</v>
      </c>
      <c r="M267" s="215">
        <v>8.4949999999999998E-2</v>
      </c>
      <c r="N267" s="215">
        <v>1.28965</v>
      </c>
      <c r="O267" s="215">
        <v>0.46335000000000004</v>
      </c>
      <c r="P267" s="215">
        <v>15.618549999999999</v>
      </c>
      <c r="Q267" s="215">
        <v>26.428550000000001</v>
      </c>
      <c r="R267" s="215">
        <v>2.2690999999999999</v>
      </c>
      <c r="S267" s="215">
        <v>0.37575000000000003</v>
      </c>
      <c r="T267" s="215">
        <v>0.25819999999999999</v>
      </c>
      <c r="U267" s="215">
        <v>8.8483499999999999</v>
      </c>
      <c r="AR267" s="204">
        <f t="shared" si="37"/>
        <v>1</v>
      </c>
      <c r="AS267" s="204">
        <f t="shared" si="37"/>
        <v>0.99954364151823349</v>
      </c>
      <c r="AT267" s="204">
        <f t="shared" si="37"/>
        <v>0.99999995113296358</v>
      </c>
      <c r="AU267" s="204">
        <f t="shared" si="37"/>
        <v>1.000003352026458</v>
      </c>
      <c r="AV267" s="204">
        <f t="shared" si="36"/>
        <v>1.0000556267885123</v>
      </c>
      <c r="AW267" s="204">
        <f t="shared" si="36"/>
        <v>0.99999999963241792</v>
      </c>
      <c r="AX267" s="204">
        <f t="shared" si="36"/>
        <v>1.0000088378909344</v>
      </c>
      <c r="AY267" s="204">
        <f t="shared" si="36"/>
        <v>0.99999947707418779</v>
      </c>
      <c r="AZ267" s="204">
        <f t="shared" si="36"/>
        <v>0.99999691621197906</v>
      </c>
      <c r="BA267" s="204">
        <f t="shared" si="36"/>
        <v>0.9996340582943728</v>
      </c>
      <c r="BB267" s="204">
        <f t="shared" si="34"/>
        <v>0.99996655983533433</v>
      </c>
      <c r="BC267" s="204">
        <f t="shared" si="34"/>
        <v>1</v>
      </c>
      <c r="BD267" s="204">
        <f t="shared" si="34"/>
        <v>1.0000016604113924</v>
      </c>
      <c r="BE267" s="204">
        <f t="shared" si="34"/>
        <v>0.99999674677089312</v>
      </c>
      <c r="BF267" s="204">
        <f t="shared" si="38"/>
        <v>0.9999727492351107</v>
      </c>
      <c r="BG267" s="204">
        <f t="shared" si="38"/>
        <v>0.99999926202505585</v>
      </c>
      <c r="BH267" s="204">
        <f t="shared" si="38"/>
        <v>1</v>
      </c>
      <c r="BI267" s="204">
        <f t="shared" si="38"/>
        <v>0.99972925920332278</v>
      </c>
      <c r="BJ267" s="204">
        <f t="shared" si="38"/>
        <v>0.99989385221621385</v>
      </c>
      <c r="BK267" s="204">
        <f t="shared" si="38"/>
        <v>1.0000052956065659</v>
      </c>
      <c r="BM267" s="205">
        <f t="shared" si="40"/>
        <v>0.99880774120460147</v>
      </c>
      <c r="BN267" s="205">
        <f t="shared" si="39"/>
        <v>30.262563304260336</v>
      </c>
    </row>
    <row r="268" spans="1:66">
      <c r="A268" s="223">
        <f t="shared" si="35"/>
        <v>45192</v>
      </c>
      <c r="B268" s="215">
        <v>0.27500000000000002</v>
      </c>
      <c r="C268" s="215">
        <v>0.42805000000000004</v>
      </c>
      <c r="D268" s="215">
        <v>0.37034999999999996</v>
      </c>
      <c r="E268" s="215">
        <v>0.24895</v>
      </c>
      <c r="F268" s="215">
        <v>2.0085500000000001</v>
      </c>
      <c r="G268" s="215">
        <v>0.62790000000000001</v>
      </c>
      <c r="H268" s="215">
        <v>0.22405</v>
      </c>
      <c r="I268" s="215">
        <v>2.15035</v>
      </c>
      <c r="J268" s="216">
        <v>4229.8</v>
      </c>
      <c r="K268" s="216">
        <v>40.734999999999999</v>
      </c>
      <c r="L268" s="216">
        <v>367.51890000000003</v>
      </c>
      <c r="M268" s="215">
        <v>8.4949999999999998E-2</v>
      </c>
      <c r="N268" s="215">
        <v>1.28965</v>
      </c>
      <c r="O268" s="215">
        <v>0.46335000000000004</v>
      </c>
      <c r="P268" s="215">
        <v>15.618549999999999</v>
      </c>
      <c r="Q268" s="215">
        <v>26.428550000000001</v>
      </c>
      <c r="R268" s="215">
        <v>2.2690999999999999</v>
      </c>
      <c r="S268" s="215">
        <v>0.37575000000000003</v>
      </c>
      <c r="T268" s="215">
        <v>0.25819999999999999</v>
      </c>
      <c r="U268" s="215">
        <v>8.8483499999999999</v>
      </c>
      <c r="AR268" s="204">
        <f t="shared" si="37"/>
        <v>1</v>
      </c>
      <c r="AS268" s="204">
        <f t="shared" si="37"/>
        <v>1</v>
      </c>
      <c r="AT268" s="204">
        <f t="shared" si="37"/>
        <v>1</v>
      </c>
      <c r="AU268" s="204">
        <f t="shared" si="37"/>
        <v>1</v>
      </c>
      <c r="AV268" s="204">
        <f t="shared" si="36"/>
        <v>1</v>
      </c>
      <c r="AW268" s="204">
        <f t="shared" si="36"/>
        <v>1</v>
      </c>
      <c r="AX268" s="204">
        <f t="shared" si="36"/>
        <v>1</v>
      </c>
      <c r="AY268" s="204">
        <f t="shared" si="36"/>
        <v>1</v>
      </c>
      <c r="AZ268" s="204">
        <f t="shared" si="36"/>
        <v>1</v>
      </c>
      <c r="BA268" s="204">
        <f t="shared" si="36"/>
        <v>1</v>
      </c>
      <c r="BB268" s="204">
        <f t="shared" si="34"/>
        <v>1</v>
      </c>
      <c r="BC268" s="204">
        <f t="shared" si="34"/>
        <v>1</v>
      </c>
      <c r="BD268" s="204">
        <f t="shared" si="34"/>
        <v>1</v>
      </c>
      <c r="BE268" s="204">
        <f t="shared" si="34"/>
        <v>1</v>
      </c>
      <c r="BF268" s="204">
        <f t="shared" si="38"/>
        <v>1</v>
      </c>
      <c r="BG268" s="204">
        <f t="shared" si="38"/>
        <v>1</v>
      </c>
      <c r="BH268" s="204">
        <f t="shared" si="38"/>
        <v>1</v>
      </c>
      <c r="BI268" s="204">
        <f t="shared" si="38"/>
        <v>1</v>
      </c>
      <c r="BJ268" s="204">
        <f t="shared" si="38"/>
        <v>1</v>
      </c>
      <c r="BK268" s="204">
        <f t="shared" si="38"/>
        <v>1</v>
      </c>
      <c r="BM268" s="205">
        <f t="shared" si="40"/>
        <v>1</v>
      </c>
      <c r="BN268" s="205">
        <f t="shared" si="39"/>
        <v>30.262563304260336</v>
      </c>
    </row>
    <row r="269" spans="1:66">
      <c r="A269" s="223">
        <f t="shared" si="35"/>
        <v>45193</v>
      </c>
      <c r="B269" s="215">
        <v>0.27500000000000002</v>
      </c>
      <c r="C269" s="215">
        <v>0.42805000000000004</v>
      </c>
      <c r="D269" s="215">
        <v>0.37034999999999996</v>
      </c>
      <c r="E269" s="215">
        <v>0.24895</v>
      </c>
      <c r="F269" s="215">
        <v>2.0085500000000001</v>
      </c>
      <c r="G269" s="215">
        <v>0.62790000000000001</v>
      </c>
      <c r="H269" s="215">
        <v>0.22405</v>
      </c>
      <c r="I269" s="215">
        <v>2.15035</v>
      </c>
      <c r="J269" s="216">
        <v>4229.8</v>
      </c>
      <c r="K269" s="216">
        <v>40.734999999999999</v>
      </c>
      <c r="L269" s="216">
        <v>367.51890000000003</v>
      </c>
      <c r="M269" s="215">
        <v>8.4949999999999998E-2</v>
      </c>
      <c r="N269" s="215">
        <v>1.28965</v>
      </c>
      <c r="O269" s="215">
        <v>0.46335000000000004</v>
      </c>
      <c r="P269" s="215">
        <v>15.618549999999999</v>
      </c>
      <c r="Q269" s="215">
        <v>26.428550000000001</v>
      </c>
      <c r="R269" s="215">
        <v>2.2690999999999999</v>
      </c>
      <c r="S269" s="215">
        <v>0.37575000000000003</v>
      </c>
      <c r="T269" s="215">
        <v>0.25819999999999999</v>
      </c>
      <c r="U269" s="215">
        <v>8.8483499999999999</v>
      </c>
      <c r="AR269" s="204">
        <f t="shared" si="37"/>
        <v>1</v>
      </c>
      <c r="AS269" s="204">
        <f t="shared" si="37"/>
        <v>1</v>
      </c>
      <c r="AT269" s="204">
        <f t="shared" si="37"/>
        <v>1</v>
      </c>
      <c r="AU269" s="204">
        <f t="shared" si="37"/>
        <v>1</v>
      </c>
      <c r="AV269" s="204">
        <f t="shared" si="36"/>
        <v>1</v>
      </c>
      <c r="AW269" s="204">
        <f t="shared" si="36"/>
        <v>1</v>
      </c>
      <c r="AX269" s="204">
        <f t="shared" si="36"/>
        <v>1</v>
      </c>
      <c r="AY269" s="204">
        <f t="shared" si="36"/>
        <v>1</v>
      </c>
      <c r="AZ269" s="204">
        <f t="shared" si="36"/>
        <v>1</v>
      </c>
      <c r="BA269" s="204">
        <f t="shared" si="36"/>
        <v>1</v>
      </c>
      <c r="BB269" s="204">
        <f t="shared" si="34"/>
        <v>1</v>
      </c>
      <c r="BC269" s="204">
        <f t="shared" si="34"/>
        <v>1</v>
      </c>
      <c r="BD269" s="204">
        <f t="shared" si="34"/>
        <v>1</v>
      </c>
      <c r="BE269" s="204">
        <f t="shared" si="34"/>
        <v>1</v>
      </c>
      <c r="BF269" s="204">
        <f t="shared" si="38"/>
        <v>1</v>
      </c>
      <c r="BG269" s="204">
        <f t="shared" si="38"/>
        <v>1</v>
      </c>
      <c r="BH269" s="204">
        <f t="shared" si="38"/>
        <v>1</v>
      </c>
      <c r="BI269" s="204">
        <f t="shared" si="38"/>
        <v>1</v>
      </c>
      <c r="BJ269" s="204">
        <f t="shared" si="38"/>
        <v>1</v>
      </c>
      <c r="BK269" s="204">
        <f t="shared" si="38"/>
        <v>1</v>
      </c>
      <c r="BM269" s="205">
        <f t="shared" si="40"/>
        <v>1</v>
      </c>
      <c r="BN269" s="205">
        <f t="shared" si="39"/>
        <v>30.262563304260336</v>
      </c>
    </row>
    <row r="270" spans="1:66">
      <c r="A270" s="223">
        <f t="shared" si="35"/>
        <v>45194</v>
      </c>
      <c r="B270" s="215">
        <v>0.27500000000000002</v>
      </c>
      <c r="C270" s="215">
        <v>0.42830000000000001</v>
      </c>
      <c r="D270" s="215">
        <v>0.37080000000000002</v>
      </c>
      <c r="E270" s="215">
        <v>0.24975000000000003</v>
      </c>
      <c r="F270" s="215">
        <v>2.0098500000000001</v>
      </c>
      <c r="G270" s="215">
        <v>0.62674999999999992</v>
      </c>
      <c r="H270" s="215">
        <v>0.22459999999999999</v>
      </c>
      <c r="I270" s="215">
        <v>2.1493500000000001</v>
      </c>
      <c r="J270" s="216">
        <v>4234.0599999999995</v>
      </c>
      <c r="K270" s="216">
        <v>40.81</v>
      </c>
      <c r="L270" s="216">
        <v>367.09524999999996</v>
      </c>
      <c r="M270" s="215">
        <v>8.4999999999999992E-2</v>
      </c>
      <c r="N270" s="215">
        <v>1.2882</v>
      </c>
      <c r="O270" s="215">
        <v>0.46245000000000003</v>
      </c>
      <c r="P270" s="215">
        <v>15.614000000000001</v>
      </c>
      <c r="Q270" s="215">
        <v>26.517400000000002</v>
      </c>
      <c r="R270" s="215">
        <v>2.2690999999999999</v>
      </c>
      <c r="S270" s="215">
        <v>0.37575000000000003</v>
      </c>
      <c r="T270" s="215">
        <v>0.25829999999999997</v>
      </c>
      <c r="U270" s="215">
        <v>8.8427000000000007</v>
      </c>
      <c r="AR270" s="204">
        <f t="shared" si="37"/>
        <v>1</v>
      </c>
      <c r="AS270" s="204">
        <f t="shared" si="37"/>
        <v>1.0000816239095471</v>
      </c>
      <c r="AT270" s="204">
        <f t="shared" si="37"/>
        <v>1.0000000314251158</v>
      </c>
      <c r="AU270" s="204">
        <f t="shared" si="37"/>
        <v>1.0000017794970799</v>
      </c>
      <c r="AV270" s="204">
        <f t="shared" si="36"/>
        <v>1.0001445712978312</v>
      </c>
      <c r="AW270" s="204">
        <f t="shared" si="36"/>
        <v>0.99999999858930644</v>
      </c>
      <c r="AX270" s="204">
        <f t="shared" si="36"/>
        <v>1.0000064623299509</v>
      </c>
      <c r="AY270" s="204">
        <f t="shared" si="36"/>
        <v>0.99999950173796481</v>
      </c>
      <c r="AZ270" s="204">
        <f t="shared" si="36"/>
        <v>1.000002391062615</v>
      </c>
      <c r="BA270" s="204">
        <f t="shared" si="36"/>
        <v>1.0004575313722741</v>
      </c>
      <c r="BB270" s="204">
        <f t="shared" si="34"/>
        <v>0.99998943914897143</v>
      </c>
      <c r="BC270" s="204">
        <f t="shared" si="34"/>
        <v>1</v>
      </c>
      <c r="BD270" s="204">
        <f t="shared" si="34"/>
        <v>0.99998394140285829</v>
      </c>
      <c r="BE270" s="204">
        <f t="shared" si="34"/>
        <v>0.99999882453767275</v>
      </c>
      <c r="BF270" s="204">
        <f t="shared" si="38"/>
        <v>0.99999648795468232</v>
      </c>
      <c r="BG270" s="204">
        <f t="shared" si="38"/>
        <v>1.0000004759229251</v>
      </c>
      <c r="BH270" s="204">
        <f t="shared" si="38"/>
        <v>1</v>
      </c>
      <c r="BI270" s="204">
        <f t="shared" si="38"/>
        <v>1</v>
      </c>
      <c r="BJ270" s="204">
        <f t="shared" si="38"/>
        <v>1.0000265541163882</v>
      </c>
      <c r="BK270" s="204">
        <f t="shared" si="38"/>
        <v>0.99995724595598701</v>
      </c>
      <c r="BM270" s="205">
        <f t="shared" si="40"/>
        <v>1.0006469495431143</v>
      </c>
      <c r="BN270" s="205">
        <f t="shared" si="39"/>
        <v>30.282141655763496</v>
      </c>
    </row>
    <row r="271" spans="1:66">
      <c r="A271" s="223">
        <f t="shared" si="35"/>
        <v>45195</v>
      </c>
      <c r="B271" s="215">
        <v>0.27500000000000002</v>
      </c>
      <c r="C271" s="215">
        <v>0.42879999999999996</v>
      </c>
      <c r="D271" s="215">
        <v>0.37065000000000003</v>
      </c>
      <c r="E271" s="215">
        <v>0.25109999999999999</v>
      </c>
      <c r="F271" s="215">
        <v>2.0102500000000001</v>
      </c>
      <c r="G271" s="215">
        <v>0.62680000000000002</v>
      </c>
      <c r="H271" s="215">
        <v>0.22559999999999999</v>
      </c>
      <c r="I271" s="215">
        <v>2.1500500000000002</v>
      </c>
      <c r="J271" s="216">
        <v>4250.5550000000003</v>
      </c>
      <c r="K271" s="216">
        <v>40.954999999999998</v>
      </c>
      <c r="L271" s="216">
        <v>370.63324999999998</v>
      </c>
      <c r="M271" s="215">
        <v>8.4999999999999992E-2</v>
      </c>
      <c r="N271" s="215">
        <v>1.2894999999999999</v>
      </c>
      <c r="O271" s="215">
        <v>0.46155000000000002</v>
      </c>
      <c r="P271" s="215">
        <v>15.6539</v>
      </c>
      <c r="Q271" s="215">
        <v>26.434049999999999</v>
      </c>
      <c r="R271" s="215">
        <v>2.2901999999999996</v>
      </c>
      <c r="S271" s="215">
        <v>0.37614999999999998</v>
      </c>
      <c r="T271" s="215">
        <v>0.25975000000000004</v>
      </c>
      <c r="U271" s="215">
        <v>8.8646999999999991</v>
      </c>
      <c r="AR271" s="204">
        <f t="shared" si="37"/>
        <v>1</v>
      </c>
      <c r="AS271" s="204">
        <f t="shared" si="37"/>
        <v>1.0001631116289631</v>
      </c>
      <c r="AT271" s="204">
        <f t="shared" si="37"/>
        <v>0.99999998952920111</v>
      </c>
      <c r="AU271" s="204">
        <f t="shared" si="37"/>
        <v>1.0000029900172467</v>
      </c>
      <c r="AV271" s="204">
        <f t="shared" si="36"/>
        <v>1.0000444624384766</v>
      </c>
      <c r="AW271" s="204">
        <f t="shared" si="36"/>
        <v>1.0000000000613882</v>
      </c>
      <c r="AX271" s="204">
        <f t="shared" si="36"/>
        <v>1.0000117092817524</v>
      </c>
      <c r="AY271" s="204">
        <f t="shared" si="36"/>
        <v>1.0000003488079063</v>
      </c>
      <c r="AZ271" s="204">
        <f t="shared" si="36"/>
        <v>1.0000092357463592</v>
      </c>
      <c r="BA271" s="204">
        <f t="shared" si="36"/>
        <v>1.0008823686038171</v>
      </c>
      <c r="BB271" s="204">
        <f t="shared" si="34"/>
        <v>1.0000878287917028</v>
      </c>
      <c r="BC271" s="204">
        <f t="shared" si="34"/>
        <v>1</v>
      </c>
      <c r="BD271" s="204">
        <f t="shared" si="34"/>
        <v>1.0000143984197247</v>
      </c>
      <c r="BE271" s="204">
        <f t="shared" si="34"/>
        <v>0.999998822247811</v>
      </c>
      <c r="BF271" s="204">
        <f t="shared" si="38"/>
        <v>1.0000307636608747</v>
      </c>
      <c r="BG271" s="204">
        <f t="shared" si="38"/>
        <v>0.99999955358432469</v>
      </c>
      <c r="BH271" s="204">
        <f t="shared" si="38"/>
        <v>1.0000003486211426</v>
      </c>
      <c r="BI271" s="204">
        <f t="shared" si="38"/>
        <v>1.0002166742317931</v>
      </c>
      <c r="BJ271" s="204">
        <f t="shared" si="38"/>
        <v>1.0003839522597331</v>
      </c>
      <c r="BK271" s="204">
        <f t="shared" si="38"/>
        <v>1.0001663396776586</v>
      </c>
      <c r="BM271" s="205">
        <f t="shared" si="40"/>
        <v>1.0020144049104978</v>
      </c>
      <c r="BN271" s="205">
        <f t="shared" si="39"/>
        <v>30.343142150615254</v>
      </c>
    </row>
    <row r="272" spans="1:66">
      <c r="A272" s="223">
        <f t="shared" si="35"/>
        <v>45196</v>
      </c>
      <c r="B272" s="215">
        <v>0.27400000000000002</v>
      </c>
      <c r="C272" s="215">
        <v>0.42945</v>
      </c>
      <c r="D272" s="215">
        <v>0.37050000000000005</v>
      </c>
      <c r="E272" s="215">
        <v>0.25140000000000001</v>
      </c>
      <c r="F272" s="215">
        <v>2.0014500000000002</v>
      </c>
      <c r="G272" s="215">
        <v>0.62714999999999999</v>
      </c>
      <c r="H272" s="215">
        <v>0.22555</v>
      </c>
      <c r="I272" s="215">
        <v>2.1429499999999999</v>
      </c>
      <c r="J272" s="216">
        <v>4255.9174999999996</v>
      </c>
      <c r="K272" s="216">
        <v>40.855000000000004</v>
      </c>
      <c r="L272" s="216">
        <v>369.60755</v>
      </c>
      <c r="M272" s="215">
        <v>8.4749999999999992E-2</v>
      </c>
      <c r="N272" s="215">
        <v>1.2894999999999999</v>
      </c>
      <c r="O272" s="215">
        <v>0.46184999999999998</v>
      </c>
      <c r="P272" s="215">
        <v>15.591899999999999</v>
      </c>
      <c r="Q272" s="215">
        <v>26.467950000000002</v>
      </c>
      <c r="R272" s="215">
        <v>2.2701500000000001</v>
      </c>
      <c r="S272" s="215">
        <v>0.37555000000000005</v>
      </c>
      <c r="T272" s="215">
        <v>0.25944999999999996</v>
      </c>
      <c r="U272" s="215">
        <v>8.8305499999999988</v>
      </c>
      <c r="AR272" s="204">
        <f t="shared" si="37"/>
        <v>0.99997798527931514</v>
      </c>
      <c r="AS272" s="204">
        <f t="shared" si="37"/>
        <v>1.0002117661580734</v>
      </c>
      <c r="AT272" s="204">
        <f t="shared" si="37"/>
        <v>0.99999998952496272</v>
      </c>
      <c r="AU272" s="204">
        <f t="shared" si="37"/>
        <v>1.0000006622642106</v>
      </c>
      <c r="AV272" s="204">
        <f t="shared" si="36"/>
        <v>0.99902027864236254</v>
      </c>
      <c r="AW272" s="204">
        <f t="shared" si="36"/>
        <v>1.000000000429581</v>
      </c>
      <c r="AX272" s="204">
        <f t="shared" si="36"/>
        <v>0.9999994157732911</v>
      </c>
      <c r="AY272" s="204">
        <f t="shared" si="36"/>
        <v>0.99999645682062166</v>
      </c>
      <c r="AZ272" s="204">
        <f t="shared" si="36"/>
        <v>1.0000029947996658</v>
      </c>
      <c r="BA272" s="204">
        <f t="shared" si="36"/>
        <v>0.99939225790650843</v>
      </c>
      <c r="BB272" s="204">
        <f t="shared" si="34"/>
        <v>0.99997462562550798</v>
      </c>
      <c r="BC272" s="204">
        <f t="shared" si="34"/>
        <v>1</v>
      </c>
      <c r="BD272" s="204">
        <f t="shared" si="34"/>
        <v>1</v>
      </c>
      <c r="BE272" s="204">
        <f t="shared" si="34"/>
        <v>1.0000003928393515</v>
      </c>
      <c r="BF272" s="204">
        <f t="shared" si="38"/>
        <v>0.99995216484985883</v>
      </c>
      <c r="BG272" s="204">
        <f t="shared" si="38"/>
        <v>1.0000001817352333</v>
      </c>
      <c r="BH272" s="204">
        <f t="shared" si="38"/>
        <v>0.99999966880391988</v>
      </c>
      <c r="BI272" s="204">
        <f t="shared" si="38"/>
        <v>0.99967499018246753</v>
      </c>
      <c r="BJ272" s="204">
        <f t="shared" si="38"/>
        <v>0.99992075610389708</v>
      </c>
      <c r="BK272" s="204">
        <f t="shared" si="38"/>
        <v>0.99974167283680881</v>
      </c>
      <c r="BM272" s="205">
        <f t="shared" si="40"/>
        <v>0.99786775856990706</v>
      </c>
      <c r="BN272" s="205">
        <f t="shared" si="39"/>
        <v>30.278443245802514</v>
      </c>
    </row>
    <row r="273" spans="1:66">
      <c r="A273" s="223">
        <v>45197</v>
      </c>
      <c r="B273" s="215">
        <v>0.27300000000000002</v>
      </c>
      <c r="C273" s="215">
        <v>0.42825000000000002</v>
      </c>
      <c r="D273" s="215">
        <v>0.36834999999999996</v>
      </c>
      <c r="E273" s="215">
        <v>0.25135000000000002</v>
      </c>
      <c r="F273" s="215">
        <v>1.99525</v>
      </c>
      <c r="G273" s="215">
        <v>0.62579999999999991</v>
      </c>
      <c r="H273" s="215">
        <v>0.22484999999999999</v>
      </c>
      <c r="I273" s="215">
        <v>2.1367500000000001</v>
      </c>
      <c r="J273" s="216">
        <v>4236.9850000000006</v>
      </c>
      <c r="K273" s="216">
        <v>40.78</v>
      </c>
      <c r="L273" s="216">
        <v>370.22305</v>
      </c>
      <c r="M273" s="215">
        <v>8.4449999999999997E-2</v>
      </c>
      <c r="N273" s="215">
        <v>1.2853000000000001</v>
      </c>
      <c r="O273" s="215">
        <v>0.45924999999999999</v>
      </c>
      <c r="P273" s="215">
        <v>15.5495</v>
      </c>
      <c r="Q273" s="215">
        <v>26.495750000000001</v>
      </c>
      <c r="R273" s="215">
        <v>2.2618499999999999</v>
      </c>
      <c r="S273" s="215">
        <v>0.37444999999999995</v>
      </c>
      <c r="T273" s="215">
        <v>0.25985000000000003</v>
      </c>
      <c r="U273" s="215">
        <v>8.8032000000000004</v>
      </c>
      <c r="AR273" s="204">
        <f t="shared" si="37"/>
        <v>0.99997790478744519</v>
      </c>
      <c r="AS273" s="204">
        <f t="shared" si="37"/>
        <v>0.99960891412387498</v>
      </c>
      <c r="AT273" s="204">
        <f t="shared" si="37"/>
        <v>0.99999984939000275</v>
      </c>
      <c r="AU273" s="204">
        <f t="shared" si="37"/>
        <v>0.99999988967757369</v>
      </c>
      <c r="AV273" s="204">
        <f t="shared" si="36"/>
        <v>0.99930705229891925</v>
      </c>
      <c r="AW273" s="204">
        <f t="shared" si="36"/>
        <v>0.99999999834172137</v>
      </c>
      <c r="AX273" s="204">
        <f t="shared" si="36"/>
        <v>0.99999180723083014</v>
      </c>
      <c r="AY273" s="204">
        <f t="shared" si="36"/>
        <v>0.99999689634066902</v>
      </c>
      <c r="AZ273" s="204">
        <f t="shared" si="36"/>
        <v>0.99998940991338292</v>
      </c>
      <c r="BA273" s="204">
        <f t="shared" si="36"/>
        <v>0.99954318193521163</v>
      </c>
      <c r="BB273" s="204">
        <f t="shared" si="34"/>
        <v>1.0000152353493066</v>
      </c>
      <c r="BC273" s="204">
        <f t="shared" si="34"/>
        <v>1</v>
      </c>
      <c r="BD273" s="204">
        <f t="shared" si="34"/>
        <v>0.9999534310176198</v>
      </c>
      <c r="BE273" s="204">
        <f t="shared" si="34"/>
        <v>0.99999658688848314</v>
      </c>
      <c r="BF273" s="204">
        <f t="shared" si="38"/>
        <v>0.99996717703705007</v>
      </c>
      <c r="BG273" s="204">
        <f t="shared" si="38"/>
        <v>1.0000001488599874</v>
      </c>
      <c r="BH273" s="204">
        <f t="shared" si="38"/>
        <v>0.99999986203945324</v>
      </c>
      <c r="BI273" s="204">
        <f t="shared" si="38"/>
        <v>0.99940287904850411</v>
      </c>
      <c r="BJ273" s="204">
        <f t="shared" si="38"/>
        <v>1.0001056479571004</v>
      </c>
      <c r="BK273" s="204">
        <f t="shared" si="38"/>
        <v>0.99979238460977315</v>
      </c>
      <c r="BM273" s="205">
        <f t="shared" si="40"/>
        <v>0.99765039287209023</v>
      </c>
      <c r="BN273" s="205">
        <f t="shared" si="39"/>
        <v>30.207300799730163</v>
      </c>
    </row>
    <row r="274" spans="1:66">
      <c r="A274" s="223">
        <v>45198</v>
      </c>
      <c r="B274" s="215">
        <v>0.27300000000000002</v>
      </c>
      <c r="C274" s="215">
        <v>0.42249999999999999</v>
      </c>
      <c r="D274" s="215">
        <v>0.36785000000000001</v>
      </c>
      <c r="E274" s="215">
        <v>0.24940000000000001</v>
      </c>
      <c r="F274" s="215">
        <v>1.9923500000000001</v>
      </c>
      <c r="G274" s="215">
        <v>0.62654999999999994</v>
      </c>
      <c r="H274" s="215">
        <v>0.2233</v>
      </c>
      <c r="I274" s="215">
        <v>2.1368</v>
      </c>
      <c r="J274" s="216">
        <v>4230.6909999999998</v>
      </c>
      <c r="K274" s="216">
        <v>40.72</v>
      </c>
      <c r="L274" s="216">
        <v>368.59559999999999</v>
      </c>
      <c r="M274" s="215">
        <v>8.4350000000000008E-2</v>
      </c>
      <c r="N274" s="215">
        <v>1.2801</v>
      </c>
      <c r="O274" s="215">
        <v>0.45455000000000001</v>
      </c>
      <c r="P274" s="215">
        <v>15.4572</v>
      </c>
      <c r="Q274" s="215">
        <v>26.4544</v>
      </c>
      <c r="R274" s="215">
        <v>2.2591999999999999</v>
      </c>
      <c r="S274" s="215">
        <v>0.37245</v>
      </c>
      <c r="T274" s="215">
        <v>0.25805</v>
      </c>
      <c r="U274" s="215">
        <v>8.8021999999999991</v>
      </c>
      <c r="AR274" s="204">
        <f t="shared" si="37"/>
        <v>1</v>
      </c>
      <c r="AS274" s="204">
        <f t="shared" si="37"/>
        <v>0.99811212524088866</v>
      </c>
      <c r="AT274" s="204">
        <f t="shared" si="37"/>
        <v>0.99999996484843412</v>
      </c>
      <c r="AU274" s="204">
        <f t="shared" si="37"/>
        <v>0.99999568022812424</v>
      </c>
      <c r="AV274" s="204">
        <f t="shared" si="36"/>
        <v>0.99967508002722028</v>
      </c>
      <c r="AW274" s="204">
        <f t="shared" si="36"/>
        <v>1.0000000009217072</v>
      </c>
      <c r="AX274" s="204">
        <f t="shared" si="36"/>
        <v>0.99998176782166825</v>
      </c>
      <c r="AY274" s="204">
        <f t="shared" si="36"/>
        <v>1.0000000250655521</v>
      </c>
      <c r="AZ274" s="204">
        <f t="shared" si="36"/>
        <v>0.9999964688913161</v>
      </c>
      <c r="BA274" s="204">
        <f t="shared" si="36"/>
        <v>0.99963392361651449</v>
      </c>
      <c r="BB274" s="204">
        <f t="shared" si="34"/>
        <v>0.99995966194181207</v>
      </c>
      <c r="BC274" s="204">
        <f t="shared" si="34"/>
        <v>1</v>
      </c>
      <c r="BD274" s="204">
        <f t="shared" si="34"/>
        <v>0.99994213220061912</v>
      </c>
      <c r="BE274" s="204">
        <f t="shared" si="34"/>
        <v>0.99999378082634327</v>
      </c>
      <c r="BF274" s="204">
        <f t="shared" si="38"/>
        <v>0.99992823895220218</v>
      </c>
      <c r="BG274" s="204">
        <f t="shared" si="38"/>
        <v>0.99999977852751099</v>
      </c>
      <c r="BH274" s="204">
        <f t="shared" si="38"/>
        <v>0.99999995584571422</v>
      </c>
      <c r="BI274" s="204">
        <f t="shared" si="38"/>
        <v>0.9989100864119963</v>
      </c>
      <c r="BJ274" s="204">
        <f t="shared" si="38"/>
        <v>0.9995234359844567</v>
      </c>
      <c r="BK274" s="204">
        <f t="shared" si="38"/>
        <v>0.9999923959654079</v>
      </c>
      <c r="BM274" s="205">
        <f t="shared" si="40"/>
        <v>0.99565136874056359</v>
      </c>
      <c r="BN274" s="205">
        <f t="shared" si="39"/>
        <v>30.075940387209258</v>
      </c>
    </row>
    <row r="275" spans="1:66">
      <c r="A275" s="223">
        <v>45199</v>
      </c>
      <c r="B275" s="215">
        <v>0.27300000000000002</v>
      </c>
      <c r="C275" s="215">
        <v>0.42249999999999999</v>
      </c>
      <c r="D275" s="215">
        <v>0.36785000000000001</v>
      </c>
      <c r="E275" s="215">
        <v>0.24940000000000001</v>
      </c>
      <c r="F275" s="215">
        <v>1.9923500000000001</v>
      </c>
      <c r="G275" s="215">
        <v>0.62654999999999994</v>
      </c>
      <c r="H275" s="215">
        <v>0.2233</v>
      </c>
      <c r="I275" s="215">
        <v>2.1368</v>
      </c>
      <c r="J275" s="216">
        <v>4230.6909999999998</v>
      </c>
      <c r="K275" s="216">
        <v>40.72</v>
      </c>
      <c r="L275" s="216">
        <v>368.59559999999999</v>
      </c>
      <c r="M275" s="215">
        <v>8.4350000000000008E-2</v>
      </c>
      <c r="N275" s="215">
        <v>1.2801</v>
      </c>
      <c r="O275" s="215">
        <v>0.45455000000000001</v>
      </c>
      <c r="P275" s="215">
        <v>15.4572</v>
      </c>
      <c r="Q275" s="215">
        <v>26.4544</v>
      </c>
      <c r="R275" s="215">
        <v>2.2591999999999999</v>
      </c>
      <c r="S275" s="215">
        <v>0.37245</v>
      </c>
      <c r="T275" s="215">
        <v>0.25805</v>
      </c>
      <c r="U275" s="215">
        <v>8.8021999999999991</v>
      </c>
      <c r="AR275" s="204">
        <f t="shared" si="37"/>
        <v>1</v>
      </c>
      <c r="AS275" s="204">
        <f t="shared" si="37"/>
        <v>1</v>
      </c>
      <c r="AT275" s="204">
        <f t="shared" si="37"/>
        <v>1</v>
      </c>
      <c r="AU275" s="204">
        <f t="shared" si="37"/>
        <v>1</v>
      </c>
      <c r="AV275" s="204">
        <f t="shared" si="36"/>
        <v>1</v>
      </c>
      <c r="AW275" s="204">
        <f t="shared" si="36"/>
        <v>1</v>
      </c>
      <c r="AX275" s="204">
        <f t="shared" si="36"/>
        <v>1</v>
      </c>
      <c r="AY275" s="204">
        <f t="shared" si="36"/>
        <v>1</v>
      </c>
      <c r="AZ275" s="204">
        <f t="shared" si="36"/>
        <v>1</v>
      </c>
      <c r="BA275" s="204">
        <f t="shared" si="36"/>
        <v>1</v>
      </c>
      <c r="BB275" s="204">
        <f t="shared" si="34"/>
        <v>1</v>
      </c>
      <c r="BC275" s="204">
        <f t="shared" si="34"/>
        <v>1</v>
      </c>
      <c r="BD275" s="204">
        <f t="shared" si="34"/>
        <v>1</v>
      </c>
      <c r="BE275" s="204">
        <f t="shared" si="34"/>
        <v>1</v>
      </c>
      <c r="BF275" s="204">
        <f t="shared" si="38"/>
        <v>1</v>
      </c>
      <c r="BG275" s="204">
        <f t="shared" si="38"/>
        <v>1</v>
      </c>
      <c r="BH275" s="204">
        <f t="shared" si="38"/>
        <v>1</v>
      </c>
      <c r="BI275" s="204">
        <f t="shared" si="38"/>
        <v>1</v>
      </c>
      <c r="BJ275" s="204">
        <f t="shared" si="38"/>
        <v>1</v>
      </c>
      <c r="BK275" s="204">
        <f t="shared" si="38"/>
        <v>1</v>
      </c>
      <c r="BM275" s="205">
        <f t="shared" si="40"/>
        <v>1</v>
      </c>
      <c r="BN275" s="205">
        <f t="shared" si="39"/>
        <v>30.075940387209258</v>
      </c>
    </row>
    <row r="276" spans="1:66">
      <c r="A276" s="223">
        <v>45200</v>
      </c>
      <c r="B276" s="215">
        <v>0.27300000000000002</v>
      </c>
      <c r="C276" s="215">
        <v>0.42249999999999999</v>
      </c>
      <c r="D276" s="215">
        <v>0.36785000000000001</v>
      </c>
      <c r="E276" s="215">
        <v>0.24940000000000001</v>
      </c>
      <c r="F276" s="215">
        <v>1.9923500000000001</v>
      </c>
      <c r="G276" s="215">
        <v>0.62654999999999994</v>
      </c>
      <c r="H276" s="215">
        <v>0.2233</v>
      </c>
      <c r="I276" s="215">
        <v>2.1368</v>
      </c>
      <c r="J276" s="215">
        <v>4230.6909999999998</v>
      </c>
      <c r="K276" s="216">
        <v>40.72</v>
      </c>
      <c r="L276" s="216">
        <v>368.59559999999999</v>
      </c>
      <c r="M276" s="215">
        <v>8.4350000000000008E-2</v>
      </c>
      <c r="N276" s="215">
        <v>1.2801</v>
      </c>
      <c r="O276" s="215">
        <v>0.45455000000000001</v>
      </c>
      <c r="P276" s="215">
        <v>15.4572</v>
      </c>
      <c r="Q276" s="215">
        <v>26.4544</v>
      </c>
      <c r="R276" s="215">
        <v>2.2591999999999999</v>
      </c>
      <c r="S276" s="215">
        <v>0.37245</v>
      </c>
      <c r="T276" s="215">
        <v>0.25805</v>
      </c>
      <c r="U276" s="215">
        <v>8.8021999999999991</v>
      </c>
      <c r="AR276" s="204">
        <f t="shared" si="37"/>
        <v>1</v>
      </c>
      <c r="AS276" s="204">
        <f t="shared" si="37"/>
        <v>1</v>
      </c>
      <c r="AT276" s="204">
        <f t="shared" si="37"/>
        <v>1</v>
      </c>
      <c r="AU276" s="204">
        <f t="shared" si="37"/>
        <v>1</v>
      </c>
      <c r="AV276" s="204">
        <f t="shared" si="36"/>
        <v>1</v>
      </c>
      <c r="AW276" s="204">
        <f t="shared" si="36"/>
        <v>1</v>
      </c>
      <c r="AX276" s="204">
        <f t="shared" si="36"/>
        <v>1</v>
      </c>
      <c r="AY276" s="204">
        <f t="shared" si="36"/>
        <v>1</v>
      </c>
      <c r="AZ276" s="204">
        <f t="shared" si="36"/>
        <v>1</v>
      </c>
      <c r="BA276" s="204">
        <f t="shared" si="36"/>
        <v>1</v>
      </c>
      <c r="BB276" s="204">
        <f t="shared" si="34"/>
        <v>1</v>
      </c>
      <c r="BC276" s="204">
        <f t="shared" si="34"/>
        <v>1</v>
      </c>
      <c r="BD276" s="204">
        <f t="shared" si="34"/>
        <v>1</v>
      </c>
      <c r="BE276" s="204">
        <f t="shared" si="34"/>
        <v>1</v>
      </c>
      <c r="BF276" s="204">
        <f t="shared" si="38"/>
        <v>1</v>
      </c>
      <c r="BG276" s="204">
        <f t="shared" si="38"/>
        <v>1</v>
      </c>
      <c r="BH276" s="204">
        <f t="shared" si="38"/>
        <v>1</v>
      </c>
      <c r="BI276" s="204">
        <f t="shared" si="38"/>
        <v>1</v>
      </c>
      <c r="BJ276" s="204">
        <f t="shared" si="38"/>
        <v>1</v>
      </c>
      <c r="BK276" s="204">
        <f t="shared" si="38"/>
        <v>1</v>
      </c>
      <c r="BM276" s="205">
        <f t="shared" si="40"/>
        <v>1</v>
      </c>
      <c r="BN276" s="205">
        <f t="shared" si="39"/>
        <v>30.075940387209258</v>
      </c>
    </row>
    <row r="277" spans="1:66">
      <c r="A277" s="223">
        <v>45201</v>
      </c>
      <c r="B277" s="215">
        <v>0.27300000000000002</v>
      </c>
      <c r="C277" s="215">
        <v>0.42625000000000002</v>
      </c>
      <c r="D277" s="215">
        <v>0.37109999999999999</v>
      </c>
      <c r="E277" s="215">
        <v>0.24995000000000001</v>
      </c>
      <c r="F277" s="215">
        <v>1.9923500000000001</v>
      </c>
      <c r="G277" s="215">
        <v>0.62660000000000005</v>
      </c>
      <c r="H277" s="215">
        <v>0.224</v>
      </c>
      <c r="I277" s="215">
        <v>2.1382000000000003</v>
      </c>
      <c r="J277" s="215">
        <v>4239.0200000000004</v>
      </c>
      <c r="K277" s="216">
        <v>40.869999999999997</v>
      </c>
      <c r="L277" s="216">
        <v>369.4708</v>
      </c>
      <c r="M277" s="215">
        <v>8.4400000000000003E-2</v>
      </c>
      <c r="N277" s="215">
        <v>1.28505</v>
      </c>
      <c r="O277" s="215">
        <v>0.45599999999999996</v>
      </c>
      <c r="P277" s="215">
        <v>15.5016</v>
      </c>
      <c r="Q277" s="215">
        <v>26.851300000000002</v>
      </c>
      <c r="R277" s="215">
        <v>2.2313000000000001</v>
      </c>
      <c r="S277" s="215">
        <v>0.37395</v>
      </c>
      <c r="T277" s="215">
        <v>0.25834999999999997</v>
      </c>
      <c r="U277" s="215">
        <v>8.7973499999999998</v>
      </c>
      <c r="AR277" s="204">
        <f t="shared" si="37"/>
        <v>1</v>
      </c>
      <c r="AS277" s="204">
        <f t="shared" si="37"/>
        <v>1.0012360428342617</v>
      </c>
      <c r="AT277" s="204">
        <f t="shared" si="37"/>
        <v>1.0000002276363338</v>
      </c>
      <c r="AU277" s="204">
        <f t="shared" si="37"/>
        <v>1.000001221810852</v>
      </c>
      <c r="AV277" s="204">
        <f t="shared" si="36"/>
        <v>1</v>
      </c>
      <c r="AW277" s="204">
        <f t="shared" si="36"/>
        <v>1.000000000061408</v>
      </c>
      <c r="AX277" s="204">
        <f t="shared" si="36"/>
        <v>1.0000082496168388</v>
      </c>
      <c r="AY277" s="204">
        <f t="shared" si="36"/>
        <v>1.0000007015976689</v>
      </c>
      <c r="AZ277" s="204">
        <f t="shared" si="36"/>
        <v>1.0000046716972453</v>
      </c>
      <c r="BA277" s="204">
        <f t="shared" si="36"/>
        <v>1.0009147678142232</v>
      </c>
      <c r="BB277" s="204">
        <f t="shared" si="34"/>
        <v>1.0000217155099997</v>
      </c>
      <c r="BC277" s="204">
        <f t="shared" si="34"/>
        <v>1</v>
      </c>
      <c r="BD277" s="204">
        <f t="shared" si="34"/>
        <v>1.0000550941669248</v>
      </c>
      <c r="BE277" s="204">
        <f t="shared" si="34"/>
        <v>1.0000019255220178</v>
      </c>
      <c r="BF277" s="204">
        <f t="shared" si="38"/>
        <v>1.0000345751103668</v>
      </c>
      <c r="BG277" s="204">
        <f t="shared" si="38"/>
        <v>1.0000021116763675</v>
      </c>
      <c r="BH277" s="204">
        <f t="shared" si="38"/>
        <v>0.99999953196185509</v>
      </c>
      <c r="BI277" s="204">
        <f t="shared" si="38"/>
        <v>1.0008187630148997</v>
      </c>
      <c r="BJ277" s="204">
        <f t="shared" si="38"/>
        <v>1.0000796799000211</v>
      </c>
      <c r="BK277" s="204">
        <f t="shared" si="38"/>
        <v>0.99996310871299166</v>
      </c>
      <c r="BM277" s="205">
        <f t="shared" si="40"/>
        <v>1.0031458036552017</v>
      </c>
      <c r="BN277" s="205">
        <f t="shared" si="39"/>
        <v>30.170553390412969</v>
      </c>
    </row>
    <row r="278" spans="1:66">
      <c r="A278" s="223">
        <v>45202</v>
      </c>
      <c r="B278" s="215">
        <v>0.27300000000000002</v>
      </c>
      <c r="C278" s="215">
        <v>0.43235000000000001</v>
      </c>
      <c r="D278" s="215">
        <v>0.37404999999999999</v>
      </c>
      <c r="E278" s="215">
        <v>0.251</v>
      </c>
      <c r="F278" s="215">
        <v>1.9923500000000001</v>
      </c>
      <c r="G278" s="215">
        <v>0.62675000000000003</v>
      </c>
      <c r="H278" s="215">
        <v>0.22620000000000001</v>
      </c>
      <c r="I278" s="215">
        <v>2.1376499999999998</v>
      </c>
      <c r="J278" s="215">
        <v>4261.5550000000003</v>
      </c>
      <c r="K278" s="216">
        <v>40.92</v>
      </c>
      <c r="L278" s="216">
        <v>371.68095</v>
      </c>
      <c r="M278" s="215">
        <v>8.4449999999999997E-2</v>
      </c>
      <c r="N278" s="215">
        <v>1.2902</v>
      </c>
      <c r="O278" s="215">
        <v>0.46189999999999998</v>
      </c>
      <c r="P278" s="215">
        <v>15.5342</v>
      </c>
      <c r="Q278" s="215">
        <v>27.178899999999999</v>
      </c>
      <c r="R278" s="215">
        <v>2.2591999999999999</v>
      </c>
      <c r="S278" s="215">
        <v>0.37519999999999998</v>
      </c>
      <c r="T278" s="215">
        <v>0.26080000000000003</v>
      </c>
      <c r="U278" s="215">
        <v>8.8306000000000004</v>
      </c>
      <c r="AR278" s="204">
        <f t="shared" si="37"/>
        <v>1</v>
      </c>
      <c r="AS278" s="204">
        <f t="shared" si="37"/>
        <v>1.001988330667102</v>
      </c>
      <c r="AT278" s="204">
        <f t="shared" si="37"/>
        <v>1.0000002049042889</v>
      </c>
      <c r="AU278" s="204">
        <f t="shared" si="37"/>
        <v>1.0000023251017389</v>
      </c>
      <c r="AV278" s="204">
        <f t="shared" si="36"/>
        <v>1</v>
      </c>
      <c r="AW278" s="204">
        <f t="shared" si="36"/>
        <v>1.0000000001841942</v>
      </c>
      <c r="AX278" s="204">
        <f t="shared" si="36"/>
        <v>1.0000257607635297</v>
      </c>
      <c r="AY278" s="204">
        <f t="shared" si="36"/>
        <v>0.99999972442727969</v>
      </c>
      <c r="AZ278" s="204">
        <f t="shared" si="36"/>
        <v>1.0000125939590363</v>
      </c>
      <c r="BA278" s="204">
        <f t="shared" si="36"/>
        <v>1.0003040838601365</v>
      </c>
      <c r="BB278" s="204">
        <f t="shared" si="34"/>
        <v>1.0000546111091693</v>
      </c>
      <c r="BC278" s="204">
        <f t="shared" si="34"/>
        <v>1</v>
      </c>
      <c r="BD278" s="204">
        <f t="shared" si="34"/>
        <v>1.0000570954493471</v>
      </c>
      <c r="BE278" s="204">
        <f t="shared" si="34"/>
        <v>1.0000077722687801</v>
      </c>
      <c r="BF278" s="204">
        <f t="shared" si="38"/>
        <v>1.00002532312111</v>
      </c>
      <c r="BG278" s="204">
        <f t="shared" si="38"/>
        <v>1.0000017195881381</v>
      </c>
      <c r="BH278" s="204">
        <f t="shared" si="38"/>
        <v>1.0000004680383641</v>
      </c>
      <c r="BI278" s="204">
        <f t="shared" si="38"/>
        <v>1.0006797503945821</v>
      </c>
      <c r="BJ278" s="204">
        <f t="shared" si="38"/>
        <v>1.0006474607043072</v>
      </c>
      <c r="BK278" s="204">
        <f t="shared" si="38"/>
        <v>1.0002525438631384</v>
      </c>
      <c r="BM278" s="205">
        <f t="shared" si="40"/>
        <v>1.0040655137282088</v>
      </c>
      <c r="BN278" s="205">
        <f t="shared" si="39"/>
        <v>30.293212189409353</v>
      </c>
    </row>
    <row r="279" spans="1:66">
      <c r="A279" s="223">
        <v>45203</v>
      </c>
      <c r="B279" s="215">
        <v>0.27300000000000002</v>
      </c>
      <c r="C279" s="215">
        <v>0.43315000000000003</v>
      </c>
      <c r="D279" s="215">
        <v>0.37444999999999995</v>
      </c>
      <c r="E279" s="215">
        <v>0.25190000000000001</v>
      </c>
      <c r="F279" s="215">
        <v>1.9923500000000001</v>
      </c>
      <c r="G279" s="215">
        <v>0.628</v>
      </c>
      <c r="H279" s="215">
        <v>0.22639999999999999</v>
      </c>
      <c r="I279" s="215">
        <v>2.1377999999999999</v>
      </c>
      <c r="J279" s="216">
        <v>4267.6849999999995</v>
      </c>
      <c r="K279" s="216">
        <v>40.734999999999999</v>
      </c>
      <c r="L279" s="216">
        <v>371.97829999999999</v>
      </c>
      <c r="M279" s="215">
        <v>8.4449999999999997E-2</v>
      </c>
      <c r="N279" s="215">
        <v>1.2926</v>
      </c>
      <c r="O279" s="215">
        <v>0.46405000000000002</v>
      </c>
      <c r="P279" s="215">
        <v>15.4939</v>
      </c>
      <c r="Q279" s="215">
        <v>27.127050000000001</v>
      </c>
      <c r="R279" s="215">
        <v>2.2939499999999997</v>
      </c>
      <c r="S279" s="215">
        <v>0.3755</v>
      </c>
      <c r="T279" s="215">
        <v>0.2611</v>
      </c>
      <c r="U279" s="215">
        <v>8.8500000000000014</v>
      </c>
      <c r="AR279" s="204">
        <f t="shared" si="37"/>
        <v>1</v>
      </c>
      <c r="AS279" s="204">
        <f t="shared" si="37"/>
        <v>1.0002584580750786</v>
      </c>
      <c r="AT279" s="204">
        <f t="shared" si="37"/>
        <v>1.0000000276591392</v>
      </c>
      <c r="AU279" s="204">
        <f t="shared" si="37"/>
        <v>1.0000019852155599</v>
      </c>
      <c r="AV279" s="204">
        <f t="shared" si="36"/>
        <v>1</v>
      </c>
      <c r="AW279" s="204">
        <f t="shared" si="36"/>
        <v>1.0000000015332404</v>
      </c>
      <c r="AX279" s="204">
        <f t="shared" si="36"/>
        <v>1.0000023294235951</v>
      </c>
      <c r="AY279" s="204">
        <f t="shared" si="36"/>
        <v>1.0000000751632407</v>
      </c>
      <c r="AZ279" s="204">
        <f t="shared" si="36"/>
        <v>1.0000034142885452</v>
      </c>
      <c r="BA279" s="204">
        <f t="shared" si="36"/>
        <v>0.99887383370174354</v>
      </c>
      <c r="BB279" s="204">
        <f t="shared" si="34"/>
        <v>1.0000073223218124</v>
      </c>
      <c r="BC279" s="204">
        <f t="shared" si="34"/>
        <v>1</v>
      </c>
      <c r="BD279" s="204">
        <f t="shared" si="34"/>
        <v>1.0000265293759969</v>
      </c>
      <c r="BE279" s="204">
        <f t="shared" si="34"/>
        <v>1.0000028076037535</v>
      </c>
      <c r="BF279" s="204">
        <f t="shared" si="38"/>
        <v>0.99996868876291245</v>
      </c>
      <c r="BG279" s="204">
        <f t="shared" si="38"/>
        <v>0.99999972922233082</v>
      </c>
      <c r="BH279" s="204">
        <f t="shared" si="38"/>
        <v>1.000000574933571</v>
      </c>
      <c r="BI279" s="204">
        <f t="shared" si="38"/>
        <v>1.0001627610469352</v>
      </c>
      <c r="BJ279" s="204">
        <f t="shared" si="38"/>
        <v>1.0000788401666962</v>
      </c>
      <c r="BK279" s="204">
        <f t="shared" si="38"/>
        <v>1.0001469022454539</v>
      </c>
      <c r="BM279" s="205">
        <f t="shared" si="40"/>
        <v>0.99953369347349974</v>
      </c>
      <c r="BN279" s="205">
        <f t="shared" si="39"/>
        <v>30.279086266856773</v>
      </c>
    </row>
    <row r="280" spans="1:66">
      <c r="A280" s="223">
        <v>45204</v>
      </c>
      <c r="B280" s="215">
        <v>0.27200000000000002</v>
      </c>
      <c r="C280" s="215">
        <v>0.42749999999999999</v>
      </c>
      <c r="D280" s="215">
        <v>0.37334999999999996</v>
      </c>
      <c r="E280" s="215">
        <v>0.24880000000000002</v>
      </c>
      <c r="F280" s="215">
        <v>1.98505</v>
      </c>
      <c r="G280" s="215">
        <v>0.62609999999999999</v>
      </c>
      <c r="H280" s="215">
        <v>0.22384999999999999</v>
      </c>
      <c r="I280" s="215">
        <v>2.1295999999999999</v>
      </c>
      <c r="J280" s="216">
        <v>4243.0815000000002</v>
      </c>
      <c r="K280" s="216">
        <v>40.424999999999997</v>
      </c>
      <c r="L280" s="216">
        <v>367.25250000000005</v>
      </c>
      <c r="M280" s="215">
        <v>8.4150000000000003E-2</v>
      </c>
      <c r="N280" s="215">
        <v>1.2849499999999998</v>
      </c>
      <c r="O280" s="215">
        <v>0.45779999999999998</v>
      </c>
      <c r="P280" s="215">
        <v>15.40875</v>
      </c>
      <c r="Q280" s="215">
        <v>27.208349999999999</v>
      </c>
      <c r="R280" s="215">
        <v>2.2240500000000001</v>
      </c>
      <c r="S280" s="215">
        <v>0.37270000000000003</v>
      </c>
      <c r="T280" s="215">
        <v>0.25865000000000005</v>
      </c>
      <c r="U280" s="215">
        <v>8.7782999999999998</v>
      </c>
      <c r="AR280" s="204">
        <f t="shared" si="37"/>
        <v>0.99997782370481381</v>
      </c>
      <c r="AS280" s="204">
        <f t="shared" si="37"/>
        <v>0.99816624815159305</v>
      </c>
      <c r="AT280" s="204">
        <f t="shared" si="37"/>
        <v>0.99999992386612291</v>
      </c>
      <c r="AU280" s="204">
        <f t="shared" si="37"/>
        <v>0.99999313194028827</v>
      </c>
      <c r="AV280" s="204">
        <f t="shared" si="36"/>
        <v>0.99918020269387131</v>
      </c>
      <c r="AW280" s="204">
        <f t="shared" si="36"/>
        <v>0.99999999766826553</v>
      </c>
      <c r="AX280" s="204">
        <f t="shared" si="36"/>
        <v>0.99997014499766834</v>
      </c>
      <c r="AY280" s="204">
        <f t="shared" si="36"/>
        <v>0.99999588332868816</v>
      </c>
      <c r="AZ280" s="204">
        <f t="shared" si="36"/>
        <v>0.99998626667461088</v>
      </c>
      <c r="BA280" s="204">
        <f t="shared" si="36"/>
        <v>0.99810212842828361</v>
      </c>
      <c r="BB280" s="204">
        <f t="shared" si="34"/>
        <v>0.99988293447434773</v>
      </c>
      <c r="BC280" s="204">
        <f t="shared" si="34"/>
        <v>1</v>
      </c>
      <c r="BD280" s="204">
        <f t="shared" si="34"/>
        <v>0.99991526986517787</v>
      </c>
      <c r="BE280" s="204">
        <f t="shared" si="34"/>
        <v>0.999991801995887</v>
      </c>
      <c r="BF280" s="204">
        <f t="shared" si="38"/>
        <v>0.9999335748533601</v>
      </c>
      <c r="BG280" s="204">
        <f t="shared" si="38"/>
        <v>1.0000004243454212</v>
      </c>
      <c r="BH280" s="204">
        <f t="shared" si="38"/>
        <v>0.9999988344481141</v>
      </c>
      <c r="BI280" s="204">
        <f t="shared" si="38"/>
        <v>0.99847709882020008</v>
      </c>
      <c r="BJ280" s="204">
        <f t="shared" si="38"/>
        <v>0.99935370494522158</v>
      </c>
      <c r="BK280" s="204">
        <f t="shared" si="38"/>
        <v>0.99945564211682447</v>
      </c>
      <c r="BM280" s="205">
        <f t="shared" si="40"/>
        <v>0.99240467440892355</v>
      </c>
      <c r="BN280" s="205">
        <f t="shared" si="39"/>
        <v>30.049106748059703</v>
      </c>
    </row>
    <row r="281" spans="1:66">
      <c r="A281" s="223">
        <v>45205</v>
      </c>
      <c r="B281" s="215">
        <v>0.27200000000000002</v>
      </c>
      <c r="C281" s="215">
        <v>0.42799999999999999</v>
      </c>
      <c r="D281" s="215">
        <v>0.37334999999999996</v>
      </c>
      <c r="E281" s="215">
        <v>0.24859999999999999</v>
      </c>
      <c r="F281" s="215">
        <v>1.98505</v>
      </c>
      <c r="G281" s="215">
        <v>0.62349999999999994</v>
      </c>
      <c r="H281" s="215">
        <v>0.2235</v>
      </c>
      <c r="I281" s="215">
        <v>2.1300999999999997</v>
      </c>
      <c r="J281" s="216">
        <v>4251.5084999999999</v>
      </c>
      <c r="K281" s="216">
        <v>40.495000000000005</v>
      </c>
      <c r="L281" s="216">
        <v>367.28764999999999</v>
      </c>
      <c r="M281" s="215">
        <v>8.4150000000000003E-2</v>
      </c>
      <c r="N281" s="215">
        <v>1.2836000000000001</v>
      </c>
      <c r="O281" s="215">
        <v>0.45684999999999998</v>
      </c>
      <c r="P281" s="215">
        <v>15.40455</v>
      </c>
      <c r="Q281" s="215">
        <v>27.449649999999998</v>
      </c>
      <c r="R281" s="215">
        <v>2.2240500000000001</v>
      </c>
      <c r="S281" s="215">
        <v>0.37214999999999998</v>
      </c>
      <c r="T281" s="215">
        <v>0.25814999999999999</v>
      </c>
      <c r="U281" s="215">
        <v>8.7611500000000007</v>
      </c>
      <c r="AR281" s="204">
        <f t="shared" si="37"/>
        <v>1</v>
      </c>
      <c r="AS281" s="204">
        <f t="shared" si="37"/>
        <v>1.0001634167136955</v>
      </c>
      <c r="AT281" s="204">
        <f t="shared" si="37"/>
        <v>1</v>
      </c>
      <c r="AU281" s="204">
        <f t="shared" si="37"/>
        <v>0.99999955396386564</v>
      </c>
      <c r="AV281" s="204">
        <f t="shared" si="36"/>
        <v>1</v>
      </c>
      <c r="AW281" s="204">
        <f t="shared" si="36"/>
        <v>0.99999999679771279</v>
      </c>
      <c r="AX281" s="204">
        <f t="shared" si="36"/>
        <v>0.99999587568065007</v>
      </c>
      <c r="AY281" s="204">
        <f t="shared" si="36"/>
        <v>1.0000002514705315</v>
      </c>
      <c r="AZ281" s="204">
        <f t="shared" si="36"/>
        <v>1.0000047128216307</v>
      </c>
      <c r="BA281" s="204">
        <f t="shared" si="36"/>
        <v>1.0004303216509838</v>
      </c>
      <c r="BB281" s="204">
        <f t="shared" si="34"/>
        <v>1.0000008763210035</v>
      </c>
      <c r="BC281" s="204">
        <f t="shared" si="34"/>
        <v>1</v>
      </c>
      <c r="BD281" s="204">
        <f t="shared" si="34"/>
        <v>0.99998499475084157</v>
      </c>
      <c r="BE281" s="204">
        <f t="shared" si="34"/>
        <v>0.99999874410870471</v>
      </c>
      <c r="BF281" s="204">
        <f t="shared" si="38"/>
        <v>0.99999671400207191</v>
      </c>
      <c r="BG281" s="204">
        <f t="shared" si="38"/>
        <v>1.0000012520397181</v>
      </c>
      <c r="BH281" s="204">
        <f t="shared" si="38"/>
        <v>1</v>
      </c>
      <c r="BI281" s="204">
        <f t="shared" si="38"/>
        <v>0.99969933081478646</v>
      </c>
      <c r="BJ281" s="204">
        <f t="shared" si="38"/>
        <v>0.99986731701593512</v>
      </c>
      <c r="BK281" s="204">
        <f t="shared" si="38"/>
        <v>0.99986910848355859</v>
      </c>
      <c r="BM281" s="205">
        <f t="shared" si="40"/>
        <v>1.0000122980785195</v>
      </c>
      <c r="BN281" s="205">
        <f t="shared" si="39"/>
        <v>30.049476294333932</v>
      </c>
    </row>
    <row r="282" spans="1:66">
      <c r="A282" s="223">
        <v>45206</v>
      </c>
      <c r="B282" s="215">
        <v>0.27200000000000002</v>
      </c>
      <c r="C282" s="215">
        <v>0.42799999999999999</v>
      </c>
      <c r="D282" s="215">
        <v>0.37334999999999996</v>
      </c>
      <c r="E282" s="215">
        <v>0.24859999999999999</v>
      </c>
      <c r="F282" s="215">
        <v>1.98505</v>
      </c>
      <c r="G282" s="215">
        <v>0.62349999999999994</v>
      </c>
      <c r="H282" s="215">
        <v>0.2235</v>
      </c>
      <c r="I282" s="215">
        <v>2.1300999999999997</v>
      </c>
      <c r="J282" s="216">
        <v>4251.5084999999999</v>
      </c>
      <c r="K282" s="216">
        <v>40.495000000000005</v>
      </c>
      <c r="L282" s="216">
        <v>367.28764999999999</v>
      </c>
      <c r="M282" s="215">
        <v>8.4150000000000003E-2</v>
      </c>
      <c r="N282" s="215">
        <v>1.2836000000000001</v>
      </c>
      <c r="O282" s="215">
        <v>0.45684999999999998</v>
      </c>
      <c r="P282" s="215">
        <v>15.40455</v>
      </c>
      <c r="Q282" s="215">
        <v>27.449649999999998</v>
      </c>
      <c r="R282" s="215">
        <v>2.2240500000000001</v>
      </c>
      <c r="S282" s="215">
        <v>0.37214999999999998</v>
      </c>
      <c r="T282" s="215">
        <v>0.25814999999999999</v>
      </c>
      <c r="U282" s="215">
        <v>8.7611500000000007</v>
      </c>
      <c r="AR282" s="204">
        <f t="shared" si="37"/>
        <v>1</v>
      </c>
      <c r="AS282" s="204">
        <f t="shared" si="37"/>
        <v>1</v>
      </c>
      <c r="AT282" s="204">
        <f t="shared" si="37"/>
        <v>1</v>
      </c>
      <c r="AU282" s="204">
        <f t="shared" si="37"/>
        <v>1</v>
      </c>
      <c r="AV282" s="204">
        <f t="shared" si="36"/>
        <v>1</v>
      </c>
      <c r="AW282" s="204">
        <f t="shared" si="36"/>
        <v>1</v>
      </c>
      <c r="AX282" s="204">
        <f t="shared" si="36"/>
        <v>1</v>
      </c>
      <c r="AY282" s="204">
        <f t="shared" si="36"/>
        <v>1</v>
      </c>
      <c r="AZ282" s="204">
        <f t="shared" si="36"/>
        <v>1</v>
      </c>
      <c r="BA282" s="204">
        <f t="shared" si="36"/>
        <v>1</v>
      </c>
      <c r="BB282" s="204">
        <f t="shared" si="34"/>
        <v>1</v>
      </c>
      <c r="BC282" s="204">
        <f t="shared" si="34"/>
        <v>1</v>
      </c>
      <c r="BD282" s="204">
        <f t="shared" si="34"/>
        <v>1</v>
      </c>
      <c r="BE282" s="204">
        <f t="shared" si="34"/>
        <v>1</v>
      </c>
      <c r="BF282" s="204">
        <f t="shared" si="38"/>
        <v>1</v>
      </c>
      <c r="BG282" s="204">
        <f t="shared" si="38"/>
        <v>1</v>
      </c>
      <c r="BH282" s="204">
        <f t="shared" si="38"/>
        <v>1</v>
      </c>
      <c r="BI282" s="204">
        <f t="shared" si="38"/>
        <v>1</v>
      </c>
      <c r="BJ282" s="204">
        <f t="shared" si="38"/>
        <v>1</v>
      </c>
      <c r="BK282" s="204">
        <f t="shared" si="38"/>
        <v>1</v>
      </c>
      <c r="BM282" s="205">
        <f t="shared" si="40"/>
        <v>1</v>
      </c>
      <c r="BN282" s="205">
        <f t="shared" si="39"/>
        <v>30.049476294333932</v>
      </c>
    </row>
    <row r="283" spans="1:66">
      <c r="A283" s="223">
        <v>45207</v>
      </c>
      <c r="B283" s="215">
        <v>0.27200000000000002</v>
      </c>
      <c r="C283" s="215">
        <v>0.42799999999999999</v>
      </c>
      <c r="D283" s="215">
        <v>0.37334999999999996</v>
      </c>
      <c r="E283" s="215">
        <v>0.24859999999999999</v>
      </c>
      <c r="F283" s="215">
        <v>1.98505</v>
      </c>
      <c r="G283" s="215">
        <v>0.62349999999999994</v>
      </c>
      <c r="H283" s="215">
        <v>0.2235</v>
      </c>
      <c r="I283" s="215">
        <v>2.1300999999999997</v>
      </c>
      <c r="J283" s="216">
        <v>4251.5084999999999</v>
      </c>
      <c r="K283" s="216">
        <v>40.495000000000005</v>
      </c>
      <c r="L283" s="216">
        <v>367.28764999999999</v>
      </c>
      <c r="M283" s="215">
        <v>8.4150000000000003E-2</v>
      </c>
      <c r="N283" s="215">
        <v>1.2836000000000001</v>
      </c>
      <c r="O283" s="215">
        <v>0.45684999999999998</v>
      </c>
      <c r="P283" s="215">
        <v>15.40455</v>
      </c>
      <c r="Q283" s="215">
        <v>27.449649999999998</v>
      </c>
      <c r="R283" s="215">
        <v>2.2240500000000001</v>
      </c>
      <c r="S283" s="215">
        <v>0.37214999999999998</v>
      </c>
      <c r="T283" s="215">
        <v>0.25814999999999999</v>
      </c>
      <c r="U283" s="215">
        <v>8.7611500000000007</v>
      </c>
      <c r="AR283" s="204">
        <f t="shared" si="37"/>
        <v>1</v>
      </c>
      <c r="AS283" s="204">
        <f t="shared" si="37"/>
        <v>1</v>
      </c>
      <c r="AT283" s="204">
        <f t="shared" si="37"/>
        <v>1</v>
      </c>
      <c r="AU283" s="204">
        <f t="shared" si="37"/>
        <v>1</v>
      </c>
      <c r="AV283" s="204">
        <f t="shared" si="36"/>
        <v>1</v>
      </c>
      <c r="AW283" s="204">
        <f t="shared" si="36"/>
        <v>1</v>
      </c>
      <c r="AX283" s="204">
        <f t="shared" si="36"/>
        <v>1</v>
      </c>
      <c r="AY283" s="204">
        <f t="shared" si="36"/>
        <v>1</v>
      </c>
      <c r="AZ283" s="204">
        <f t="shared" si="36"/>
        <v>1</v>
      </c>
      <c r="BA283" s="204">
        <f t="shared" si="36"/>
        <v>1</v>
      </c>
      <c r="BB283" s="204">
        <f t="shared" si="34"/>
        <v>1</v>
      </c>
      <c r="BC283" s="204">
        <f t="shared" si="34"/>
        <v>1</v>
      </c>
      <c r="BD283" s="204">
        <f t="shared" si="34"/>
        <v>1</v>
      </c>
      <c r="BE283" s="204">
        <f t="shared" si="34"/>
        <v>1</v>
      </c>
      <c r="BF283" s="204">
        <f t="shared" si="38"/>
        <v>1</v>
      </c>
      <c r="BG283" s="204">
        <f t="shared" si="38"/>
        <v>1</v>
      </c>
      <c r="BH283" s="204">
        <f t="shared" si="38"/>
        <v>1</v>
      </c>
      <c r="BI283" s="204">
        <f t="shared" si="38"/>
        <v>1</v>
      </c>
      <c r="BJ283" s="204">
        <f t="shared" si="38"/>
        <v>1</v>
      </c>
      <c r="BK283" s="204">
        <f t="shared" si="38"/>
        <v>1</v>
      </c>
      <c r="BM283" s="205">
        <f t="shared" si="40"/>
        <v>1</v>
      </c>
      <c r="BN283" s="205">
        <f t="shared" si="39"/>
        <v>30.049476294333932</v>
      </c>
    </row>
    <row r="284" spans="1:66">
      <c r="A284" s="223">
        <v>45208</v>
      </c>
      <c r="B284" s="215">
        <v>0.27100000000000002</v>
      </c>
      <c r="C284" s="215">
        <v>0.42610000000000003</v>
      </c>
      <c r="D284" s="215">
        <v>0.36985000000000001</v>
      </c>
      <c r="E284" s="215">
        <v>0.24654999999999999</v>
      </c>
      <c r="F284" s="215">
        <v>1.9749499999999998</v>
      </c>
      <c r="G284" s="215">
        <v>0.61949999999999994</v>
      </c>
      <c r="H284" s="215">
        <v>0.22189999999999999</v>
      </c>
      <c r="I284" s="215">
        <v>2.1218499999999998</v>
      </c>
      <c r="J284" s="216">
        <v>4249.5709999999999</v>
      </c>
      <c r="K284" s="216">
        <v>40.414999999999999</v>
      </c>
      <c r="L284" s="216">
        <v>366.27645000000001</v>
      </c>
      <c r="M284" s="215">
        <v>8.3799999999999999E-2</v>
      </c>
      <c r="N284" s="215">
        <v>1.2811499999999998</v>
      </c>
      <c r="O284" s="215">
        <v>0.45369999999999999</v>
      </c>
      <c r="P284" s="215">
        <v>15.405749999999999</v>
      </c>
      <c r="Q284" s="215">
        <v>27.346499999999999</v>
      </c>
      <c r="R284" s="215">
        <v>2.2596499999999997</v>
      </c>
      <c r="S284" s="215">
        <v>0.37065000000000003</v>
      </c>
      <c r="T284" s="215">
        <v>0.25675000000000003</v>
      </c>
      <c r="U284" s="215">
        <v>8.7081999999999997</v>
      </c>
      <c r="AR284" s="204">
        <f t="shared" si="37"/>
        <v>0.9999777420248932</v>
      </c>
      <c r="AS284" s="204">
        <f t="shared" si="37"/>
        <v>0.99937824183519941</v>
      </c>
      <c r="AT284" s="204">
        <f t="shared" si="37"/>
        <v>0.99999975625488169</v>
      </c>
      <c r="AU284" s="204">
        <f t="shared" si="37"/>
        <v>0.99999540733821823</v>
      </c>
      <c r="AV284" s="204">
        <f t="shared" si="36"/>
        <v>0.99886095689858834</v>
      </c>
      <c r="AW284" s="204">
        <f t="shared" si="36"/>
        <v>0.99999999504723547</v>
      </c>
      <c r="AX284" s="204">
        <f t="shared" si="36"/>
        <v>0.99998106348674998</v>
      </c>
      <c r="AY284" s="204">
        <f t="shared" si="36"/>
        <v>0.99999584317735923</v>
      </c>
      <c r="AZ284" s="204">
        <f t="shared" si="36"/>
        <v>0.99999891727872314</v>
      </c>
      <c r="BA284" s="204">
        <f t="shared" si="36"/>
        <v>0.99950836969454482</v>
      </c>
      <c r="BB284" s="204">
        <f t="shared" si="34"/>
        <v>0.99997475664786761</v>
      </c>
      <c r="BC284" s="204">
        <f t="shared" si="34"/>
        <v>1</v>
      </c>
      <c r="BD284" s="204">
        <f t="shared" si="34"/>
        <v>0.9999727280657511</v>
      </c>
      <c r="BE284" s="204">
        <f t="shared" si="34"/>
        <v>0.99999581696903417</v>
      </c>
      <c r="BF284" s="204">
        <f t="shared" si="38"/>
        <v>1.0000009389499456</v>
      </c>
      <c r="BG284" s="204">
        <f t="shared" si="38"/>
        <v>0.99999946613553958</v>
      </c>
      <c r="BH284" s="204">
        <f t="shared" si="38"/>
        <v>1.0000005981208855</v>
      </c>
      <c r="BI284" s="204">
        <f t="shared" si="38"/>
        <v>0.99917794351847999</v>
      </c>
      <c r="BJ284" s="204">
        <f t="shared" si="38"/>
        <v>0.99962716072974123</v>
      </c>
      <c r="BK284" s="204">
        <f t="shared" si="38"/>
        <v>0.99959431021696321</v>
      </c>
      <c r="BM284" s="205">
        <f t="shared" si="40"/>
        <v>0.99604639403062267</v>
      </c>
      <c r="BN284" s="205">
        <f t="shared" si="39"/>
        <v>29.93067250547999</v>
      </c>
    </row>
    <row r="285" spans="1:66">
      <c r="A285" s="223">
        <v>45209</v>
      </c>
      <c r="B285" s="215">
        <v>0.27100000000000002</v>
      </c>
      <c r="C285" s="215">
        <v>0.42320000000000002</v>
      </c>
      <c r="D285" s="215">
        <v>0.36865000000000003</v>
      </c>
      <c r="E285" s="215">
        <v>0.24535000000000001</v>
      </c>
      <c r="F285" s="215">
        <v>1.976</v>
      </c>
      <c r="G285" s="215">
        <v>0.61949999999999994</v>
      </c>
      <c r="H285" s="215">
        <v>0.22160000000000002</v>
      </c>
      <c r="I285" s="215">
        <v>2.1202500000000004</v>
      </c>
      <c r="J285" s="216">
        <v>4260.6769999999997</v>
      </c>
      <c r="K285" s="216">
        <v>40.335000000000001</v>
      </c>
      <c r="L285" s="216">
        <v>366.09460000000001</v>
      </c>
      <c r="M285" s="215">
        <v>8.3749999999999991E-2</v>
      </c>
      <c r="N285" s="215">
        <v>1.2833000000000001</v>
      </c>
      <c r="O285" s="215">
        <v>0.45055000000000001</v>
      </c>
      <c r="P285" s="215">
        <v>15.4193</v>
      </c>
      <c r="Q285" s="215">
        <v>27.028549999999999</v>
      </c>
      <c r="R285" s="215">
        <v>2.2158499999999997</v>
      </c>
      <c r="S285" s="215">
        <v>0.37045</v>
      </c>
      <c r="T285" s="215">
        <v>0.25655</v>
      </c>
      <c r="U285" s="215">
        <v>8.7081999999999997</v>
      </c>
      <c r="AR285" s="204">
        <f t="shared" si="37"/>
        <v>1</v>
      </c>
      <c r="AS285" s="204">
        <f t="shared" si="37"/>
        <v>0.99904579381854852</v>
      </c>
      <c r="AT285" s="204">
        <f t="shared" si="37"/>
        <v>0.99999991589892723</v>
      </c>
      <c r="AU285" s="204">
        <f t="shared" si="37"/>
        <v>0.99999729385788994</v>
      </c>
      <c r="AV285" s="204">
        <f t="shared" si="36"/>
        <v>1.0001187610555848</v>
      </c>
      <c r="AW285" s="204">
        <f t="shared" si="36"/>
        <v>1</v>
      </c>
      <c r="AX285" s="204">
        <f t="shared" si="36"/>
        <v>0.99999643418003281</v>
      </c>
      <c r="AY285" s="204">
        <f t="shared" si="36"/>
        <v>0.99999919195605813</v>
      </c>
      <c r="AZ285" s="204">
        <f t="shared" si="36"/>
        <v>1.000006199637707</v>
      </c>
      <c r="BA285" s="204">
        <f t="shared" si="36"/>
        <v>0.99950739580571801</v>
      </c>
      <c r="BB285" s="204">
        <f t="shared" si="34"/>
        <v>0.99999545290111835</v>
      </c>
      <c r="BC285" s="204">
        <f t="shared" si="34"/>
        <v>1</v>
      </c>
      <c r="BD285" s="204">
        <f t="shared" si="34"/>
        <v>1.0000239359246275</v>
      </c>
      <c r="BE285" s="204">
        <f t="shared" si="34"/>
        <v>0.99999578782526632</v>
      </c>
      <c r="BF285" s="204">
        <f t="shared" si="38"/>
        <v>1.0000105972883762</v>
      </c>
      <c r="BG285" s="204">
        <f t="shared" si="38"/>
        <v>0.99999834165388823</v>
      </c>
      <c r="BH285" s="204">
        <f t="shared" si="38"/>
        <v>0.99999926275384743</v>
      </c>
      <c r="BI285" s="204">
        <f t="shared" si="38"/>
        <v>0.99989010204784112</v>
      </c>
      <c r="BJ285" s="204">
        <f t="shared" si="38"/>
        <v>0.99994656281670102</v>
      </c>
      <c r="BK285" s="204">
        <f t="shared" si="38"/>
        <v>1</v>
      </c>
      <c r="BM285" s="205">
        <f t="shared" si="40"/>
        <v>0.9985315168747626</v>
      </c>
      <c r="BN285" s="205">
        <f t="shared" si="39"/>
        <v>29.886719817978687</v>
      </c>
    </row>
    <row r="286" spans="1:66">
      <c r="A286" s="223">
        <v>45210</v>
      </c>
      <c r="B286" s="215">
        <v>0.27100000000000002</v>
      </c>
      <c r="C286" s="215">
        <v>0.4224</v>
      </c>
      <c r="D286" s="215">
        <v>0.36834999999999996</v>
      </c>
      <c r="E286" s="215">
        <v>0.24525</v>
      </c>
      <c r="F286" s="215">
        <v>1.9774</v>
      </c>
      <c r="G286" s="215">
        <v>0.61569999999999991</v>
      </c>
      <c r="H286" s="215">
        <v>0.22055</v>
      </c>
      <c r="I286" s="215">
        <v>2.1184000000000003</v>
      </c>
      <c r="J286" s="216">
        <v>4255.3899999999994</v>
      </c>
      <c r="K286" s="216">
        <v>40.355000000000004</v>
      </c>
      <c r="L286" s="216">
        <v>362.81130000000002</v>
      </c>
      <c r="M286" s="215">
        <v>8.3749999999999991E-2</v>
      </c>
      <c r="N286" s="215">
        <v>1.2809499999999998</v>
      </c>
      <c r="O286" s="215">
        <v>0.44989999999999997</v>
      </c>
      <c r="P286" s="215">
        <v>15.377600000000001</v>
      </c>
      <c r="Q286" s="215">
        <v>27.16235</v>
      </c>
      <c r="R286" s="215">
        <v>2.2158499999999997</v>
      </c>
      <c r="S286" s="215">
        <v>0.36945</v>
      </c>
      <c r="T286" s="215">
        <v>0.25555</v>
      </c>
      <c r="U286" s="215">
        <v>8.6881500000000003</v>
      </c>
      <c r="AR286" s="204">
        <f t="shared" si="37"/>
        <v>1</v>
      </c>
      <c r="AS286" s="204">
        <f t="shared" si="37"/>
        <v>0.99973552863524151</v>
      </c>
      <c r="AT286" s="204">
        <f t="shared" si="37"/>
        <v>0.99999997893195625</v>
      </c>
      <c r="AU286" s="204">
        <f t="shared" si="37"/>
        <v>0.99999977389075756</v>
      </c>
      <c r="AV286" s="204">
        <f t="shared" si="36"/>
        <v>1.000158253070051</v>
      </c>
      <c r="AW286" s="204">
        <f t="shared" si="36"/>
        <v>0.99999999526516337</v>
      </c>
      <c r="AX286" s="204">
        <f t="shared" si="36"/>
        <v>0.99998748155868356</v>
      </c>
      <c r="AY286" s="204">
        <f t="shared" si="36"/>
        <v>0.99999906493877322</v>
      </c>
      <c r="AZ286" s="204">
        <f t="shared" si="36"/>
        <v>0.99999705070019917</v>
      </c>
      <c r="BA286" s="204">
        <f t="shared" si="36"/>
        <v>1.0001232805475397</v>
      </c>
      <c r="BB286" s="204">
        <f t="shared" si="34"/>
        <v>0.9999175145464827</v>
      </c>
      <c r="BC286" s="204">
        <f t="shared" si="34"/>
        <v>1</v>
      </c>
      <c r="BD286" s="204">
        <f t="shared" si="34"/>
        <v>0.99997383609139112</v>
      </c>
      <c r="BE286" s="204">
        <f t="shared" si="34"/>
        <v>0.99999912715497596</v>
      </c>
      <c r="BF286" s="204">
        <f t="shared" si="38"/>
        <v>0.99996735782060209</v>
      </c>
      <c r="BG286" s="204">
        <f t="shared" si="38"/>
        <v>1.0000007002324154</v>
      </c>
      <c r="BH286" s="204">
        <f t="shared" si="38"/>
        <v>1</v>
      </c>
      <c r="BI286" s="204">
        <f t="shared" si="38"/>
        <v>0.99944973993606878</v>
      </c>
      <c r="BJ286" s="204">
        <f t="shared" si="38"/>
        <v>0.99973221636655785</v>
      </c>
      <c r="BK286" s="204">
        <f t="shared" si="38"/>
        <v>0.99984571824872859</v>
      </c>
      <c r="BM286" s="205">
        <f t="shared" si="40"/>
        <v>0.99888697913279212</v>
      </c>
      <c r="BN286" s="205">
        <f t="shared" si="39"/>
        <v>29.85345527516888</v>
      </c>
    </row>
    <row r="287" spans="1:66">
      <c r="A287" s="223">
        <v>45211</v>
      </c>
      <c r="B287" s="215">
        <v>0.27100000000000002</v>
      </c>
      <c r="C287" s="215">
        <v>0.42220000000000002</v>
      </c>
      <c r="D287" s="215">
        <v>0.36819999999999997</v>
      </c>
      <c r="E287" s="215">
        <v>0.24380000000000002</v>
      </c>
      <c r="F287" s="215">
        <v>1.978</v>
      </c>
      <c r="G287" s="215">
        <v>0.61685000000000001</v>
      </c>
      <c r="H287" s="215">
        <v>0.21995000000000001</v>
      </c>
      <c r="I287" s="215">
        <v>2.1194499999999996</v>
      </c>
      <c r="J287" s="216">
        <v>4257.0159999999996</v>
      </c>
      <c r="K287" s="216">
        <v>40.394999999999996</v>
      </c>
      <c r="L287" s="216">
        <v>362.68394999999998</v>
      </c>
      <c r="M287" s="215">
        <v>8.3749999999999991E-2</v>
      </c>
      <c r="N287" s="215">
        <v>1.2785500000000001</v>
      </c>
      <c r="O287" s="215">
        <v>0.4511</v>
      </c>
      <c r="P287" s="215">
        <v>15.375450000000001</v>
      </c>
      <c r="Q287" s="215">
        <v>26.469900000000003</v>
      </c>
      <c r="R287" s="215">
        <v>2.2158499999999997</v>
      </c>
      <c r="S287" s="215">
        <v>0.36899999999999999</v>
      </c>
      <c r="T287" s="215">
        <v>0.25490000000000002</v>
      </c>
      <c r="U287" s="215">
        <v>8.7040000000000006</v>
      </c>
      <c r="AR287" s="204">
        <f t="shared" si="37"/>
        <v>1</v>
      </c>
      <c r="AS287" s="204">
        <f t="shared" si="37"/>
        <v>0.99993379733076249</v>
      </c>
      <c r="AT287" s="204">
        <f t="shared" si="37"/>
        <v>0.99999998945954272</v>
      </c>
      <c r="AU287" s="204">
        <f t="shared" si="37"/>
        <v>0.99999671102025156</v>
      </c>
      <c r="AV287" s="204">
        <f t="shared" si="36"/>
        <v>1.0000677853822724</v>
      </c>
      <c r="AW287" s="204">
        <f t="shared" si="36"/>
        <v>1.0000000014359878</v>
      </c>
      <c r="AX287" s="204">
        <f t="shared" si="36"/>
        <v>0.99999281980007138</v>
      </c>
      <c r="AY287" s="204">
        <f t="shared" si="36"/>
        <v>1.000000530810977</v>
      </c>
      <c r="AZ287" s="204">
        <f t="shared" si="36"/>
        <v>1.0000009074395</v>
      </c>
      <c r="BA287" s="204">
        <f t="shared" si="36"/>
        <v>1.0002463930711294</v>
      </c>
      <c r="BB287" s="204">
        <f t="shared" si="34"/>
        <v>0.99999678547414916</v>
      </c>
      <c r="BC287" s="204">
        <f t="shared" si="34"/>
        <v>1</v>
      </c>
      <c r="BD287" s="204">
        <f t="shared" si="34"/>
        <v>0.99997322983134773</v>
      </c>
      <c r="BE287" s="204">
        <f t="shared" si="34"/>
        <v>1.000001610425215</v>
      </c>
      <c r="BF287" s="204">
        <f t="shared" si="38"/>
        <v>0.99999831458514155</v>
      </c>
      <c r="BG287" s="204">
        <f t="shared" si="38"/>
        <v>0.99999633817851896</v>
      </c>
      <c r="BH287" s="204">
        <f t="shared" si="38"/>
        <v>1</v>
      </c>
      <c r="BI287" s="204">
        <f t="shared" si="38"/>
        <v>0.99975185938394051</v>
      </c>
      <c r="BJ287" s="204">
        <f t="shared" si="38"/>
        <v>0.99982536999403127</v>
      </c>
      <c r="BK287" s="204">
        <f t="shared" si="38"/>
        <v>1.0001220096660886</v>
      </c>
      <c r="BM287" s="205">
        <f t="shared" si="40"/>
        <v>0.99990436913444403</v>
      </c>
      <c r="BN287" s="205">
        <f t="shared" si="39"/>
        <v>29.850600363401078</v>
      </c>
    </row>
    <row r="288" spans="1:66">
      <c r="A288" s="223">
        <v>45212</v>
      </c>
      <c r="B288" s="215">
        <v>0.27100000000000002</v>
      </c>
      <c r="C288" s="215">
        <v>0.4289</v>
      </c>
      <c r="D288" s="215">
        <v>0.37085000000000001</v>
      </c>
      <c r="E288" s="215">
        <v>0.24575000000000002</v>
      </c>
      <c r="F288" s="215">
        <v>1.9795500000000001</v>
      </c>
      <c r="G288" s="215">
        <v>0.62204999999999999</v>
      </c>
      <c r="H288" s="215">
        <v>0.22220000000000001</v>
      </c>
      <c r="I288" s="215">
        <v>2.1197499999999998</v>
      </c>
      <c r="J288" s="216">
        <v>4255.2569999999996</v>
      </c>
      <c r="K288" s="216">
        <v>40.56</v>
      </c>
      <c r="L288" s="216">
        <v>365.68259999999998</v>
      </c>
      <c r="M288" s="215">
        <v>8.3850000000000008E-2</v>
      </c>
      <c r="N288" s="215">
        <v>1.2828499999999998</v>
      </c>
      <c r="O288" s="215">
        <v>0.4577</v>
      </c>
      <c r="P288" s="215">
        <v>15.39095</v>
      </c>
      <c r="Q288" s="215">
        <v>26.447099999999999</v>
      </c>
      <c r="R288" s="215">
        <v>2.2568999999999999</v>
      </c>
      <c r="S288" s="215">
        <v>0.371</v>
      </c>
      <c r="T288" s="215">
        <v>0.25695000000000001</v>
      </c>
      <c r="U288" s="215">
        <v>8.7289500000000011</v>
      </c>
      <c r="AR288" s="204">
        <f t="shared" si="37"/>
        <v>1</v>
      </c>
      <c r="AS288" s="204">
        <f t="shared" si="37"/>
        <v>1.0022033939645858</v>
      </c>
      <c r="AT288" s="204">
        <f t="shared" si="37"/>
        <v>1.0000001855856446</v>
      </c>
      <c r="AU288" s="204">
        <f t="shared" si="37"/>
        <v>1.000004418620619</v>
      </c>
      <c r="AV288" s="204">
        <f t="shared" si="36"/>
        <v>1.0001750264965403</v>
      </c>
      <c r="AW288" s="204">
        <f t="shared" si="36"/>
        <v>1.0000000064599173</v>
      </c>
      <c r="AX288" s="204">
        <f t="shared" si="36"/>
        <v>1.000026825940237</v>
      </c>
      <c r="AY288" s="204">
        <f t="shared" si="36"/>
        <v>1.0000001516119503</v>
      </c>
      <c r="AZ288" s="204">
        <f t="shared" si="36"/>
        <v>0.99999901832133109</v>
      </c>
      <c r="BA288" s="204">
        <f t="shared" si="36"/>
        <v>1.0010141880766799</v>
      </c>
      <c r="BB288" s="204">
        <f t="shared" si="34"/>
        <v>1.0000753959210378</v>
      </c>
      <c r="BC288" s="204">
        <f t="shared" si="34"/>
        <v>1</v>
      </c>
      <c r="BD288" s="204">
        <f t="shared" si="34"/>
        <v>1.0000479294616755</v>
      </c>
      <c r="BE288" s="204">
        <f t="shared" si="34"/>
        <v>1.0000087814990686</v>
      </c>
      <c r="BF288" s="204">
        <f t="shared" si="38"/>
        <v>1.0000121454779023</v>
      </c>
      <c r="BG288" s="204">
        <f t="shared" si="38"/>
        <v>0.99999987780566857</v>
      </c>
      <c r="BH288" s="204">
        <f t="shared" si="38"/>
        <v>1.0000006913805242</v>
      </c>
      <c r="BI288" s="204">
        <f t="shared" si="38"/>
        <v>1.0011012822415128</v>
      </c>
      <c r="BJ288" s="204">
        <f t="shared" si="38"/>
        <v>1.0005494512539892</v>
      </c>
      <c r="BK288" s="204">
        <f t="shared" si="38"/>
        <v>1.0001916166305287</v>
      </c>
      <c r="BM288" s="205">
        <f t="shared" si="40"/>
        <v>1.0054212962211642</v>
      </c>
      <c r="BN288" s="205">
        <f t="shared" si="39"/>
        <v>30.012429310350665</v>
      </c>
    </row>
    <row r="289" spans="1:66">
      <c r="A289" s="223">
        <v>45213</v>
      </c>
      <c r="B289" s="215">
        <v>0.27100000000000002</v>
      </c>
      <c r="C289" s="215">
        <v>0.4289</v>
      </c>
      <c r="D289" s="215">
        <v>0.37085000000000001</v>
      </c>
      <c r="E289" s="215">
        <v>0.24575000000000002</v>
      </c>
      <c r="F289" s="215">
        <v>1.9795500000000001</v>
      </c>
      <c r="G289" s="215">
        <v>0.62204999999999999</v>
      </c>
      <c r="H289" s="215">
        <v>0.22220000000000001</v>
      </c>
      <c r="I289" s="215">
        <v>2.1197499999999998</v>
      </c>
      <c r="J289" s="216">
        <v>4255.2569999999996</v>
      </c>
      <c r="K289" s="216">
        <v>40.56</v>
      </c>
      <c r="L289" s="216">
        <v>365.68259999999998</v>
      </c>
      <c r="M289" s="215">
        <v>8.3850000000000008E-2</v>
      </c>
      <c r="N289" s="215">
        <v>1.2828499999999998</v>
      </c>
      <c r="O289" s="215">
        <v>0.4577</v>
      </c>
      <c r="P289" s="215">
        <v>15.39095</v>
      </c>
      <c r="Q289" s="215">
        <v>26.447099999999999</v>
      </c>
      <c r="R289" s="215">
        <v>2.2568999999999999</v>
      </c>
      <c r="S289" s="215">
        <v>0.371</v>
      </c>
      <c r="T289" s="215">
        <v>0.25695000000000001</v>
      </c>
      <c r="U289" s="215">
        <v>8.7289500000000011</v>
      </c>
      <c r="AR289" s="204">
        <f t="shared" si="37"/>
        <v>1</v>
      </c>
      <c r="AS289" s="204">
        <f t="shared" si="37"/>
        <v>1</v>
      </c>
      <c r="AT289" s="204">
        <f t="shared" si="37"/>
        <v>1</v>
      </c>
      <c r="AU289" s="204">
        <f t="shared" si="37"/>
        <v>1</v>
      </c>
      <c r="AV289" s="204">
        <f t="shared" si="36"/>
        <v>1</v>
      </c>
      <c r="AW289" s="204">
        <f t="shared" si="36"/>
        <v>1</v>
      </c>
      <c r="AX289" s="204">
        <f t="shared" si="36"/>
        <v>1</v>
      </c>
      <c r="AY289" s="204">
        <f t="shared" si="36"/>
        <v>1</v>
      </c>
      <c r="AZ289" s="204">
        <f t="shared" si="36"/>
        <v>1</v>
      </c>
      <c r="BA289" s="204">
        <f t="shared" si="36"/>
        <v>1</v>
      </c>
      <c r="BB289" s="204">
        <f t="shared" si="34"/>
        <v>1</v>
      </c>
      <c r="BC289" s="204">
        <f t="shared" si="34"/>
        <v>1</v>
      </c>
      <c r="BD289" s="204">
        <f t="shared" si="34"/>
        <v>1</v>
      </c>
      <c r="BE289" s="204">
        <f t="shared" si="34"/>
        <v>1</v>
      </c>
      <c r="BF289" s="204">
        <f t="shared" si="38"/>
        <v>1</v>
      </c>
      <c r="BG289" s="204">
        <f t="shared" si="38"/>
        <v>1</v>
      </c>
      <c r="BH289" s="204">
        <f t="shared" si="38"/>
        <v>1</v>
      </c>
      <c r="BI289" s="204">
        <f t="shared" si="38"/>
        <v>1</v>
      </c>
      <c r="BJ289" s="204">
        <f t="shared" si="38"/>
        <v>1</v>
      </c>
      <c r="BK289" s="204">
        <f t="shared" si="38"/>
        <v>1</v>
      </c>
      <c r="BM289" s="205">
        <f t="shared" si="40"/>
        <v>1</v>
      </c>
      <c r="BN289" s="205">
        <f t="shared" si="39"/>
        <v>30.012429310350665</v>
      </c>
    </row>
    <row r="290" spans="1:66">
      <c r="A290" s="223">
        <v>45214</v>
      </c>
      <c r="B290" s="215">
        <v>0.27100000000000002</v>
      </c>
      <c r="C290" s="215">
        <v>0.4289</v>
      </c>
      <c r="D290" s="215">
        <v>0.37085000000000001</v>
      </c>
      <c r="E290" s="215">
        <v>0.24575000000000002</v>
      </c>
      <c r="F290" s="215">
        <v>1.9795500000000001</v>
      </c>
      <c r="G290" s="215">
        <v>0.62204999999999999</v>
      </c>
      <c r="H290" s="215">
        <v>0.22220000000000001</v>
      </c>
      <c r="I290" s="215">
        <v>2.1197499999999998</v>
      </c>
      <c r="J290" s="216">
        <v>4255.2569999999996</v>
      </c>
      <c r="K290" s="216">
        <v>40.56</v>
      </c>
      <c r="L290" s="216">
        <v>365.68259999999998</v>
      </c>
      <c r="M290" s="215">
        <v>8.3850000000000008E-2</v>
      </c>
      <c r="N290" s="215">
        <v>1.2828499999999998</v>
      </c>
      <c r="O290" s="215">
        <v>0.4577</v>
      </c>
      <c r="P290" s="215">
        <v>15.39095</v>
      </c>
      <c r="Q290" s="215">
        <v>26.447099999999999</v>
      </c>
      <c r="R290" s="215">
        <v>2.2568999999999999</v>
      </c>
      <c r="S290" s="215">
        <v>0.371</v>
      </c>
      <c r="T290" s="215">
        <v>0.25695000000000001</v>
      </c>
      <c r="U290" s="215">
        <v>8.7289500000000011</v>
      </c>
      <c r="AR290" s="204">
        <f t="shared" si="37"/>
        <v>1</v>
      </c>
      <c r="AS290" s="204">
        <f t="shared" si="37"/>
        <v>1</v>
      </c>
      <c r="AT290" s="204">
        <f t="shared" si="37"/>
        <v>1</v>
      </c>
      <c r="AU290" s="204">
        <f t="shared" si="37"/>
        <v>1</v>
      </c>
      <c r="AV290" s="204">
        <f t="shared" si="36"/>
        <v>1</v>
      </c>
      <c r="AW290" s="204">
        <f t="shared" si="36"/>
        <v>1</v>
      </c>
      <c r="AX290" s="204">
        <f t="shared" si="36"/>
        <v>1</v>
      </c>
      <c r="AY290" s="204">
        <f t="shared" ref="AY290:BH320" si="41">(I290/I289)^AD$3</f>
        <v>1</v>
      </c>
      <c r="AZ290" s="204">
        <f t="shared" si="41"/>
        <v>1</v>
      </c>
      <c r="BA290" s="204">
        <f t="shared" si="41"/>
        <v>1</v>
      </c>
      <c r="BB290" s="204">
        <f t="shared" si="34"/>
        <v>1</v>
      </c>
      <c r="BC290" s="204">
        <f t="shared" si="34"/>
        <v>1</v>
      </c>
      <c r="BD290" s="204">
        <f t="shared" si="34"/>
        <v>1</v>
      </c>
      <c r="BE290" s="204">
        <f t="shared" si="34"/>
        <v>1</v>
      </c>
      <c r="BF290" s="204">
        <f t="shared" si="38"/>
        <v>1</v>
      </c>
      <c r="BG290" s="204">
        <f t="shared" si="38"/>
        <v>1</v>
      </c>
      <c r="BH290" s="204">
        <f t="shared" si="38"/>
        <v>1</v>
      </c>
      <c r="BI290" s="204">
        <f t="shared" si="38"/>
        <v>1</v>
      </c>
      <c r="BJ290" s="204">
        <f t="shared" si="38"/>
        <v>1</v>
      </c>
      <c r="BK290" s="204">
        <f t="shared" si="38"/>
        <v>1</v>
      </c>
      <c r="BM290" s="205">
        <f t="shared" si="40"/>
        <v>1</v>
      </c>
      <c r="BN290" s="205">
        <f t="shared" si="39"/>
        <v>30.012429310350665</v>
      </c>
    </row>
    <row r="291" spans="1:66">
      <c r="A291" s="223">
        <v>45215</v>
      </c>
      <c r="B291" s="215">
        <v>0.27100000000000002</v>
      </c>
      <c r="C291" s="215">
        <v>0.42874999999999996</v>
      </c>
      <c r="D291" s="215">
        <v>0.36980000000000002</v>
      </c>
      <c r="E291" s="215">
        <v>0.24445</v>
      </c>
      <c r="F291" s="215">
        <v>1.98075</v>
      </c>
      <c r="G291" s="215">
        <v>0.62254999999999994</v>
      </c>
      <c r="H291" s="215">
        <v>0.2228</v>
      </c>
      <c r="I291" s="215">
        <v>2.1195500000000003</v>
      </c>
      <c r="J291" s="216">
        <v>4258.79</v>
      </c>
      <c r="K291" s="216">
        <v>40.515000000000001</v>
      </c>
      <c r="L291" s="216">
        <v>367.02959999999996</v>
      </c>
      <c r="M291" s="215">
        <v>8.3749999999999991E-2</v>
      </c>
      <c r="N291" s="215">
        <v>1.2838000000000001</v>
      </c>
      <c r="O291" s="215">
        <v>0.45779999999999998</v>
      </c>
      <c r="P291" s="215">
        <v>15.398299999999999</v>
      </c>
      <c r="Q291" s="215">
        <v>26.407699999999998</v>
      </c>
      <c r="R291" s="215">
        <v>2.2568999999999999</v>
      </c>
      <c r="S291" s="215">
        <v>0.37114999999999998</v>
      </c>
      <c r="T291" s="215">
        <v>0.25734999999999997</v>
      </c>
      <c r="U291" s="215">
        <v>8.7493499999999997</v>
      </c>
      <c r="AR291" s="204">
        <f t="shared" si="37"/>
        <v>1</v>
      </c>
      <c r="AS291" s="204">
        <f t="shared" si="37"/>
        <v>0.99995110308009216</v>
      </c>
      <c r="AT291" s="204">
        <f t="shared" si="37"/>
        <v>0.99999992662519299</v>
      </c>
      <c r="AU291" s="204">
        <f t="shared" si="37"/>
        <v>0.99999705817843876</v>
      </c>
      <c r="AV291" s="204">
        <f t="shared" si="37"/>
        <v>1.0001354076064708</v>
      </c>
      <c r="AW291" s="204">
        <f t="shared" si="37"/>
        <v>1.0000000006182976</v>
      </c>
      <c r="AX291" s="204">
        <f t="shared" si="37"/>
        <v>1.0000071076418531</v>
      </c>
      <c r="AY291" s="204">
        <f t="shared" si="41"/>
        <v>0.99999989892776353</v>
      </c>
      <c r="AZ291" s="204">
        <f t="shared" si="41"/>
        <v>1.000001971320837</v>
      </c>
      <c r="BA291" s="204">
        <f t="shared" si="41"/>
        <v>0.99972399105542398</v>
      </c>
      <c r="BB291" s="204">
        <f t="shared" si="34"/>
        <v>1.0000336662863398</v>
      </c>
      <c r="BC291" s="204">
        <f t="shared" si="34"/>
        <v>1</v>
      </c>
      <c r="BD291" s="204">
        <f t="shared" si="34"/>
        <v>1.0000105672006692</v>
      </c>
      <c r="BE291" s="204">
        <f t="shared" si="34"/>
        <v>1.0000001320763876</v>
      </c>
      <c r="BF291" s="204">
        <f t="shared" si="38"/>
        <v>1.0000057550142727</v>
      </c>
      <c r="BG291" s="204">
        <f t="shared" si="38"/>
        <v>0.99999978859110816</v>
      </c>
      <c r="BH291" s="204">
        <f t="shared" si="38"/>
        <v>1</v>
      </c>
      <c r="BI291" s="204">
        <f t="shared" si="38"/>
        <v>1.0000823147605209</v>
      </c>
      <c r="BJ291" s="204">
        <f t="shared" si="38"/>
        <v>1.0001066751166796</v>
      </c>
      <c r="BK291" s="204">
        <f t="shared" si="38"/>
        <v>1.0001562632082575</v>
      </c>
      <c r="BM291" s="205">
        <f t="shared" si="40"/>
        <v>1.0002115792730475</v>
      </c>
      <c r="BN291" s="205">
        <f t="shared" si="39"/>
        <v>30.018779318326537</v>
      </c>
    </row>
    <row r="292" spans="1:66">
      <c r="A292" s="223">
        <v>45216</v>
      </c>
      <c r="B292" s="215">
        <v>0.27100000000000002</v>
      </c>
      <c r="C292" s="215">
        <v>0.42669999999999997</v>
      </c>
      <c r="D292" s="215">
        <v>0.36919999999999997</v>
      </c>
      <c r="E292" s="215">
        <v>0.24430000000000002</v>
      </c>
      <c r="F292" s="215">
        <v>1.9821</v>
      </c>
      <c r="G292" s="215">
        <v>0.62109999999999999</v>
      </c>
      <c r="H292" s="215">
        <v>0.2223</v>
      </c>
      <c r="I292" s="215">
        <v>2.1188000000000002</v>
      </c>
      <c r="J292" s="216">
        <v>4260.9580000000005</v>
      </c>
      <c r="K292" s="216">
        <v>40.549999999999997</v>
      </c>
      <c r="L292" s="216">
        <v>366.7586</v>
      </c>
      <c r="M292" s="215">
        <v>8.3749999999999991E-2</v>
      </c>
      <c r="N292" s="215">
        <v>1.2828499999999998</v>
      </c>
      <c r="O292" s="215">
        <v>0.45945000000000003</v>
      </c>
      <c r="P292" s="215">
        <v>15.377700000000001</v>
      </c>
      <c r="Q292" s="215">
        <v>26.363300000000002</v>
      </c>
      <c r="R292" s="215">
        <v>2.2568999999999999</v>
      </c>
      <c r="S292" s="215">
        <v>0.37114999999999998</v>
      </c>
      <c r="T292" s="215">
        <v>0.25705</v>
      </c>
      <c r="U292" s="215">
        <v>8.7543000000000006</v>
      </c>
      <c r="AR292" s="204">
        <f t="shared" si="37"/>
        <v>1</v>
      </c>
      <c r="AS292" s="204">
        <f t="shared" si="37"/>
        <v>0.9993302302449224</v>
      </c>
      <c r="AT292" s="204">
        <f t="shared" si="37"/>
        <v>0.99999995797794139</v>
      </c>
      <c r="AU292" s="204">
        <f t="shared" si="37"/>
        <v>0.99999965955235814</v>
      </c>
      <c r="AV292" s="204">
        <f t="shared" si="37"/>
        <v>1.0001522368163318</v>
      </c>
      <c r="AW292" s="204">
        <f t="shared" si="37"/>
        <v>0.99999999820556662</v>
      </c>
      <c r="AX292" s="204">
        <f t="shared" si="37"/>
        <v>0.99999407833551779</v>
      </c>
      <c r="AY292" s="204">
        <f t="shared" si="41"/>
        <v>0.99999962089420702</v>
      </c>
      <c r="AZ292" s="204">
        <f t="shared" si="41"/>
        <v>1.0000012088768637</v>
      </c>
      <c r="BA292" s="204">
        <f t="shared" si="41"/>
        <v>1.0002147527876237</v>
      </c>
      <c r="BB292" s="204">
        <f t="shared" si="34"/>
        <v>0.99999323682914942</v>
      </c>
      <c r="BC292" s="204">
        <f t="shared" si="34"/>
        <v>1</v>
      </c>
      <c r="BD292" s="204">
        <f t="shared" si="34"/>
        <v>0.99998943291099529</v>
      </c>
      <c r="BE292" s="204">
        <f t="shared" si="34"/>
        <v>1.0000021751071941</v>
      </c>
      <c r="BF292" s="204">
        <f t="shared" si="38"/>
        <v>0.99998386353033353</v>
      </c>
      <c r="BG292" s="204">
        <f t="shared" si="38"/>
        <v>0.99999976138424029</v>
      </c>
      <c r="BH292" s="204">
        <f t="shared" si="38"/>
        <v>1</v>
      </c>
      <c r="BI292" s="204">
        <f t="shared" si="38"/>
        <v>1</v>
      </c>
      <c r="BJ292" s="204">
        <f t="shared" si="38"/>
        <v>0.99992001668792685</v>
      </c>
      <c r="BK292" s="204">
        <f t="shared" si="38"/>
        <v>1.0000378596367083</v>
      </c>
      <c r="BM292" s="205">
        <f t="shared" si="40"/>
        <v>0.99961789961276459</v>
      </c>
      <c r="BN292" s="205">
        <f t="shared" si="39"/>
        <v>30.007309131124671</v>
      </c>
    </row>
    <row r="293" spans="1:66">
      <c r="A293" s="223">
        <v>45217</v>
      </c>
      <c r="B293" s="215">
        <v>0.27100000000000002</v>
      </c>
      <c r="C293" s="215">
        <v>0.42449999999999999</v>
      </c>
      <c r="D293" s="215">
        <v>0.36939999999999995</v>
      </c>
      <c r="E293" s="215">
        <v>0.24365000000000001</v>
      </c>
      <c r="F293" s="215">
        <v>1.9804999999999999</v>
      </c>
      <c r="G293" s="215">
        <v>0.62125000000000008</v>
      </c>
      <c r="H293" s="215">
        <v>0.22225</v>
      </c>
      <c r="I293" s="215">
        <v>2.1203000000000003</v>
      </c>
      <c r="J293" s="216">
        <v>4263.3869999999997</v>
      </c>
      <c r="K293" s="216">
        <v>40.56</v>
      </c>
      <c r="L293" s="216">
        <v>365.78300000000002</v>
      </c>
      <c r="M293" s="215">
        <v>8.3749999999999991E-2</v>
      </c>
      <c r="N293" s="215">
        <v>1.28565</v>
      </c>
      <c r="O293" s="215">
        <v>0.45835000000000004</v>
      </c>
      <c r="P293" s="215">
        <v>15.375250000000001</v>
      </c>
      <c r="Q293" s="215">
        <v>26.4664</v>
      </c>
      <c r="R293" s="215">
        <v>2.2158499999999997</v>
      </c>
      <c r="S293" s="215">
        <v>0.37080000000000002</v>
      </c>
      <c r="T293" s="215">
        <v>0.25605</v>
      </c>
      <c r="U293" s="215">
        <v>8.7509999999999994</v>
      </c>
      <c r="AR293" s="204">
        <f t="shared" si="37"/>
        <v>1</v>
      </c>
      <c r="AS293" s="204">
        <f t="shared" si="37"/>
        <v>0.99927765265715263</v>
      </c>
      <c r="AT293" s="204">
        <f t="shared" si="37"/>
        <v>1.0000000140149363</v>
      </c>
      <c r="AU293" s="204">
        <f t="shared" si="37"/>
        <v>0.99999852230816966</v>
      </c>
      <c r="AV293" s="204">
        <f t="shared" si="37"/>
        <v>0.99981958980388785</v>
      </c>
      <c r="AW293" s="204">
        <f t="shared" si="37"/>
        <v>1.0000000001858251</v>
      </c>
      <c r="AX293" s="204">
        <f t="shared" si="37"/>
        <v>0.99999940709958701</v>
      </c>
      <c r="AY293" s="204">
        <f t="shared" si="41"/>
        <v>1.0000007580778947</v>
      </c>
      <c r="AZ293" s="204">
        <f t="shared" si="41"/>
        <v>1.0000013536801715</v>
      </c>
      <c r="BA293" s="204">
        <f t="shared" si="41"/>
        <v>1.000061319190455</v>
      </c>
      <c r="BB293" s="204">
        <f t="shared" si="34"/>
        <v>0.99997561135343682</v>
      </c>
      <c r="BC293" s="204">
        <f t="shared" si="34"/>
        <v>1</v>
      </c>
      <c r="BD293" s="204">
        <f t="shared" si="34"/>
        <v>1.0000311233313817</v>
      </c>
      <c r="BE293" s="204">
        <f t="shared" si="34"/>
        <v>0.99999855080100108</v>
      </c>
      <c r="BF293" s="204">
        <f t="shared" si="38"/>
        <v>0.99999807940495489</v>
      </c>
      <c r="BG293" s="204">
        <f t="shared" si="38"/>
        <v>1.0000005534681315</v>
      </c>
      <c r="BH293" s="204">
        <f t="shared" si="38"/>
        <v>0.9999993086199539</v>
      </c>
      <c r="BI293" s="204">
        <f t="shared" si="38"/>
        <v>0.99980790679900411</v>
      </c>
      <c r="BJ293" s="204">
        <f t="shared" si="38"/>
        <v>0.99973273819178632</v>
      </c>
      <c r="BK293" s="204">
        <f t="shared" si="38"/>
        <v>0.99997476341777114</v>
      </c>
      <c r="BM293" s="205">
        <f t="shared" si="40"/>
        <v>0.99867779283929548</v>
      </c>
      <c r="BN293" s="205">
        <f t="shared" si="39"/>
        <v>29.967633252118024</v>
      </c>
    </row>
    <row r="294" spans="1:66">
      <c r="A294" s="223">
        <v>45218</v>
      </c>
      <c r="B294" s="215">
        <v>0.26950000000000002</v>
      </c>
      <c r="C294" s="215">
        <v>0.42759999999999998</v>
      </c>
      <c r="D294" s="215">
        <v>0.37014999999999998</v>
      </c>
      <c r="E294" s="215">
        <v>0.24230000000000002</v>
      </c>
      <c r="F294" s="215">
        <v>1.9718</v>
      </c>
      <c r="G294" s="215">
        <v>0.61959999999999993</v>
      </c>
      <c r="H294" s="215">
        <v>0.22244999999999998</v>
      </c>
      <c r="I294" s="215">
        <v>2.1095999999999999</v>
      </c>
      <c r="J294" s="216">
        <v>4272.6729999999998</v>
      </c>
      <c r="K294" s="216">
        <v>40.36</v>
      </c>
      <c r="L294" s="216">
        <v>366.13114999999999</v>
      </c>
      <c r="M294" s="215">
        <v>8.3400000000000002E-2</v>
      </c>
      <c r="N294" s="215">
        <v>1.2839</v>
      </c>
      <c r="O294" s="215">
        <v>0.46255000000000002</v>
      </c>
      <c r="P294" s="215">
        <v>15.3322</v>
      </c>
      <c r="Q294" s="215">
        <v>26.306100000000001</v>
      </c>
      <c r="R294" s="215">
        <v>2.2453000000000003</v>
      </c>
      <c r="S294" s="215">
        <v>0.37040000000000001</v>
      </c>
      <c r="T294" s="215">
        <v>0.25595000000000001</v>
      </c>
      <c r="U294" s="215">
        <v>8.7335999999999991</v>
      </c>
      <c r="AR294" s="204">
        <f t="shared" si="37"/>
        <v>0.99996645875209755</v>
      </c>
      <c r="AS294" s="204">
        <f t="shared" si="37"/>
        <v>1.001017665106406</v>
      </c>
      <c r="AT294" s="204">
        <f t="shared" si="37"/>
        <v>1.0000000524885175</v>
      </c>
      <c r="AU294" s="204">
        <f t="shared" si="37"/>
        <v>0.99999691831295923</v>
      </c>
      <c r="AV294" s="204">
        <f t="shared" si="37"/>
        <v>0.99901685638429893</v>
      </c>
      <c r="AW294" s="204">
        <f t="shared" si="37"/>
        <v>0.99999999795345063</v>
      </c>
      <c r="AX294" s="204">
        <f t="shared" si="37"/>
        <v>1.0000023708053596</v>
      </c>
      <c r="AY294" s="204">
        <f t="shared" si="41"/>
        <v>0.99999458062155289</v>
      </c>
      <c r="AZ294" s="204">
        <f t="shared" si="41"/>
        <v>1.000005167991362</v>
      </c>
      <c r="BA294" s="204">
        <f t="shared" si="41"/>
        <v>0.99877152702602245</v>
      </c>
      <c r="BB294" s="204">
        <f t="shared" si="34"/>
        <v>1.0000087108677587</v>
      </c>
      <c r="BC294" s="204">
        <f t="shared" si="34"/>
        <v>1</v>
      </c>
      <c r="BD294" s="204">
        <f t="shared" si="34"/>
        <v>0.99998055636292982</v>
      </c>
      <c r="BE294" s="204">
        <f t="shared" si="34"/>
        <v>1.0000055147334552</v>
      </c>
      <c r="BF294" s="204">
        <f t="shared" si="38"/>
        <v>0.99996620291329386</v>
      </c>
      <c r="BG294" s="204">
        <f t="shared" si="38"/>
        <v>0.99999913853342859</v>
      </c>
      <c r="BH294" s="204">
        <f t="shared" si="38"/>
        <v>1.0000004972916303</v>
      </c>
      <c r="BI294" s="204">
        <f t="shared" ref="BI294:BK336" si="42">(S294/S293)^AN$3</f>
        <v>0.999780245806419</v>
      </c>
      <c r="BJ294" s="204">
        <f t="shared" si="42"/>
        <v>0.99997321321224253</v>
      </c>
      <c r="BK294" s="204">
        <f t="shared" si="42"/>
        <v>0.99986678399892737</v>
      </c>
      <c r="BM294" s="205">
        <f t="shared" si="40"/>
        <v>0.99835202750402408</v>
      </c>
      <c r="BN294" s="205">
        <f t="shared" si="39"/>
        <v>29.91824741674904</v>
      </c>
    </row>
    <row r="295" spans="1:66">
      <c r="A295" s="223">
        <v>45219</v>
      </c>
      <c r="B295" s="215">
        <v>0.26950000000000002</v>
      </c>
      <c r="C295" s="215">
        <v>0.42695</v>
      </c>
      <c r="D295" s="215">
        <v>0.36965000000000003</v>
      </c>
      <c r="E295" s="215">
        <v>0.24054999999999999</v>
      </c>
      <c r="F295" s="215">
        <v>1.9721500000000001</v>
      </c>
      <c r="G295" s="215">
        <v>0.61975000000000002</v>
      </c>
      <c r="H295" s="215">
        <v>0.22239999999999999</v>
      </c>
      <c r="I295" s="215">
        <v>2.1077500000000002</v>
      </c>
      <c r="J295" s="216">
        <v>4276.0392499999998</v>
      </c>
      <c r="K295" s="216">
        <v>40.39</v>
      </c>
      <c r="L295" s="216">
        <v>364.08180000000004</v>
      </c>
      <c r="M295" s="215">
        <v>8.3249999999999991E-2</v>
      </c>
      <c r="N295" s="215">
        <v>1.28695</v>
      </c>
      <c r="O295" s="215">
        <v>0.46260000000000001</v>
      </c>
      <c r="P295" s="215">
        <v>15.303650000000001</v>
      </c>
      <c r="Q295" s="215">
        <v>26.161950000000001</v>
      </c>
      <c r="R295" s="215">
        <v>2.2453000000000003</v>
      </c>
      <c r="S295" s="215">
        <v>0.37</v>
      </c>
      <c r="T295" s="215">
        <v>0.25485000000000002</v>
      </c>
      <c r="U295" s="215">
        <v>8.7215999999999987</v>
      </c>
      <c r="AR295" s="204">
        <f t="shared" si="37"/>
        <v>1</v>
      </c>
      <c r="AS295" s="204">
        <f t="shared" si="37"/>
        <v>0.9997873620710509</v>
      </c>
      <c r="AT295" s="204">
        <f t="shared" si="37"/>
        <v>0.99999996501948807</v>
      </c>
      <c r="AU295" s="204">
        <f t="shared" si="37"/>
        <v>0.99999597956779229</v>
      </c>
      <c r="AV295" s="204">
        <f t="shared" si="37"/>
        <v>1.0000396557111082</v>
      </c>
      <c r="AW295" s="204">
        <f t="shared" si="37"/>
        <v>1.000000000186275</v>
      </c>
      <c r="AX295" s="204">
        <f t="shared" si="37"/>
        <v>0.99999940749942984</v>
      </c>
      <c r="AY295" s="204">
        <f t="shared" si="41"/>
        <v>0.99999906021618745</v>
      </c>
      <c r="AZ295" s="204">
        <f t="shared" si="41"/>
        <v>1.0000018706621603</v>
      </c>
      <c r="BA295" s="204">
        <f t="shared" si="41"/>
        <v>1.0001847891057982</v>
      </c>
      <c r="BB295" s="204">
        <f t="shared" si="34"/>
        <v>0.99994860630703097</v>
      </c>
      <c r="BC295" s="204">
        <f t="shared" si="34"/>
        <v>1</v>
      </c>
      <c r="BD295" s="204">
        <f t="shared" si="34"/>
        <v>1.0000338712594485</v>
      </c>
      <c r="BE295" s="204">
        <f t="shared" si="34"/>
        <v>1.0000000653493641</v>
      </c>
      <c r="BF295" s="204">
        <f t="shared" si="34"/>
        <v>0.99997753386608124</v>
      </c>
      <c r="BG295" s="204">
        <f t="shared" si="34"/>
        <v>0.99999922083026749</v>
      </c>
      <c r="BH295" s="204">
        <f t="shared" si="34"/>
        <v>1</v>
      </c>
      <c r="BI295" s="204">
        <f t="shared" si="42"/>
        <v>0.99978000838873937</v>
      </c>
      <c r="BJ295" s="204">
        <f t="shared" si="42"/>
        <v>0.99970469231873049</v>
      </c>
      <c r="BK295" s="204">
        <f t="shared" si="42"/>
        <v>0.99990797027339751</v>
      </c>
      <c r="BM295" s="205">
        <f t="shared" si="40"/>
        <v>0.99936014875016255</v>
      </c>
      <c r="BN295" s="205">
        <f t="shared" si="39"/>
        <v>29.899104188746488</v>
      </c>
    </row>
    <row r="296" spans="1:66">
      <c r="A296" s="223">
        <v>45220</v>
      </c>
      <c r="B296" s="215">
        <v>0.26950000000000002</v>
      </c>
      <c r="C296" s="215">
        <v>0.42695</v>
      </c>
      <c r="D296" s="215">
        <v>0.36965000000000003</v>
      </c>
      <c r="E296" s="215">
        <v>0.24054999999999999</v>
      </c>
      <c r="F296" s="215">
        <v>1.9721500000000001</v>
      </c>
      <c r="G296" s="215">
        <v>0.61975000000000002</v>
      </c>
      <c r="H296" s="215">
        <v>0.22239999999999999</v>
      </c>
      <c r="I296" s="215">
        <v>2.1077500000000002</v>
      </c>
      <c r="J296" s="216">
        <v>4276.0392499999998</v>
      </c>
      <c r="K296" s="216">
        <v>40.39</v>
      </c>
      <c r="L296" s="216">
        <v>364.08180000000004</v>
      </c>
      <c r="M296" s="215">
        <v>8.3249999999999991E-2</v>
      </c>
      <c r="N296" s="215">
        <v>1.28695</v>
      </c>
      <c r="O296" s="215">
        <v>0.46260000000000001</v>
      </c>
      <c r="P296" s="215">
        <v>15.303650000000001</v>
      </c>
      <c r="Q296" s="215">
        <v>26.161950000000001</v>
      </c>
      <c r="R296" s="215">
        <v>2.2453000000000003</v>
      </c>
      <c r="S296" s="215">
        <v>0.37</v>
      </c>
      <c r="T296" s="215">
        <v>0.25485000000000002</v>
      </c>
      <c r="U296" s="215">
        <v>8.7215999999999987</v>
      </c>
      <c r="AR296" s="204">
        <f t="shared" si="37"/>
        <v>1</v>
      </c>
      <c r="AS296" s="204">
        <f t="shared" si="37"/>
        <v>1</v>
      </c>
      <c r="AT296" s="204">
        <f t="shared" si="37"/>
        <v>1</v>
      </c>
      <c r="AU296" s="204">
        <f t="shared" si="37"/>
        <v>1</v>
      </c>
      <c r="AV296" s="204">
        <f t="shared" si="37"/>
        <v>1</v>
      </c>
      <c r="AW296" s="204">
        <f t="shared" si="37"/>
        <v>1</v>
      </c>
      <c r="AX296" s="204">
        <f t="shared" si="37"/>
        <v>1</v>
      </c>
      <c r="AY296" s="204">
        <f t="shared" si="41"/>
        <v>1</v>
      </c>
      <c r="AZ296" s="204">
        <f t="shared" si="41"/>
        <v>1</v>
      </c>
      <c r="BA296" s="204">
        <f t="shared" si="41"/>
        <v>1</v>
      </c>
      <c r="BB296" s="204">
        <f t="shared" si="34"/>
        <v>1</v>
      </c>
      <c r="BC296" s="204">
        <f t="shared" si="34"/>
        <v>1</v>
      </c>
      <c r="BD296" s="204">
        <f t="shared" si="34"/>
        <v>1</v>
      </c>
      <c r="BE296" s="204">
        <f t="shared" si="34"/>
        <v>1</v>
      </c>
      <c r="BF296" s="204">
        <f t="shared" si="34"/>
        <v>1</v>
      </c>
      <c r="BG296" s="204">
        <f t="shared" si="34"/>
        <v>1</v>
      </c>
      <c r="BH296" s="204">
        <f t="shared" si="34"/>
        <v>1</v>
      </c>
      <c r="BI296" s="204">
        <f t="shared" si="42"/>
        <v>1</v>
      </c>
      <c r="BJ296" s="204">
        <f t="shared" si="42"/>
        <v>1</v>
      </c>
      <c r="BK296" s="204">
        <f t="shared" si="42"/>
        <v>1</v>
      </c>
      <c r="BM296" s="205">
        <f t="shared" si="40"/>
        <v>1</v>
      </c>
      <c r="BN296" s="205">
        <f t="shared" si="39"/>
        <v>29.899104188746488</v>
      </c>
    </row>
    <row r="297" spans="1:66">
      <c r="A297" s="223">
        <v>45221</v>
      </c>
      <c r="B297" s="215">
        <v>0.26950000000000002</v>
      </c>
      <c r="C297" s="215">
        <v>0.42695</v>
      </c>
      <c r="D297" s="215">
        <v>0.36965000000000003</v>
      </c>
      <c r="E297" s="215">
        <v>0.24054999999999999</v>
      </c>
      <c r="F297" s="215">
        <v>1.9721500000000001</v>
      </c>
      <c r="G297" s="215">
        <v>0.61975000000000002</v>
      </c>
      <c r="H297" s="215">
        <v>0.22239999999999999</v>
      </c>
      <c r="I297" s="215">
        <v>2.1077500000000002</v>
      </c>
      <c r="J297" s="216">
        <v>4276.0392499999998</v>
      </c>
      <c r="K297" s="216">
        <v>40.39</v>
      </c>
      <c r="L297" s="216">
        <v>364.08180000000004</v>
      </c>
      <c r="M297" s="215">
        <v>8.3249999999999991E-2</v>
      </c>
      <c r="N297" s="215">
        <v>1.28695</v>
      </c>
      <c r="O297" s="215">
        <v>0.46260000000000001</v>
      </c>
      <c r="P297" s="215">
        <v>15.303650000000001</v>
      </c>
      <c r="Q297" s="215">
        <v>26.161950000000001</v>
      </c>
      <c r="R297" s="215">
        <v>2.2453000000000003</v>
      </c>
      <c r="S297" s="215">
        <v>0.37</v>
      </c>
      <c r="T297" s="215">
        <v>0.25485000000000002</v>
      </c>
      <c r="U297" s="215">
        <v>8.7215999999999987</v>
      </c>
      <c r="AR297" s="204">
        <f t="shared" si="37"/>
        <v>1</v>
      </c>
      <c r="AS297" s="204">
        <f t="shared" si="37"/>
        <v>1</v>
      </c>
      <c r="AT297" s="204">
        <f t="shared" si="37"/>
        <v>1</v>
      </c>
      <c r="AU297" s="204">
        <f t="shared" si="37"/>
        <v>1</v>
      </c>
      <c r="AV297" s="204">
        <f t="shared" si="37"/>
        <v>1</v>
      </c>
      <c r="AW297" s="204">
        <f t="shared" si="37"/>
        <v>1</v>
      </c>
      <c r="AX297" s="204">
        <f t="shared" si="37"/>
        <v>1</v>
      </c>
      <c r="AY297" s="204">
        <f t="shared" si="41"/>
        <v>1</v>
      </c>
      <c r="AZ297" s="204">
        <f t="shared" si="41"/>
        <v>1</v>
      </c>
      <c r="BA297" s="204">
        <f t="shared" si="41"/>
        <v>1</v>
      </c>
      <c r="BB297" s="204">
        <f t="shared" si="41"/>
        <v>1</v>
      </c>
      <c r="BC297" s="204">
        <f t="shared" si="41"/>
        <v>1</v>
      </c>
      <c r="BD297" s="204">
        <f t="shared" si="41"/>
        <v>1</v>
      </c>
      <c r="BE297" s="204">
        <f t="shared" si="41"/>
        <v>1</v>
      </c>
      <c r="BF297" s="204">
        <f t="shared" si="41"/>
        <v>1</v>
      </c>
      <c r="BG297" s="204">
        <f t="shared" si="41"/>
        <v>1</v>
      </c>
      <c r="BH297" s="204">
        <f t="shared" si="41"/>
        <v>1</v>
      </c>
      <c r="BI297" s="204">
        <f t="shared" si="42"/>
        <v>1</v>
      </c>
      <c r="BJ297" s="204">
        <f t="shared" si="42"/>
        <v>1</v>
      </c>
      <c r="BK297" s="204">
        <f t="shared" si="42"/>
        <v>1</v>
      </c>
      <c r="BM297" s="205">
        <f t="shared" si="40"/>
        <v>1</v>
      </c>
      <c r="BN297" s="205">
        <f t="shared" si="39"/>
        <v>29.899104188746488</v>
      </c>
    </row>
    <row r="298" spans="1:66">
      <c r="A298" s="223">
        <v>45222</v>
      </c>
      <c r="B298" s="215">
        <v>0.26950000000000002</v>
      </c>
      <c r="C298" s="215">
        <v>0.42685000000000001</v>
      </c>
      <c r="D298" s="215">
        <v>0.36945</v>
      </c>
      <c r="E298" s="215">
        <v>0.24130000000000001</v>
      </c>
      <c r="F298" s="215">
        <v>1.9721000000000002</v>
      </c>
      <c r="G298" s="215">
        <v>0.62219999999999998</v>
      </c>
      <c r="H298" s="215">
        <v>0.2218</v>
      </c>
      <c r="I298" s="215">
        <v>2.1089500000000001</v>
      </c>
      <c r="J298" s="216">
        <v>4297.7515000000003</v>
      </c>
      <c r="K298" s="216">
        <v>40.409999999999997</v>
      </c>
      <c r="L298" s="216">
        <v>364.81195000000002</v>
      </c>
      <c r="M298" s="215">
        <v>8.3350000000000007E-2</v>
      </c>
      <c r="N298" s="215">
        <v>1.2881499999999999</v>
      </c>
      <c r="O298" s="215">
        <v>0.46245000000000003</v>
      </c>
      <c r="P298" s="215">
        <v>15.31995</v>
      </c>
      <c r="Q298" s="215">
        <v>25.793700000000001</v>
      </c>
      <c r="R298" s="215">
        <v>2.2453000000000003</v>
      </c>
      <c r="S298" s="215">
        <v>0.36990000000000001</v>
      </c>
      <c r="T298" s="215">
        <v>0.25475000000000003</v>
      </c>
      <c r="U298" s="215">
        <v>8.7171500000000002</v>
      </c>
      <c r="AR298" s="204">
        <f t="shared" si="37"/>
        <v>1</v>
      </c>
      <c r="AS298" s="204">
        <f t="shared" si="37"/>
        <v>0.99996725479674498</v>
      </c>
      <c r="AT298" s="204">
        <f t="shared" si="37"/>
        <v>0.99999998599454487</v>
      </c>
      <c r="AU298" s="204">
        <f t="shared" si="37"/>
        <v>1.00000172661706</v>
      </c>
      <c r="AV298" s="204">
        <f t="shared" si="37"/>
        <v>0.99999433545767469</v>
      </c>
      <c r="AW298" s="204">
        <f t="shared" si="37"/>
        <v>1.0000000030361265</v>
      </c>
      <c r="AX298" s="204">
        <f t="shared" si="37"/>
        <v>0.99999287960799044</v>
      </c>
      <c r="AY298" s="204">
        <f t="shared" si="41"/>
        <v>1.0000006096839174</v>
      </c>
      <c r="AZ298" s="204">
        <f t="shared" si="41"/>
        <v>1.0000120305299047</v>
      </c>
      <c r="BA298" s="204">
        <f t="shared" si="41"/>
        <v>1.0001231127047736</v>
      </c>
      <c r="BB298" s="204">
        <f t="shared" si="41"/>
        <v>1.0000183444726756</v>
      </c>
      <c r="BC298" s="204">
        <f t="shared" si="41"/>
        <v>1</v>
      </c>
      <c r="BD298" s="204">
        <f t="shared" si="41"/>
        <v>1.0000133042608985</v>
      </c>
      <c r="BE298" s="204">
        <f t="shared" si="41"/>
        <v>0.99999980393073851</v>
      </c>
      <c r="BF298" s="204">
        <f t="shared" si="41"/>
        <v>1.0000128319041335</v>
      </c>
      <c r="BG298" s="204">
        <f t="shared" si="41"/>
        <v>0.99999798985106425</v>
      </c>
      <c r="BH298" s="204">
        <f t="shared" si="41"/>
        <v>1</v>
      </c>
      <c r="BI298" s="204">
        <f t="shared" si="42"/>
        <v>0.99994496039665692</v>
      </c>
      <c r="BJ298" s="204">
        <f t="shared" si="42"/>
        <v>0.99997308705952048</v>
      </c>
      <c r="BK298" s="204">
        <f t="shared" si="42"/>
        <v>0.99996583913319215</v>
      </c>
      <c r="BM298" s="205">
        <f t="shared" si="40"/>
        <v>1.0000180885703773</v>
      </c>
      <c r="BN298" s="205">
        <f t="shared" si="39"/>
        <v>29.899645020796825</v>
      </c>
    </row>
    <row r="299" spans="1:66">
      <c r="A299" s="223">
        <v>45223</v>
      </c>
      <c r="B299" s="215">
        <v>0.26950000000000002</v>
      </c>
      <c r="C299" s="215">
        <v>0.42374999999999996</v>
      </c>
      <c r="D299" s="215">
        <v>0.36855000000000004</v>
      </c>
      <c r="E299" s="215">
        <v>0.24004999999999999</v>
      </c>
      <c r="F299" s="215">
        <v>1.9677000000000002</v>
      </c>
      <c r="G299" s="215">
        <v>0.62054999999999993</v>
      </c>
      <c r="H299" s="215">
        <v>0.21970000000000001</v>
      </c>
      <c r="I299" s="215">
        <v>2.1080000000000001</v>
      </c>
      <c r="J299" s="216">
        <v>4275.6424999999999</v>
      </c>
      <c r="K299" s="216">
        <v>40.335000000000001</v>
      </c>
      <c r="L299" s="216">
        <v>361.7543</v>
      </c>
      <c r="M299" s="215">
        <v>8.3299999999999999E-2</v>
      </c>
      <c r="N299" s="215">
        <v>1.2875999999999999</v>
      </c>
      <c r="O299" s="215">
        <v>0.46015</v>
      </c>
      <c r="P299" s="215">
        <v>15.2936</v>
      </c>
      <c r="Q299" s="215">
        <v>25.419049999999999</v>
      </c>
      <c r="R299" s="215">
        <v>2.2027000000000001</v>
      </c>
      <c r="S299" s="215">
        <v>0.36785000000000001</v>
      </c>
      <c r="T299" s="215">
        <v>0.25229999999999997</v>
      </c>
      <c r="U299" s="215">
        <v>8.6997999999999998</v>
      </c>
      <c r="AR299" s="204">
        <f t="shared" si="37"/>
        <v>1</v>
      </c>
      <c r="AS299" s="204">
        <f t="shared" si="37"/>
        <v>0.99898157759200601</v>
      </c>
      <c r="AT299" s="204">
        <f t="shared" si="37"/>
        <v>0.9999999368814847</v>
      </c>
      <c r="AU299" s="204">
        <f t="shared" si="37"/>
        <v>0.99999711931819502</v>
      </c>
      <c r="AV299" s="204">
        <f t="shared" si="37"/>
        <v>0.99950108012409389</v>
      </c>
      <c r="AW299" s="204">
        <f t="shared" si="37"/>
        <v>0.99999999795657946</v>
      </c>
      <c r="AX299" s="204">
        <f t="shared" si="37"/>
        <v>0.99997492627217077</v>
      </c>
      <c r="AY299" s="204">
        <f t="shared" si="41"/>
        <v>0.99999951736244852</v>
      </c>
      <c r="AZ299" s="204">
        <f t="shared" si="41"/>
        <v>0.99998774921593958</v>
      </c>
      <c r="BA299" s="204">
        <f t="shared" si="41"/>
        <v>0.99953814788469908</v>
      </c>
      <c r="BB299" s="204">
        <f t="shared" si="41"/>
        <v>0.99992293598701409</v>
      </c>
      <c r="BC299" s="204">
        <f t="shared" si="41"/>
        <v>1</v>
      </c>
      <c r="BD299" s="204">
        <f t="shared" si="41"/>
        <v>0.99999390381203679</v>
      </c>
      <c r="BE299" s="204">
        <f t="shared" si="41"/>
        <v>0.99999698561908712</v>
      </c>
      <c r="BF299" s="204">
        <f t="shared" si="41"/>
        <v>0.99997924993579301</v>
      </c>
      <c r="BG299" s="204">
        <f t="shared" si="41"/>
        <v>0.99999792524717712</v>
      </c>
      <c r="BH299" s="204">
        <f t="shared" si="41"/>
        <v>0.99999927852015547</v>
      </c>
      <c r="BI299" s="204">
        <f t="shared" si="42"/>
        <v>0.99886900593836303</v>
      </c>
      <c r="BJ299" s="204">
        <f t="shared" si="42"/>
        <v>0.99933752241102247</v>
      </c>
      <c r="BK299" s="204">
        <f t="shared" si="42"/>
        <v>0.99986665086861082</v>
      </c>
      <c r="BM299" s="205">
        <f t="shared" si="40"/>
        <v>0.99595011173291592</v>
      </c>
      <c r="BN299" s="205">
        <f t="shared" si="39"/>
        <v>29.778554799237121</v>
      </c>
    </row>
    <row r="300" spans="1:66">
      <c r="A300" s="223">
        <v>45224</v>
      </c>
      <c r="B300" s="215">
        <v>0.26950000000000002</v>
      </c>
      <c r="C300" s="215">
        <v>0.42254999999999998</v>
      </c>
      <c r="D300" s="215">
        <v>0.3705</v>
      </c>
      <c r="E300" s="215">
        <v>0.24045</v>
      </c>
      <c r="F300" s="215">
        <v>1.9704000000000002</v>
      </c>
      <c r="G300" s="215">
        <v>0.61880000000000002</v>
      </c>
      <c r="H300" s="215">
        <v>0.2215</v>
      </c>
      <c r="I300" s="215">
        <v>2.1086</v>
      </c>
      <c r="J300" s="216">
        <v>4275.6424999999999</v>
      </c>
      <c r="K300" s="216">
        <v>40.39</v>
      </c>
      <c r="L300" s="216">
        <v>363.44824999999997</v>
      </c>
      <c r="M300" s="215">
        <v>8.3350000000000007E-2</v>
      </c>
      <c r="N300" s="215">
        <v>1.2882500000000001</v>
      </c>
      <c r="O300" s="215">
        <v>0.46050000000000002</v>
      </c>
      <c r="P300" s="215">
        <v>15.307650000000001</v>
      </c>
      <c r="Q300" s="215">
        <v>25.2105</v>
      </c>
      <c r="R300" s="215">
        <v>2.2027000000000001</v>
      </c>
      <c r="S300" s="215">
        <v>0.36870000000000003</v>
      </c>
      <c r="T300" s="215">
        <v>0.25429999999999997</v>
      </c>
      <c r="U300" s="215">
        <v>8.7230999999999987</v>
      </c>
      <c r="AR300" s="204">
        <f t="shared" si="37"/>
        <v>1</v>
      </c>
      <c r="AS300" s="204">
        <f t="shared" si="37"/>
        <v>0.99960364707760174</v>
      </c>
      <c r="AT300" s="204">
        <f t="shared" si="37"/>
        <v>1.0000001365627498</v>
      </c>
      <c r="AU300" s="204">
        <f t="shared" si="37"/>
        <v>1.0000009234487592</v>
      </c>
      <c r="AV300" s="204">
        <f t="shared" si="37"/>
        <v>1.0003064108263633</v>
      </c>
      <c r="AW300" s="204">
        <f t="shared" si="37"/>
        <v>0.99999999782679005</v>
      </c>
      <c r="AX300" s="204">
        <f t="shared" si="37"/>
        <v>1.0000215068383596</v>
      </c>
      <c r="AY300" s="204">
        <f t="shared" si="41"/>
        <v>1.0000003048491355</v>
      </c>
      <c r="AZ300" s="204">
        <f t="shared" si="41"/>
        <v>1</v>
      </c>
      <c r="BA300" s="204">
        <f t="shared" si="41"/>
        <v>1.0003389110922043</v>
      </c>
      <c r="BB300" s="204">
        <f t="shared" si="41"/>
        <v>1.0000427764345965</v>
      </c>
      <c r="BC300" s="204">
        <f t="shared" si="41"/>
        <v>1</v>
      </c>
      <c r="BD300" s="204">
        <f t="shared" si="41"/>
        <v>1.0000072043540313</v>
      </c>
      <c r="BE300" s="204">
        <f t="shared" si="41"/>
        <v>1.0000004596815868</v>
      </c>
      <c r="BF300" s="204">
        <f t="shared" si="41"/>
        <v>1.0000110686972641</v>
      </c>
      <c r="BG300" s="204">
        <f t="shared" si="41"/>
        <v>0.99999883179312821</v>
      </c>
      <c r="BH300" s="204">
        <f t="shared" si="41"/>
        <v>1</v>
      </c>
      <c r="BI300" s="204">
        <f t="shared" si="42"/>
        <v>1.0004700880541146</v>
      </c>
      <c r="BJ300" s="204">
        <f t="shared" si="42"/>
        <v>1.0005416029938643</v>
      </c>
      <c r="BK300" s="204">
        <f t="shared" si="42"/>
        <v>1.0001790466682632</v>
      </c>
      <c r="BM300" s="205">
        <f t="shared" si="40"/>
        <v>1.0015236194768302</v>
      </c>
      <c r="BN300" s="205">
        <f t="shared" si="39"/>
        <v>29.823925985321093</v>
      </c>
    </row>
    <row r="301" spans="1:66">
      <c r="A301" s="223">
        <v>45225</v>
      </c>
      <c r="B301" s="215">
        <v>0.26950000000000002</v>
      </c>
      <c r="C301" s="215">
        <v>0.42880000000000001</v>
      </c>
      <c r="D301" s="215">
        <v>0.37235000000000001</v>
      </c>
      <c r="E301" s="215">
        <v>0.2422</v>
      </c>
      <c r="F301" s="215">
        <v>1.9722999999999999</v>
      </c>
      <c r="G301" s="215">
        <v>0.62290000000000001</v>
      </c>
      <c r="H301" s="215">
        <v>0.22315000000000002</v>
      </c>
      <c r="I301" s="215">
        <v>2.1081500000000002</v>
      </c>
      <c r="J301" s="216">
        <v>4294.3702499999999</v>
      </c>
      <c r="K301" s="216">
        <v>40.555</v>
      </c>
      <c r="L301" s="216">
        <v>366.40075000000002</v>
      </c>
      <c r="M301" s="215">
        <v>8.3400000000000002E-2</v>
      </c>
      <c r="N301" s="215">
        <v>1.2901500000000001</v>
      </c>
      <c r="O301" s="215">
        <v>0.46550000000000002</v>
      </c>
      <c r="P301" s="215">
        <v>15.3438</v>
      </c>
      <c r="Q301" s="215">
        <v>25.174750000000003</v>
      </c>
      <c r="R301" s="215">
        <v>2.2453000000000003</v>
      </c>
      <c r="S301" s="215">
        <v>0.36995</v>
      </c>
      <c r="T301" s="215">
        <v>0.25565000000000004</v>
      </c>
      <c r="U301" s="215">
        <v>8.7579999999999991</v>
      </c>
      <c r="AR301" s="204">
        <f t="shared" si="37"/>
        <v>1</v>
      </c>
      <c r="AS301" s="204">
        <f t="shared" si="37"/>
        <v>1.0020546431633393</v>
      </c>
      <c r="AT301" s="204">
        <f t="shared" si="37"/>
        <v>1.0000001288967455</v>
      </c>
      <c r="AU301" s="204">
        <f t="shared" si="37"/>
        <v>1.0000040221143787</v>
      </c>
      <c r="AV301" s="204">
        <f t="shared" si="37"/>
        <v>1.0002153610443807</v>
      </c>
      <c r="AW301" s="204">
        <f t="shared" si="37"/>
        <v>1.0000000050818996</v>
      </c>
      <c r="AX301" s="204">
        <f t="shared" si="37"/>
        <v>1.0000195616002081</v>
      </c>
      <c r="AY301" s="204">
        <f t="shared" si="41"/>
        <v>0.9999997713713431</v>
      </c>
      <c r="AZ301" s="204">
        <f t="shared" si="41"/>
        <v>1.0000103814100683</v>
      </c>
      <c r="BA301" s="204">
        <f t="shared" si="41"/>
        <v>1.0010143134340292</v>
      </c>
      <c r="BB301" s="204">
        <f t="shared" si="41"/>
        <v>1.0000740847099865</v>
      </c>
      <c r="BC301" s="204">
        <f t="shared" si="41"/>
        <v>1</v>
      </c>
      <c r="BD301" s="204">
        <f t="shared" si="41"/>
        <v>1.0000210382029675</v>
      </c>
      <c r="BE301" s="204">
        <f t="shared" si="41"/>
        <v>1.0000065290223672</v>
      </c>
      <c r="BF301" s="204">
        <f t="shared" si="41"/>
        <v>1.0000284328615907</v>
      </c>
      <c r="BG301" s="204">
        <f t="shared" si="41"/>
        <v>0.99999979877400447</v>
      </c>
      <c r="BH301" s="204">
        <f t="shared" si="41"/>
        <v>1.000000721480365</v>
      </c>
      <c r="BI301" s="204">
        <f t="shared" si="42"/>
        <v>1.0006894164778843</v>
      </c>
      <c r="BJ301" s="204">
        <f t="shared" si="42"/>
        <v>1.0003631469827885</v>
      </c>
      <c r="BK301" s="204">
        <f t="shared" si="42"/>
        <v>1.0002673048977411</v>
      </c>
      <c r="BM301" s="205">
        <f t="shared" si="40"/>
        <v>1.0047770474371636</v>
      </c>
      <c r="BN301" s="205">
        <f t="shared" si="39"/>
        <v>29.966396294515427</v>
      </c>
    </row>
    <row r="302" spans="1:66">
      <c r="A302" s="223">
        <v>45226</v>
      </c>
      <c r="B302" s="215">
        <v>0.26950000000000002</v>
      </c>
      <c r="C302" s="215">
        <v>0.42495000000000005</v>
      </c>
      <c r="D302" s="215">
        <v>0.37229999999999996</v>
      </c>
      <c r="E302" s="215">
        <v>0.2424</v>
      </c>
      <c r="F302" s="215">
        <v>1.9718</v>
      </c>
      <c r="G302" s="215">
        <v>0.62080000000000002</v>
      </c>
      <c r="H302" s="215">
        <v>0.22234999999999999</v>
      </c>
      <c r="I302" s="215">
        <v>2.1073500000000003</v>
      </c>
      <c r="J302" s="216">
        <v>4297.5992499999993</v>
      </c>
      <c r="K302" s="216">
        <v>40.479999999999997</v>
      </c>
      <c r="L302" s="216">
        <v>364.95625000000001</v>
      </c>
      <c r="M302" s="215">
        <v>8.3350000000000007E-2</v>
      </c>
      <c r="N302" s="215">
        <v>1.28755</v>
      </c>
      <c r="O302" s="215">
        <v>0.46300000000000002</v>
      </c>
      <c r="P302" s="215">
        <v>15.331949999999999</v>
      </c>
      <c r="Q302" s="215">
        <v>25.247050000000002</v>
      </c>
      <c r="R302" s="215">
        <v>2.2035999999999998</v>
      </c>
      <c r="S302" s="215">
        <v>0.36914999999999998</v>
      </c>
      <c r="T302" s="215">
        <v>0.25534999999999997</v>
      </c>
      <c r="U302" s="215">
        <v>8.7372499999999995</v>
      </c>
      <c r="AR302" s="204">
        <f t="shared" si="37"/>
        <v>1</v>
      </c>
      <c r="AS302" s="204">
        <f t="shared" si="37"/>
        <v>0.99874000112505068</v>
      </c>
      <c r="AT302" s="204">
        <f t="shared" si="37"/>
        <v>0.99999999652473248</v>
      </c>
      <c r="AU302" s="204">
        <f t="shared" si="37"/>
        <v>1.0000004578177344</v>
      </c>
      <c r="AV302" s="204">
        <f t="shared" si="37"/>
        <v>0.99994335386614752</v>
      </c>
      <c r="AW302" s="204">
        <f t="shared" si="37"/>
        <v>0.99999999740126866</v>
      </c>
      <c r="AX302" s="204">
        <f t="shared" si="37"/>
        <v>0.99999053385440428</v>
      </c>
      <c r="AY302" s="204">
        <f t="shared" si="41"/>
        <v>0.99999959342856448</v>
      </c>
      <c r="AZ302" s="204">
        <f t="shared" si="41"/>
        <v>1.0000017853566756</v>
      </c>
      <c r="BA302" s="204">
        <f t="shared" si="41"/>
        <v>0.99953980033569434</v>
      </c>
      <c r="BB302" s="204">
        <f t="shared" si="41"/>
        <v>0.99996383120212018</v>
      </c>
      <c r="BC302" s="204">
        <f t="shared" si="41"/>
        <v>1</v>
      </c>
      <c r="BD302" s="204">
        <f t="shared" si="41"/>
        <v>0.99997120377515814</v>
      </c>
      <c r="BE302" s="204">
        <f t="shared" si="41"/>
        <v>0.99999674431826224</v>
      </c>
      <c r="BF302" s="204">
        <f t="shared" si="41"/>
        <v>0.9999906872471378</v>
      </c>
      <c r="BG302" s="204">
        <f t="shared" si="41"/>
        <v>1.000000406660289</v>
      </c>
      <c r="BH302" s="204">
        <f t="shared" si="41"/>
        <v>0.99999929390646281</v>
      </c>
      <c r="BI302" s="204">
        <f t="shared" si="42"/>
        <v>0.99955929141553235</v>
      </c>
      <c r="BJ302" s="204">
        <f t="shared" si="42"/>
        <v>0.99991948453063673</v>
      </c>
      <c r="BK302" s="204">
        <f t="shared" si="42"/>
        <v>0.99984123480334774</v>
      </c>
      <c r="BM302" s="205">
        <f t="shared" si="40"/>
        <v>0.99745991291798675</v>
      </c>
      <c r="BN302" s="205">
        <f t="shared" si="39"/>
        <v>29.890279038393238</v>
      </c>
    </row>
    <row r="303" spans="1:66">
      <c r="A303" s="223">
        <v>45227</v>
      </c>
      <c r="B303" s="215">
        <v>0.26950000000000002</v>
      </c>
      <c r="C303" s="215">
        <v>0.42495000000000005</v>
      </c>
      <c r="D303" s="215">
        <v>0.37229999999999996</v>
      </c>
      <c r="E303" s="215">
        <v>0.2424</v>
      </c>
      <c r="F303" s="215">
        <v>1.9718</v>
      </c>
      <c r="G303" s="215">
        <v>0.62080000000000002</v>
      </c>
      <c r="H303" s="215">
        <v>0.22234999999999999</v>
      </c>
      <c r="I303" s="215">
        <v>2.1073500000000003</v>
      </c>
      <c r="J303" s="216">
        <v>4297.5992499999993</v>
      </c>
      <c r="K303" s="216">
        <v>40.479999999999997</v>
      </c>
      <c r="L303" s="216">
        <v>364.95625000000001</v>
      </c>
      <c r="M303" s="215">
        <v>8.3350000000000007E-2</v>
      </c>
      <c r="N303" s="215">
        <v>1.28755</v>
      </c>
      <c r="O303" s="215">
        <v>0.46300000000000002</v>
      </c>
      <c r="P303" s="215">
        <v>15.331949999999999</v>
      </c>
      <c r="Q303" s="215">
        <v>25.247050000000002</v>
      </c>
      <c r="R303" s="215">
        <v>2.2035999999999998</v>
      </c>
      <c r="S303" s="215">
        <v>0.36914999999999998</v>
      </c>
      <c r="T303" s="215">
        <v>0.25534999999999997</v>
      </c>
      <c r="U303" s="215">
        <v>8.7372499999999995</v>
      </c>
      <c r="AR303" s="204">
        <f t="shared" si="37"/>
        <v>1</v>
      </c>
      <c r="AS303" s="204">
        <f t="shared" si="37"/>
        <v>1</v>
      </c>
      <c r="AT303" s="204">
        <f t="shared" si="37"/>
        <v>1</v>
      </c>
      <c r="AU303" s="204">
        <f t="shared" ref="AU303:BB336" si="43">(E303/E302)^Z$3</f>
        <v>1</v>
      </c>
      <c r="AV303" s="204">
        <f t="shared" si="43"/>
        <v>1</v>
      </c>
      <c r="AW303" s="204">
        <f t="shared" si="43"/>
        <v>1</v>
      </c>
      <c r="AX303" s="204">
        <f t="shared" si="43"/>
        <v>1</v>
      </c>
      <c r="AY303" s="204">
        <f t="shared" si="41"/>
        <v>1</v>
      </c>
      <c r="AZ303" s="204">
        <f t="shared" si="41"/>
        <v>1</v>
      </c>
      <c r="BA303" s="204">
        <f t="shared" si="41"/>
        <v>1</v>
      </c>
      <c r="BB303" s="204">
        <f t="shared" si="41"/>
        <v>1</v>
      </c>
      <c r="BC303" s="204">
        <f t="shared" si="41"/>
        <v>1</v>
      </c>
      <c r="BD303" s="204">
        <f t="shared" si="41"/>
        <v>1</v>
      </c>
      <c r="BE303" s="204">
        <f t="shared" si="41"/>
        <v>1</v>
      </c>
      <c r="BF303" s="204">
        <f t="shared" si="41"/>
        <v>1</v>
      </c>
      <c r="BG303" s="204">
        <f t="shared" si="41"/>
        <v>1</v>
      </c>
      <c r="BH303" s="204">
        <f t="shared" si="41"/>
        <v>1</v>
      </c>
      <c r="BI303" s="204">
        <f t="shared" si="42"/>
        <v>1</v>
      </c>
      <c r="BJ303" s="204">
        <f t="shared" si="42"/>
        <v>1</v>
      </c>
      <c r="BK303" s="204">
        <f t="shared" si="42"/>
        <v>1</v>
      </c>
      <c r="BM303" s="205">
        <f t="shared" si="40"/>
        <v>1</v>
      </c>
      <c r="BN303" s="205">
        <f t="shared" si="39"/>
        <v>29.890279038393238</v>
      </c>
    </row>
    <row r="304" spans="1:66">
      <c r="A304" s="223">
        <v>45228</v>
      </c>
      <c r="B304" s="215">
        <v>0.26950000000000002</v>
      </c>
      <c r="C304" s="215">
        <v>0.42495000000000005</v>
      </c>
      <c r="D304" s="215">
        <v>0.37229999999999996</v>
      </c>
      <c r="E304" s="215">
        <v>0.2424</v>
      </c>
      <c r="F304" s="215">
        <v>1.9718</v>
      </c>
      <c r="G304" s="215">
        <v>0.62080000000000002</v>
      </c>
      <c r="H304" s="215">
        <v>0.22234999999999999</v>
      </c>
      <c r="I304" s="215">
        <v>2.1073500000000003</v>
      </c>
      <c r="J304" s="216">
        <v>4297.5992499999993</v>
      </c>
      <c r="K304" s="216">
        <v>40.479999999999997</v>
      </c>
      <c r="L304" s="216">
        <v>364.95625000000001</v>
      </c>
      <c r="M304" s="215">
        <v>8.3350000000000007E-2</v>
      </c>
      <c r="N304" s="215">
        <v>1.28755</v>
      </c>
      <c r="O304" s="215">
        <v>0.46300000000000002</v>
      </c>
      <c r="P304" s="215">
        <v>15.331949999999999</v>
      </c>
      <c r="Q304" s="215">
        <v>25.247050000000002</v>
      </c>
      <c r="R304" s="215">
        <v>2.2035999999999998</v>
      </c>
      <c r="S304" s="215">
        <v>0.36914999999999998</v>
      </c>
      <c r="T304" s="215">
        <v>0.25534999999999997</v>
      </c>
      <c r="U304" s="215">
        <v>8.7372499999999995</v>
      </c>
      <c r="AR304" s="204">
        <f t="shared" ref="AR304:AT337" si="44">(B304/B303)^W$3</f>
        <v>1</v>
      </c>
      <c r="AS304" s="204">
        <f t="shared" si="44"/>
        <v>1</v>
      </c>
      <c r="AT304" s="204">
        <f t="shared" si="44"/>
        <v>1</v>
      </c>
      <c r="AU304" s="204">
        <f t="shared" si="43"/>
        <v>1</v>
      </c>
      <c r="AV304" s="204">
        <f t="shared" si="43"/>
        <v>1</v>
      </c>
      <c r="AW304" s="204">
        <f t="shared" si="43"/>
        <v>1</v>
      </c>
      <c r="AX304" s="204">
        <f t="shared" si="43"/>
        <v>1</v>
      </c>
      <c r="AY304" s="204">
        <f t="shared" si="41"/>
        <v>1</v>
      </c>
      <c r="AZ304" s="204">
        <f t="shared" si="41"/>
        <v>1</v>
      </c>
      <c r="BA304" s="204">
        <f t="shared" si="41"/>
        <v>1</v>
      </c>
      <c r="BB304" s="204">
        <f t="shared" si="41"/>
        <v>1</v>
      </c>
      <c r="BC304" s="204">
        <f t="shared" si="41"/>
        <v>1</v>
      </c>
      <c r="BD304" s="204">
        <f t="shared" si="41"/>
        <v>1</v>
      </c>
      <c r="BE304" s="204">
        <f t="shared" si="41"/>
        <v>1</v>
      </c>
      <c r="BF304" s="204">
        <f t="shared" si="41"/>
        <v>1</v>
      </c>
      <c r="BG304" s="204">
        <f t="shared" si="41"/>
        <v>1</v>
      </c>
      <c r="BH304" s="204">
        <f t="shared" si="41"/>
        <v>1</v>
      </c>
      <c r="BI304" s="204">
        <f t="shared" si="42"/>
        <v>1</v>
      </c>
      <c r="BJ304" s="204">
        <f t="shared" si="42"/>
        <v>1</v>
      </c>
      <c r="BK304" s="204">
        <f t="shared" si="42"/>
        <v>1</v>
      </c>
      <c r="BM304" s="205">
        <f t="shared" si="40"/>
        <v>1</v>
      </c>
      <c r="BN304" s="205">
        <f t="shared" si="39"/>
        <v>29.890279038393238</v>
      </c>
    </row>
    <row r="305" spans="1:66">
      <c r="A305" s="223">
        <v>45229</v>
      </c>
      <c r="B305" s="215">
        <v>0.26950000000000002</v>
      </c>
      <c r="C305" s="215">
        <v>0.42420000000000002</v>
      </c>
      <c r="D305" s="215">
        <v>0.37340000000000001</v>
      </c>
      <c r="E305" s="215">
        <v>0.24335000000000001</v>
      </c>
      <c r="F305" s="215">
        <v>1.9722</v>
      </c>
      <c r="G305" s="215">
        <v>0.62375000000000003</v>
      </c>
      <c r="H305" s="215">
        <v>0.22244999999999998</v>
      </c>
      <c r="I305" s="215">
        <v>2.1078999999999999</v>
      </c>
      <c r="J305" s="216">
        <v>4291.1262500000003</v>
      </c>
      <c r="K305" s="216">
        <v>40.33</v>
      </c>
      <c r="L305" s="216">
        <v>364.49924999999996</v>
      </c>
      <c r="M305" s="215">
        <v>8.3249999999999991E-2</v>
      </c>
      <c r="N305" s="215">
        <v>1.2825</v>
      </c>
      <c r="O305" s="215">
        <v>0.46260000000000001</v>
      </c>
      <c r="P305" s="215">
        <v>15.351900000000001</v>
      </c>
      <c r="Q305" s="215">
        <v>25.4253</v>
      </c>
      <c r="R305" s="215">
        <v>2.2453000000000003</v>
      </c>
      <c r="S305" s="215">
        <v>0.36875000000000002</v>
      </c>
      <c r="T305" s="215">
        <v>0.25514999999999999</v>
      </c>
      <c r="U305" s="215">
        <v>8.7388499999999993</v>
      </c>
      <c r="AR305" s="204">
        <f t="shared" si="44"/>
        <v>1</v>
      </c>
      <c r="AS305" s="204">
        <f t="shared" si="44"/>
        <v>0.99975309249485267</v>
      </c>
      <c r="AT305" s="204">
        <f t="shared" si="44"/>
        <v>1.0000000763482872</v>
      </c>
      <c r="AU305" s="204">
        <f t="shared" si="43"/>
        <v>1.0000021694903505</v>
      </c>
      <c r="AV305" s="204">
        <f t="shared" si="43"/>
        <v>1.0000453203665349</v>
      </c>
      <c r="AW305" s="204">
        <f t="shared" si="43"/>
        <v>1.0000000036481089</v>
      </c>
      <c r="AX305" s="204">
        <f t="shared" si="43"/>
        <v>1.0000011851354149</v>
      </c>
      <c r="AY305" s="204">
        <f t="shared" si="41"/>
        <v>1.0000002795345337</v>
      </c>
      <c r="AZ305" s="204">
        <f t="shared" si="41"/>
        <v>0.99999641965024011</v>
      </c>
      <c r="BA305" s="204">
        <f t="shared" si="41"/>
        <v>0.99907725075528175</v>
      </c>
      <c r="BB305" s="204">
        <f t="shared" si="41"/>
        <v>0.99998852723223108</v>
      </c>
      <c r="BC305" s="204">
        <f t="shared" si="41"/>
        <v>1</v>
      </c>
      <c r="BD305" s="204">
        <f t="shared" si="41"/>
        <v>0.99994390309921755</v>
      </c>
      <c r="BE305" s="204">
        <f t="shared" si="41"/>
        <v>0.99999947745937634</v>
      </c>
      <c r="BF305" s="204">
        <f t="shared" si="41"/>
        <v>1.0000156744904602</v>
      </c>
      <c r="BG305" s="204">
        <f t="shared" si="41"/>
        <v>1.0000009976355761</v>
      </c>
      <c r="BH305" s="204">
        <f t="shared" si="41"/>
        <v>1.0000007060940357</v>
      </c>
      <c r="BI305" s="204">
        <f t="shared" si="42"/>
        <v>0.99977926314083188</v>
      </c>
      <c r="BJ305" s="204">
        <f t="shared" si="42"/>
        <v>0.99994626973127743</v>
      </c>
      <c r="BK305" s="204">
        <f t="shared" si="42"/>
        <v>1.0000122565927394</v>
      </c>
      <c r="BM305" s="205">
        <f t="shared" si="40"/>
        <v>0.99856342060293779</v>
      </c>
      <c r="BN305" s="205">
        <f t="shared" si="39"/>
        <v>29.847339279354241</v>
      </c>
    </row>
    <row r="306" spans="1:66">
      <c r="A306" s="223">
        <v>45230</v>
      </c>
      <c r="B306" s="215">
        <v>0.26950000000000002</v>
      </c>
      <c r="C306" s="215">
        <v>0.42444999999999999</v>
      </c>
      <c r="D306" s="215">
        <v>0.37304999999999999</v>
      </c>
      <c r="E306" s="215">
        <v>0.24309999999999998</v>
      </c>
      <c r="F306" s="215">
        <v>1.9721000000000002</v>
      </c>
      <c r="G306" s="215">
        <v>0.62024999999999997</v>
      </c>
      <c r="H306" s="215">
        <v>0.22184999999999999</v>
      </c>
      <c r="I306" s="215">
        <v>2.1084000000000001</v>
      </c>
      <c r="J306" s="216">
        <v>4284.6632499999996</v>
      </c>
      <c r="K306" s="216">
        <v>40.49</v>
      </c>
      <c r="L306" s="216">
        <v>364.20285000000001</v>
      </c>
      <c r="M306" s="215">
        <v>8.3249999999999991E-2</v>
      </c>
      <c r="N306" s="215">
        <v>1.2837000000000001</v>
      </c>
      <c r="O306" s="215">
        <v>0.46229999999999999</v>
      </c>
      <c r="P306" s="215">
        <v>15.308299999999999</v>
      </c>
      <c r="Q306" s="215">
        <v>24.973849999999999</v>
      </c>
      <c r="R306" s="215">
        <v>2.2453000000000003</v>
      </c>
      <c r="S306" s="215">
        <v>0.36845</v>
      </c>
      <c r="T306" s="215">
        <v>0.25429999999999997</v>
      </c>
      <c r="U306" s="215">
        <v>8.7407000000000004</v>
      </c>
      <c r="AR306" s="204">
        <f t="shared" si="44"/>
        <v>1</v>
      </c>
      <c r="AS306" s="204">
        <f t="shared" si="44"/>
        <v>1.0000823645329162</v>
      </c>
      <c r="AT306" s="204">
        <f t="shared" si="44"/>
        <v>0.99999997573178834</v>
      </c>
      <c r="AU306" s="204">
        <f t="shared" si="43"/>
        <v>0.9999994299044942</v>
      </c>
      <c r="AV306" s="204">
        <f t="shared" si="43"/>
        <v>0.99998867109104672</v>
      </c>
      <c r="AW306" s="204">
        <f t="shared" si="43"/>
        <v>0.99999999566981823</v>
      </c>
      <c r="AX306" s="204">
        <f t="shared" si="43"/>
        <v>0.99999288121059571</v>
      </c>
      <c r="AY306" s="204">
        <f t="shared" si="41"/>
        <v>1.0000002540590149</v>
      </c>
      <c r="AZ306" s="204">
        <f t="shared" si="41"/>
        <v>0.99999641978907339</v>
      </c>
      <c r="BA306" s="204">
        <f t="shared" si="41"/>
        <v>1.0009850834464906</v>
      </c>
      <c r="BB306" s="204">
        <f t="shared" si="41"/>
        <v>0.9999925513112895</v>
      </c>
      <c r="BC306" s="204">
        <f t="shared" si="41"/>
        <v>1</v>
      </c>
      <c r="BD306" s="204">
        <f t="shared" si="41"/>
        <v>1.0000133504025592</v>
      </c>
      <c r="BE306" s="204">
        <f t="shared" si="41"/>
        <v>0.9999996077979082</v>
      </c>
      <c r="BF306" s="204">
        <f t="shared" si="41"/>
        <v>0.99996571838507808</v>
      </c>
      <c r="BG306" s="204">
        <f t="shared" si="41"/>
        <v>0.99999745956003205</v>
      </c>
      <c r="BH306" s="204">
        <f t="shared" si="41"/>
        <v>1</v>
      </c>
      <c r="BI306" s="204">
        <f t="shared" si="42"/>
        <v>0.9998342856043706</v>
      </c>
      <c r="BJ306" s="204">
        <f t="shared" si="42"/>
        <v>0.99977119554200411</v>
      </c>
      <c r="BK306" s="204">
        <f t="shared" si="42"/>
        <v>1.0000141689018005</v>
      </c>
      <c r="BM306" s="205">
        <f t="shared" si="40"/>
        <v>1.0006330841692936</v>
      </c>
      <c r="BN306" s="205">
        <f t="shared" si="39"/>
        <v>29.866235157347536</v>
      </c>
    </row>
    <row r="307" spans="1:66">
      <c r="A307" s="223">
        <v>45231</v>
      </c>
      <c r="B307" s="215">
        <v>0.26950000000000002</v>
      </c>
      <c r="C307" s="215">
        <v>0.42559999999999998</v>
      </c>
      <c r="D307" s="215">
        <v>0.37414999999999998</v>
      </c>
      <c r="E307" s="215">
        <v>0.24515000000000001</v>
      </c>
      <c r="F307" s="215">
        <v>1.97255</v>
      </c>
      <c r="G307" s="215">
        <v>0.62040000000000006</v>
      </c>
      <c r="H307" s="215">
        <v>0.22205000000000003</v>
      </c>
      <c r="I307" s="215">
        <v>2.1086499999999999</v>
      </c>
      <c r="J307" s="215">
        <v>4298.4027499999993</v>
      </c>
      <c r="K307" s="216">
        <v>40.775000000000006</v>
      </c>
      <c r="L307" s="216">
        <v>365.95060000000001</v>
      </c>
      <c r="M307" s="215">
        <v>8.3400000000000002E-2</v>
      </c>
      <c r="N307" s="215">
        <v>1.2867500000000001</v>
      </c>
      <c r="O307" s="215">
        <v>0.46394999999999997</v>
      </c>
      <c r="P307" s="215">
        <v>15.31085</v>
      </c>
      <c r="Q307" s="215">
        <v>25.157249999999998</v>
      </c>
      <c r="R307" s="215">
        <v>2.2655500000000002</v>
      </c>
      <c r="S307" s="215">
        <v>0.36919999999999997</v>
      </c>
      <c r="T307" s="215">
        <v>0.255</v>
      </c>
      <c r="U307" s="215">
        <v>8.7518999999999991</v>
      </c>
      <c r="AR307" s="204">
        <f t="shared" si="44"/>
        <v>1</v>
      </c>
      <c r="AS307" s="204">
        <f t="shared" si="44"/>
        <v>1.0003783090398406</v>
      </c>
      <c r="AT307" s="204">
        <f t="shared" si="44"/>
        <v>1.0000000761950183</v>
      </c>
      <c r="AU307" s="204">
        <f t="shared" si="43"/>
        <v>1.000004657588057</v>
      </c>
      <c r="AV307" s="204">
        <f t="shared" si="43"/>
        <v>1.000050977155192</v>
      </c>
      <c r="AW307" s="204">
        <f t="shared" si="43"/>
        <v>1.0000000001860798</v>
      </c>
      <c r="AX307" s="204">
        <f t="shared" si="43"/>
        <v>1.0000023750780489</v>
      </c>
      <c r="AY307" s="204">
        <f t="shared" si="41"/>
        <v>1.0000001270069068</v>
      </c>
      <c r="AZ307" s="204">
        <f t="shared" si="41"/>
        <v>1.0000076046593376</v>
      </c>
      <c r="BA307" s="204">
        <f t="shared" si="41"/>
        <v>1.0017457393638411</v>
      </c>
      <c r="BB307" s="204">
        <f t="shared" si="41"/>
        <v>1.000043835781909</v>
      </c>
      <c r="BC307" s="204">
        <f t="shared" si="41"/>
        <v>1</v>
      </c>
      <c r="BD307" s="204">
        <f t="shared" si="41"/>
        <v>1.0000338765304113</v>
      </c>
      <c r="BE307" s="204">
        <f t="shared" si="41"/>
        <v>1.0000021539724817</v>
      </c>
      <c r="BF307" s="204">
        <f t="shared" si="41"/>
        <v>1.000002007725824</v>
      </c>
      <c r="BG307" s="204">
        <f t="shared" si="41"/>
        <v>1.0000010375420023</v>
      </c>
      <c r="BH307" s="204">
        <f t="shared" si="41"/>
        <v>1.0000003381706348</v>
      </c>
      <c r="BI307" s="204">
        <f t="shared" si="42"/>
        <v>1.0004141534229145</v>
      </c>
      <c r="BJ307" s="204">
        <f t="shared" si="42"/>
        <v>1.0001885219745843</v>
      </c>
      <c r="BK307" s="204">
        <f t="shared" si="42"/>
        <v>1.0000857183812424</v>
      </c>
      <c r="BM307" s="205">
        <f t="shared" si="40"/>
        <v>1.0029641906917257</v>
      </c>
      <c r="BN307" s="205">
        <f t="shared" si="39"/>
        <v>29.954764373597836</v>
      </c>
    </row>
    <row r="308" spans="1:66">
      <c r="A308" s="223">
        <v>45232</v>
      </c>
      <c r="B308" s="215">
        <v>0.26950000000000002</v>
      </c>
      <c r="C308" s="215">
        <v>0.41954999999999998</v>
      </c>
      <c r="D308" s="215">
        <v>0.37304999999999999</v>
      </c>
      <c r="E308" s="215">
        <v>0.24365000000000001</v>
      </c>
      <c r="F308" s="215">
        <v>1.9723000000000002</v>
      </c>
      <c r="G308" s="215">
        <v>0.62014999999999998</v>
      </c>
      <c r="H308" s="215">
        <v>0.22120000000000001</v>
      </c>
      <c r="I308" s="215">
        <v>2.1081500000000002</v>
      </c>
      <c r="J308" s="215">
        <v>4272.7852499999999</v>
      </c>
      <c r="K308" s="216">
        <v>40.54</v>
      </c>
      <c r="L308" s="216">
        <v>361.87189999999998</v>
      </c>
      <c r="M308" s="215">
        <v>8.3249999999999991E-2</v>
      </c>
      <c r="N308" s="215">
        <v>1.2812999999999999</v>
      </c>
      <c r="O308" s="215">
        <v>0.45829999999999999</v>
      </c>
      <c r="P308" s="215">
        <v>15.28875</v>
      </c>
      <c r="Q308" s="215">
        <v>24.9573</v>
      </c>
      <c r="R308" s="215">
        <v>2.2311000000000001</v>
      </c>
      <c r="S308" s="215">
        <v>0.36804999999999999</v>
      </c>
      <c r="T308" s="215">
        <v>0.25424999999999998</v>
      </c>
      <c r="U308" s="215">
        <v>8.7147000000000006</v>
      </c>
      <c r="AR308" s="204">
        <f t="shared" si="44"/>
        <v>1</v>
      </c>
      <c r="AS308" s="204">
        <f t="shared" si="44"/>
        <v>0.99800057363329442</v>
      </c>
      <c r="AT308" s="204">
        <f t="shared" si="44"/>
        <v>0.99999992380498748</v>
      </c>
      <c r="AU308" s="204">
        <f t="shared" si="43"/>
        <v>0.99999659586646572</v>
      </c>
      <c r="AV308" s="204">
        <f t="shared" si="43"/>
        <v>0.99997168191689634</v>
      </c>
      <c r="AW308" s="204">
        <f t="shared" si="43"/>
        <v>0.99999999968984199</v>
      </c>
      <c r="AX308" s="204">
        <f t="shared" si="43"/>
        <v>0.99998989116730819</v>
      </c>
      <c r="AY308" s="204">
        <f t="shared" si="41"/>
        <v>0.99999974597117414</v>
      </c>
      <c r="AZ308" s="204">
        <f t="shared" si="41"/>
        <v>0.99998580147602301</v>
      </c>
      <c r="BA308" s="204">
        <f t="shared" si="41"/>
        <v>0.99856370440861686</v>
      </c>
      <c r="BB308" s="204">
        <f t="shared" si="41"/>
        <v>0.99989738005262174</v>
      </c>
      <c r="BC308" s="204">
        <f t="shared" si="41"/>
        <v>1</v>
      </c>
      <c r="BD308" s="204">
        <f t="shared" si="41"/>
        <v>0.99993941275461007</v>
      </c>
      <c r="BE308" s="204">
        <f t="shared" si="41"/>
        <v>0.9999925922364935</v>
      </c>
      <c r="BF308" s="204">
        <f t="shared" si="41"/>
        <v>0.99998258875859614</v>
      </c>
      <c r="BG308" s="204">
        <f t="shared" si="41"/>
        <v>0.99999886845700747</v>
      </c>
      <c r="BH308" s="204">
        <f t="shared" si="41"/>
        <v>0.99999942286850796</v>
      </c>
      <c r="BI308" s="204">
        <f t="shared" si="42"/>
        <v>0.99936495317620799</v>
      </c>
      <c r="BJ308" s="204">
        <f t="shared" si="42"/>
        <v>0.99979803175672866</v>
      </c>
      <c r="BK308" s="204">
        <f t="shared" si="42"/>
        <v>0.99971492118696659</v>
      </c>
      <c r="BM308" s="205">
        <f t="shared" si="40"/>
        <v>0.99520432075836451</v>
      </c>
      <c r="BN308" s="205">
        <f t="shared" si="39"/>
        <v>29.81111093190329</v>
      </c>
    </row>
    <row r="309" spans="1:66">
      <c r="A309" s="223">
        <v>45233</v>
      </c>
      <c r="B309" s="215">
        <v>0.26950000000000002</v>
      </c>
      <c r="C309" s="215">
        <v>0.41869999999999996</v>
      </c>
      <c r="D309" s="215">
        <v>0.37019999999999997</v>
      </c>
      <c r="E309" s="215">
        <v>0.24395</v>
      </c>
      <c r="F309" s="215">
        <v>1.9716</v>
      </c>
      <c r="G309" s="215">
        <v>0.61729999999999996</v>
      </c>
      <c r="H309" s="215">
        <v>0.2208</v>
      </c>
      <c r="I309" s="215">
        <v>2.1088500000000003</v>
      </c>
      <c r="J309" s="215">
        <v>4243.9637499999999</v>
      </c>
      <c r="K309" s="216">
        <v>40.495000000000005</v>
      </c>
      <c r="L309" s="216">
        <v>355.75425000000001</v>
      </c>
      <c r="M309" s="215">
        <v>8.3249999999999991E-2</v>
      </c>
      <c r="N309" s="215">
        <v>1.27725</v>
      </c>
      <c r="O309" s="215">
        <v>0.45634999999999998</v>
      </c>
      <c r="P309" s="215">
        <v>15.09005</v>
      </c>
      <c r="Q309" s="215">
        <v>25.157200000000003</v>
      </c>
      <c r="R309" s="215">
        <v>2.2035999999999998</v>
      </c>
      <c r="S309" s="215">
        <v>0.36709999999999998</v>
      </c>
      <c r="T309" s="215">
        <v>0.2535</v>
      </c>
      <c r="U309" s="215">
        <v>8.6988000000000003</v>
      </c>
      <c r="AR309" s="204">
        <f t="shared" si="44"/>
        <v>1</v>
      </c>
      <c r="AS309" s="204">
        <f t="shared" si="44"/>
        <v>0.9997165379642311</v>
      </c>
      <c r="AT309" s="204">
        <f t="shared" si="44"/>
        <v>0.99999980153567436</v>
      </c>
      <c r="AU309" s="204">
        <f t="shared" si="43"/>
        <v>1.0000006825015826</v>
      </c>
      <c r="AV309" s="204">
        <f t="shared" si="43"/>
        <v>0.99992069228924074</v>
      </c>
      <c r="AW309" s="204">
        <f t="shared" si="43"/>
        <v>0.99999999645533422</v>
      </c>
      <c r="AX309" s="204">
        <f t="shared" si="43"/>
        <v>0.99999522944074404</v>
      </c>
      <c r="AY309" s="204">
        <f t="shared" si="41"/>
        <v>1.0000003556235992</v>
      </c>
      <c r="AZ309" s="204">
        <f t="shared" si="41"/>
        <v>0.99998392354964583</v>
      </c>
      <c r="BA309" s="204">
        <f t="shared" si="41"/>
        <v>0.99972385483236559</v>
      </c>
      <c r="BB309" s="204">
        <f t="shared" si="41"/>
        <v>0.99984389520904438</v>
      </c>
      <c r="BC309" s="204">
        <f t="shared" si="41"/>
        <v>1</v>
      </c>
      <c r="BD309" s="204">
        <f t="shared" si="41"/>
        <v>0.99995480895860844</v>
      </c>
      <c r="BE309" s="204">
        <f t="shared" si="41"/>
        <v>0.9999974221165927</v>
      </c>
      <c r="BF309" s="204">
        <f t="shared" si="41"/>
        <v>0.9998423274384064</v>
      </c>
      <c r="BG309" s="204">
        <f t="shared" si="41"/>
        <v>1.0000011312624415</v>
      </c>
      <c r="BH309" s="204">
        <f t="shared" si="41"/>
        <v>0.99999953286740351</v>
      </c>
      <c r="BI309" s="204">
        <f t="shared" si="42"/>
        <v>0.9994738690083913</v>
      </c>
      <c r="BJ309" s="204">
        <f t="shared" si="42"/>
        <v>0.99979743515974384</v>
      </c>
      <c r="BK309" s="204">
        <f t="shared" si="42"/>
        <v>0.99987777043588177</v>
      </c>
      <c r="BM309" s="205">
        <f t="shared" si="40"/>
        <v>0.99813074219988052</v>
      </c>
      <c r="BN309" s="205">
        <f t="shared" si="39"/>
        <v>29.755386280263604</v>
      </c>
    </row>
    <row r="310" spans="1:66">
      <c r="A310" s="223">
        <v>45234</v>
      </c>
      <c r="B310" s="215">
        <v>0.26950000000000002</v>
      </c>
      <c r="C310" s="215">
        <v>0.41869999999999996</v>
      </c>
      <c r="D310" s="215">
        <v>0.37019999999999997</v>
      </c>
      <c r="E310" s="215">
        <v>0.24395</v>
      </c>
      <c r="F310" s="215">
        <v>1.9716</v>
      </c>
      <c r="G310" s="215">
        <v>0.61729999999999996</v>
      </c>
      <c r="H310" s="215">
        <v>0.2208</v>
      </c>
      <c r="I310" s="215">
        <v>2.1088500000000003</v>
      </c>
      <c r="J310" s="216">
        <v>4243.9637499999999</v>
      </c>
      <c r="K310" s="216">
        <v>40.495000000000005</v>
      </c>
      <c r="L310" s="216">
        <v>355.75425000000001</v>
      </c>
      <c r="M310" s="215">
        <v>8.3249999999999991E-2</v>
      </c>
      <c r="N310" s="215">
        <v>1.27725</v>
      </c>
      <c r="O310" s="215">
        <v>0.45634999999999998</v>
      </c>
      <c r="P310" s="215">
        <v>15.09005</v>
      </c>
      <c r="Q310" s="215">
        <v>25.157200000000003</v>
      </c>
      <c r="R310" s="215">
        <v>2.2035999999999998</v>
      </c>
      <c r="S310" s="215">
        <v>0.36709999999999998</v>
      </c>
      <c r="T310" s="215">
        <v>0.2535</v>
      </c>
      <c r="U310" s="215">
        <v>8.6988000000000003</v>
      </c>
      <c r="AR310" s="204">
        <f t="shared" si="44"/>
        <v>1</v>
      </c>
      <c r="AS310" s="204">
        <f t="shared" si="44"/>
        <v>1</v>
      </c>
      <c r="AT310" s="204">
        <f t="shared" si="44"/>
        <v>1</v>
      </c>
      <c r="AU310" s="204">
        <f t="shared" si="43"/>
        <v>1</v>
      </c>
      <c r="AV310" s="204">
        <f t="shared" si="43"/>
        <v>1</v>
      </c>
      <c r="AW310" s="204">
        <f t="shared" si="43"/>
        <v>1</v>
      </c>
      <c r="AX310" s="204">
        <f t="shared" si="43"/>
        <v>1</v>
      </c>
      <c r="AY310" s="204">
        <f t="shared" si="41"/>
        <v>1</v>
      </c>
      <c r="AZ310" s="204">
        <f t="shared" si="41"/>
        <v>1</v>
      </c>
      <c r="BA310" s="204">
        <f t="shared" si="41"/>
        <v>1</v>
      </c>
      <c r="BB310" s="204">
        <f t="shared" si="41"/>
        <v>1</v>
      </c>
      <c r="BC310" s="204">
        <f t="shared" si="41"/>
        <v>1</v>
      </c>
      <c r="BD310" s="204">
        <f t="shared" si="41"/>
        <v>1</v>
      </c>
      <c r="BE310" s="204">
        <f t="shared" si="41"/>
        <v>1</v>
      </c>
      <c r="BF310" s="204">
        <f t="shared" si="41"/>
        <v>1</v>
      </c>
      <c r="BG310" s="204">
        <f t="shared" si="41"/>
        <v>1</v>
      </c>
      <c r="BH310" s="204">
        <f t="shared" si="41"/>
        <v>1</v>
      </c>
      <c r="BI310" s="204">
        <f t="shared" si="42"/>
        <v>1</v>
      </c>
      <c r="BJ310" s="204">
        <f t="shared" si="42"/>
        <v>1</v>
      </c>
      <c r="BK310" s="204">
        <f t="shared" si="42"/>
        <v>1</v>
      </c>
      <c r="BM310" s="205">
        <f t="shared" si="40"/>
        <v>1</v>
      </c>
      <c r="BN310" s="205">
        <f t="shared" si="39"/>
        <v>29.755386280263604</v>
      </c>
    </row>
    <row r="311" spans="1:66">
      <c r="A311" s="223">
        <v>45235</v>
      </c>
      <c r="B311" s="215">
        <v>0.26950000000000002</v>
      </c>
      <c r="C311" s="215">
        <v>0.41869999999999996</v>
      </c>
      <c r="D311" s="215">
        <v>0.37019999999999997</v>
      </c>
      <c r="E311" s="215">
        <v>0.24395</v>
      </c>
      <c r="F311" s="215">
        <v>1.9716</v>
      </c>
      <c r="G311" s="215">
        <v>0.61729999999999996</v>
      </c>
      <c r="H311" s="215">
        <v>0.2208</v>
      </c>
      <c r="I311" s="215">
        <v>2.1088500000000003</v>
      </c>
      <c r="J311" s="216">
        <v>4243.9637499999999</v>
      </c>
      <c r="K311" s="216">
        <v>40.495000000000005</v>
      </c>
      <c r="L311" s="216">
        <v>355.75425000000001</v>
      </c>
      <c r="M311" s="215">
        <v>8.3249999999999991E-2</v>
      </c>
      <c r="N311" s="215">
        <v>1.27725</v>
      </c>
      <c r="O311" s="215">
        <v>0.45634999999999998</v>
      </c>
      <c r="P311" s="215">
        <v>15.09005</v>
      </c>
      <c r="Q311" s="215">
        <v>25.157200000000003</v>
      </c>
      <c r="R311" s="215">
        <v>2.2035999999999998</v>
      </c>
      <c r="S311" s="215">
        <v>0.36709999999999998</v>
      </c>
      <c r="T311" s="215">
        <v>0.2535</v>
      </c>
      <c r="U311" s="215">
        <v>8.6988000000000003</v>
      </c>
      <c r="AR311" s="204">
        <f t="shared" si="44"/>
        <v>1</v>
      </c>
      <c r="AS311" s="204">
        <f t="shared" si="44"/>
        <v>1</v>
      </c>
      <c r="AT311" s="204">
        <f t="shared" si="44"/>
        <v>1</v>
      </c>
      <c r="AU311" s="204">
        <f t="shared" si="43"/>
        <v>1</v>
      </c>
      <c r="AV311" s="204">
        <f t="shared" si="43"/>
        <v>1</v>
      </c>
      <c r="AW311" s="204">
        <f t="shared" si="43"/>
        <v>1</v>
      </c>
      <c r="AX311" s="204">
        <f t="shared" si="43"/>
        <v>1</v>
      </c>
      <c r="AY311" s="204">
        <f t="shared" si="41"/>
        <v>1</v>
      </c>
      <c r="AZ311" s="204">
        <f t="shared" si="41"/>
        <v>1</v>
      </c>
      <c r="BA311" s="204">
        <f t="shared" si="41"/>
        <v>1</v>
      </c>
      <c r="BB311" s="204">
        <f t="shared" si="41"/>
        <v>1</v>
      </c>
      <c r="BC311" s="204">
        <f t="shared" si="41"/>
        <v>1</v>
      </c>
      <c r="BD311" s="204">
        <f t="shared" si="41"/>
        <v>1</v>
      </c>
      <c r="BE311" s="204">
        <f t="shared" si="41"/>
        <v>1</v>
      </c>
      <c r="BF311" s="204">
        <f t="shared" si="41"/>
        <v>1</v>
      </c>
      <c r="BG311" s="204">
        <f t="shared" si="41"/>
        <v>1</v>
      </c>
      <c r="BH311" s="204">
        <f t="shared" si="41"/>
        <v>1</v>
      </c>
      <c r="BI311" s="204">
        <f t="shared" si="42"/>
        <v>1</v>
      </c>
      <c r="BJ311" s="204">
        <f t="shared" si="42"/>
        <v>1</v>
      </c>
      <c r="BK311" s="204">
        <f t="shared" si="42"/>
        <v>1</v>
      </c>
      <c r="BM311" s="205">
        <f t="shared" si="40"/>
        <v>1</v>
      </c>
      <c r="BN311" s="205">
        <f t="shared" si="39"/>
        <v>29.755386280263604</v>
      </c>
    </row>
    <row r="312" spans="1:66">
      <c r="A312" s="223">
        <v>45236</v>
      </c>
      <c r="B312" s="215">
        <v>0.26950000000000002</v>
      </c>
      <c r="C312" s="215">
        <v>0.41359999999999997</v>
      </c>
      <c r="D312" s="215">
        <v>0.36785000000000001</v>
      </c>
      <c r="E312" s="215">
        <v>0.2417</v>
      </c>
      <c r="F312" s="215">
        <v>1.9624999999999999</v>
      </c>
      <c r="G312" s="215">
        <v>0.61499999999999999</v>
      </c>
      <c r="H312" s="215">
        <v>0.21765000000000001</v>
      </c>
      <c r="I312" s="215">
        <v>2.1078000000000001</v>
      </c>
      <c r="J312" s="216">
        <v>4186.8297499999999</v>
      </c>
      <c r="K312" s="216">
        <v>40.299999999999997</v>
      </c>
      <c r="L312" s="216">
        <v>350.3383</v>
      </c>
      <c r="M312" s="215">
        <v>8.3199999999999996E-2</v>
      </c>
      <c r="N312" s="215">
        <v>1.2570000000000001</v>
      </c>
      <c r="O312" s="215">
        <v>0.44930000000000003</v>
      </c>
      <c r="P312" s="215">
        <v>15.03955</v>
      </c>
      <c r="Q312" s="215">
        <v>24.9832</v>
      </c>
      <c r="R312" s="215">
        <v>2.26735</v>
      </c>
      <c r="S312" s="215">
        <v>0.36404999999999998</v>
      </c>
      <c r="T312" s="215">
        <v>0.251</v>
      </c>
      <c r="U312" s="215">
        <v>8.6611000000000011</v>
      </c>
      <c r="AR312" s="204">
        <f t="shared" si="44"/>
        <v>1</v>
      </c>
      <c r="AS312" s="204">
        <f t="shared" si="44"/>
        <v>0.99828827219871497</v>
      </c>
      <c r="AT312" s="204">
        <f t="shared" si="44"/>
        <v>0.9999998352012418</v>
      </c>
      <c r="AU312" s="204">
        <f t="shared" si="43"/>
        <v>0.99999486066392473</v>
      </c>
      <c r="AV312" s="204">
        <f t="shared" si="43"/>
        <v>0.99896692266987241</v>
      </c>
      <c r="AW312" s="204">
        <f t="shared" si="43"/>
        <v>0.99999999712743937</v>
      </c>
      <c r="AX312" s="204">
        <f t="shared" si="43"/>
        <v>0.99996212765317971</v>
      </c>
      <c r="AY312" s="204">
        <f t="shared" si="41"/>
        <v>0.99999946652055482</v>
      </c>
      <c r="AZ312" s="204">
        <f t="shared" si="41"/>
        <v>0.99996780598802093</v>
      </c>
      <c r="BA312" s="204">
        <f t="shared" si="41"/>
        <v>0.99880036856004106</v>
      </c>
      <c r="BB312" s="204">
        <f t="shared" si="41"/>
        <v>0.99985954271386901</v>
      </c>
      <c r="BC312" s="204">
        <f t="shared" si="41"/>
        <v>1</v>
      </c>
      <c r="BD312" s="204">
        <f t="shared" si="41"/>
        <v>0.99977189439139669</v>
      </c>
      <c r="BE312" s="204">
        <f t="shared" si="41"/>
        <v>0.9999905871973237</v>
      </c>
      <c r="BF312" s="204">
        <f t="shared" si="41"/>
        <v>0.99995959393458789</v>
      </c>
      <c r="BG312" s="204">
        <f t="shared" si="41"/>
        <v>0.99999901582028206</v>
      </c>
      <c r="BH312" s="204">
        <f t="shared" si="41"/>
        <v>1.0000010741781256</v>
      </c>
      <c r="BI312" s="204">
        <f t="shared" si="42"/>
        <v>0.9983025878876236</v>
      </c>
      <c r="BJ312" s="204">
        <f t="shared" si="42"/>
        <v>0.9993205911053632</v>
      </c>
      <c r="BK312" s="204">
        <f t="shared" si="42"/>
        <v>0.99970931453530887</v>
      </c>
      <c r="BM312" s="205">
        <f t="shared" si="40"/>
        <v>0.99291460476455784</v>
      </c>
      <c r="BN312" s="205">
        <f t="shared" si="39"/>
        <v>29.544557608084684</v>
      </c>
    </row>
    <row r="313" spans="1:66">
      <c r="A313" s="223">
        <v>45237</v>
      </c>
      <c r="B313" s="215">
        <v>0.26950000000000002</v>
      </c>
      <c r="C313" s="215">
        <v>0.41859999999999997</v>
      </c>
      <c r="D313" s="215">
        <v>0.36980000000000002</v>
      </c>
      <c r="E313" s="215">
        <v>0.24259999999999998</v>
      </c>
      <c r="F313" s="215">
        <v>1.9621499999999998</v>
      </c>
      <c r="G313" s="215">
        <v>0.61440000000000006</v>
      </c>
      <c r="H313" s="215">
        <v>0.2185</v>
      </c>
      <c r="I313" s="215">
        <v>2.1075499999999998</v>
      </c>
      <c r="J313" s="216">
        <v>4205.1657500000001</v>
      </c>
      <c r="K313" s="216">
        <v>40.5</v>
      </c>
      <c r="L313" s="216">
        <v>352.7226</v>
      </c>
      <c r="M313" s="215">
        <v>8.3199999999999996E-2</v>
      </c>
      <c r="N313" s="215">
        <v>1.2583</v>
      </c>
      <c r="O313" s="215">
        <v>0.45424999999999999</v>
      </c>
      <c r="P313" s="215">
        <v>15.15705</v>
      </c>
      <c r="Q313" s="215">
        <v>24.921050000000001</v>
      </c>
      <c r="R313" s="215">
        <v>2.2355499999999999</v>
      </c>
      <c r="S313" s="215">
        <v>0.36475000000000002</v>
      </c>
      <c r="T313" s="215">
        <v>0.25164999999999998</v>
      </c>
      <c r="U313" s="215">
        <v>8.6797000000000004</v>
      </c>
      <c r="AR313" s="204">
        <f t="shared" si="44"/>
        <v>1</v>
      </c>
      <c r="AS313" s="204">
        <f t="shared" si="44"/>
        <v>1.0016812151079624</v>
      </c>
      <c r="AT313" s="204">
        <f t="shared" si="44"/>
        <v>1.000000136821936</v>
      </c>
      <c r="AU313" s="204">
        <f t="shared" si="43"/>
        <v>1.0000020614598939</v>
      </c>
      <c r="AV313" s="204">
        <f t="shared" si="43"/>
        <v>0.99996015086067103</v>
      </c>
      <c r="AW313" s="204">
        <f t="shared" si="43"/>
        <v>0.99999999924886951</v>
      </c>
      <c r="AX313" s="204">
        <f t="shared" si="43"/>
        <v>1.0000102734975012</v>
      </c>
      <c r="AY313" s="204">
        <f t="shared" si="41"/>
        <v>0.99999987294188897</v>
      </c>
      <c r="AZ313" s="204">
        <f t="shared" si="41"/>
        <v>1.0000103798617306</v>
      </c>
      <c r="BA313" s="204">
        <f t="shared" si="41"/>
        <v>1.0012318118170058</v>
      </c>
      <c r="BB313" s="204">
        <f t="shared" si="41"/>
        <v>1.0000621063982895</v>
      </c>
      <c r="BC313" s="204">
        <f t="shared" si="41"/>
        <v>1</v>
      </c>
      <c r="BD313" s="204">
        <f t="shared" si="41"/>
        <v>1.0000147556209245</v>
      </c>
      <c r="BE313" s="204">
        <f t="shared" si="41"/>
        <v>1.0000066243350794</v>
      </c>
      <c r="BF313" s="204">
        <f t="shared" si="41"/>
        <v>1.0000938121956593</v>
      </c>
      <c r="BG313" s="204">
        <f t="shared" si="41"/>
        <v>0.99999964680448927</v>
      </c>
      <c r="BH313" s="204">
        <f t="shared" si="41"/>
        <v>0.99999946800422623</v>
      </c>
      <c r="BI313" s="204">
        <f t="shared" si="42"/>
        <v>1.0003912325883342</v>
      </c>
      <c r="BJ313" s="204">
        <f t="shared" si="42"/>
        <v>1.0001773710893975</v>
      </c>
      <c r="BK313" s="204">
        <f t="shared" si="42"/>
        <v>1.0001436040850318</v>
      </c>
      <c r="BM313" s="205">
        <f t="shared" si="40"/>
        <v>1.0037894048163749</v>
      </c>
      <c r="BN313" s="205">
        <f t="shared" si="39"/>
        <v>29.656513896982425</v>
      </c>
    </row>
    <row r="314" spans="1:66">
      <c r="A314" s="223">
        <v>45238</v>
      </c>
      <c r="B314" s="215">
        <v>0.26950000000000002</v>
      </c>
      <c r="C314" s="215">
        <v>0.41930000000000001</v>
      </c>
      <c r="D314" s="215">
        <v>0.37140000000000001</v>
      </c>
      <c r="E314" s="215">
        <v>0.24285000000000001</v>
      </c>
      <c r="F314" s="215">
        <v>1.9610500000000002</v>
      </c>
      <c r="G314" s="215">
        <v>0.61430000000000007</v>
      </c>
      <c r="H314" s="215">
        <v>0.21955</v>
      </c>
      <c r="I314" s="215">
        <v>2.1066000000000003</v>
      </c>
      <c r="J314" s="216">
        <v>4215.0050000000001</v>
      </c>
      <c r="K314" s="216">
        <v>40.605000000000004</v>
      </c>
      <c r="L314" s="216">
        <v>353.53065000000004</v>
      </c>
      <c r="M314" s="215">
        <v>8.3199999999999996E-2</v>
      </c>
      <c r="N314" s="215">
        <v>1.2595499999999999</v>
      </c>
      <c r="O314" s="215">
        <v>0.45455000000000001</v>
      </c>
      <c r="P314" s="215">
        <v>15.0975</v>
      </c>
      <c r="Q314" s="215">
        <v>24.891100000000002</v>
      </c>
      <c r="R314" s="215">
        <v>2.2045000000000003</v>
      </c>
      <c r="S314" s="215">
        <v>0.36539999999999995</v>
      </c>
      <c r="T314" s="215">
        <v>0.25219999999999998</v>
      </c>
      <c r="U314" s="215">
        <v>8.6873000000000005</v>
      </c>
      <c r="AR314" s="204">
        <f t="shared" si="44"/>
        <v>1</v>
      </c>
      <c r="AS314" s="204">
        <f t="shared" si="44"/>
        <v>1.0002335971932641</v>
      </c>
      <c r="AT314" s="204">
        <f t="shared" si="44"/>
        <v>1.0000001117263719</v>
      </c>
      <c r="AU314" s="204">
        <f t="shared" si="43"/>
        <v>1.0000005712701969</v>
      </c>
      <c r="AV314" s="204">
        <f t="shared" si="43"/>
        <v>0.99987471890856872</v>
      </c>
      <c r="AW314" s="204">
        <f t="shared" si="43"/>
        <v>0.99999999987474031</v>
      </c>
      <c r="AX314" s="204">
        <f t="shared" si="43"/>
        <v>1.0000126357690649</v>
      </c>
      <c r="AY314" s="204">
        <f t="shared" si="41"/>
        <v>0.99999951704177059</v>
      </c>
      <c r="AZ314" s="204">
        <f t="shared" si="41"/>
        <v>1.0000055512625161</v>
      </c>
      <c r="BA314" s="204">
        <f t="shared" si="41"/>
        <v>1.0006440791380125</v>
      </c>
      <c r="BB314" s="204">
        <f t="shared" si="41"/>
        <v>1.0000209524954382</v>
      </c>
      <c r="BC314" s="204">
        <f t="shared" si="41"/>
        <v>1</v>
      </c>
      <c r="BD314" s="204">
        <f t="shared" si="41"/>
        <v>1.0000141737235588</v>
      </c>
      <c r="BE314" s="204">
        <f t="shared" si="41"/>
        <v>1.0000003991503728</v>
      </c>
      <c r="BF314" s="204">
        <f t="shared" si="41"/>
        <v>0.99995254977860959</v>
      </c>
      <c r="BG314" s="204">
        <f t="shared" si="41"/>
        <v>0.99999982948091959</v>
      </c>
      <c r="BH314" s="204">
        <f t="shared" si="41"/>
        <v>0.99999947319854099</v>
      </c>
      <c r="BI314" s="204">
        <f t="shared" si="42"/>
        <v>1.0003626105051455</v>
      </c>
      <c r="BJ314" s="204">
        <f t="shared" si="42"/>
        <v>1.0001497236886283</v>
      </c>
      <c r="BK314" s="204">
        <f t="shared" si="42"/>
        <v>1.0000585859084501</v>
      </c>
      <c r="BM314" s="205">
        <f t="shared" si="40"/>
        <v>1.0013296406532881</v>
      </c>
      <c r="BN314" s="205">
        <f t="shared" si="39"/>
        <v>29.695946403494656</v>
      </c>
    </row>
    <row r="315" spans="1:66">
      <c r="A315" s="223">
        <v>45239</v>
      </c>
      <c r="B315" s="215">
        <v>0.26950000000000002</v>
      </c>
      <c r="C315" s="215">
        <v>0.42035</v>
      </c>
      <c r="D315" s="215">
        <v>0.37170000000000003</v>
      </c>
      <c r="E315" s="215">
        <v>0.24249999999999999</v>
      </c>
      <c r="F315" s="215">
        <v>1.9632499999999999</v>
      </c>
      <c r="G315" s="215">
        <v>0.61759999999999993</v>
      </c>
      <c r="H315" s="215">
        <v>0.2195</v>
      </c>
      <c r="I315" s="215">
        <v>2.1046499999999999</v>
      </c>
      <c r="J315" s="216">
        <v>4218.7829999999994</v>
      </c>
      <c r="K315" s="216">
        <v>40.704999999999998</v>
      </c>
      <c r="L315" s="216">
        <v>353.31549999999999</v>
      </c>
      <c r="M315" s="215">
        <v>8.3249999999999991E-2</v>
      </c>
      <c r="N315" s="215">
        <v>1.2644</v>
      </c>
      <c r="O315" s="215">
        <v>0.45479999999999998</v>
      </c>
      <c r="P315" s="215">
        <v>15.064450000000001</v>
      </c>
      <c r="Q315" s="215">
        <v>24.79505</v>
      </c>
      <c r="R315" s="215">
        <v>2.2147000000000001</v>
      </c>
      <c r="S315" s="215">
        <v>0.36560000000000004</v>
      </c>
      <c r="T315" s="215">
        <v>0.25180000000000002</v>
      </c>
      <c r="U315" s="215">
        <v>8.6931499999999993</v>
      </c>
      <c r="AR315" s="204">
        <f t="shared" si="44"/>
        <v>1</v>
      </c>
      <c r="AS315" s="204">
        <f t="shared" si="44"/>
        <v>1.000349685887068</v>
      </c>
      <c r="AT315" s="204">
        <f t="shared" si="44"/>
        <v>1.0000000208950997</v>
      </c>
      <c r="AU315" s="204">
        <f t="shared" si="43"/>
        <v>0.99999920005742082</v>
      </c>
      <c r="AV315" s="204">
        <f t="shared" si="43"/>
        <v>1.0002505390406946</v>
      </c>
      <c r="AW315" s="204">
        <f t="shared" si="43"/>
        <v>1.0000000041228434</v>
      </c>
      <c r="AX315" s="204">
        <f t="shared" si="43"/>
        <v>0.99999939967229778</v>
      </c>
      <c r="AY315" s="204">
        <f t="shared" si="41"/>
        <v>0.99999900798222063</v>
      </c>
      <c r="AZ315" s="204">
        <f t="shared" si="41"/>
        <v>1.0000021280852918</v>
      </c>
      <c r="BA315" s="204">
        <f t="shared" si="41"/>
        <v>1.0006118522802798</v>
      </c>
      <c r="BB315" s="204">
        <f t="shared" si="41"/>
        <v>0.99999442598033106</v>
      </c>
      <c r="BC315" s="204">
        <f t="shared" si="41"/>
        <v>1</v>
      </c>
      <c r="BD315" s="204">
        <f t="shared" si="41"/>
        <v>1.000054862314341</v>
      </c>
      <c r="BE315" s="204">
        <f t="shared" si="41"/>
        <v>1.0000003324241149</v>
      </c>
      <c r="BF315" s="204">
        <f t="shared" si="41"/>
        <v>0.99997358422214022</v>
      </c>
      <c r="BG315" s="204">
        <f t="shared" si="41"/>
        <v>0.99999945175601934</v>
      </c>
      <c r="BH315" s="204">
        <f t="shared" si="41"/>
        <v>1.0000001738695714</v>
      </c>
      <c r="BI315" s="204">
        <f t="shared" si="42"/>
        <v>1.000111428708494</v>
      </c>
      <c r="BJ315" s="204">
        <f t="shared" si="42"/>
        <v>0.99989115654508109</v>
      </c>
      <c r="BK315" s="204">
        <f t="shared" si="42"/>
        <v>1.0000450605285767</v>
      </c>
      <c r="BM315" s="205">
        <f t="shared" si="40"/>
        <v>1.0012828418800872</v>
      </c>
      <c r="BN315" s="205">
        <f t="shared" si="39"/>
        <v>29.734041607209882</v>
      </c>
    </row>
    <row r="316" spans="1:66">
      <c r="A316" s="223">
        <v>45240</v>
      </c>
      <c r="B316" s="215">
        <v>0.26950000000000002</v>
      </c>
      <c r="C316" s="215">
        <v>0.42379999999999995</v>
      </c>
      <c r="D316" s="215">
        <v>0.37190000000000001</v>
      </c>
      <c r="E316" s="215">
        <v>0.24354999999999999</v>
      </c>
      <c r="F316" s="215">
        <v>1.9653</v>
      </c>
      <c r="G316" s="215">
        <v>0.61904999999999999</v>
      </c>
      <c r="H316" s="215">
        <v>0.22039999999999998</v>
      </c>
      <c r="I316" s="215">
        <v>2.10405</v>
      </c>
      <c r="J316" s="216">
        <v>4227.1275000000005</v>
      </c>
      <c r="K316" s="216">
        <v>40.799999999999997</v>
      </c>
      <c r="L316" s="216">
        <v>355.06730000000005</v>
      </c>
      <c r="M316" s="215">
        <v>8.3249999999999991E-2</v>
      </c>
      <c r="N316" s="215">
        <v>1.2723</v>
      </c>
      <c r="O316" s="215">
        <v>0.45729999999999998</v>
      </c>
      <c r="P316" s="215">
        <v>15.07185</v>
      </c>
      <c r="Q316" s="215">
        <v>24.81765</v>
      </c>
      <c r="R316" s="215">
        <v>2.2355499999999999</v>
      </c>
      <c r="S316" s="215">
        <v>0.36670000000000003</v>
      </c>
      <c r="T316" s="215">
        <v>0.25259999999999999</v>
      </c>
      <c r="U316" s="215">
        <v>8.7137999999999991</v>
      </c>
      <c r="AR316" s="204">
        <f t="shared" si="44"/>
        <v>1</v>
      </c>
      <c r="AS316" s="204">
        <f t="shared" si="44"/>
        <v>1.00114330205641</v>
      </c>
      <c r="AT316" s="204">
        <f t="shared" si="44"/>
        <v>1.0000000139206993</v>
      </c>
      <c r="AU316" s="204">
        <f t="shared" si="43"/>
        <v>1.0000023963786933</v>
      </c>
      <c r="AV316" s="204">
        <f t="shared" si="43"/>
        <v>1.0002332022497953</v>
      </c>
      <c r="AW316" s="204">
        <f t="shared" si="43"/>
        <v>1.0000000018045907</v>
      </c>
      <c r="AX316" s="204">
        <f t="shared" si="43"/>
        <v>1.0000107850952604</v>
      </c>
      <c r="AY316" s="204">
        <f t="shared" si="41"/>
        <v>0.99999969457873616</v>
      </c>
      <c r="AZ316" s="204">
        <f t="shared" si="41"/>
        <v>1.0000046935804887</v>
      </c>
      <c r="BA316" s="204">
        <f t="shared" si="41"/>
        <v>1.0005798597067563</v>
      </c>
      <c r="BB316" s="204">
        <f t="shared" si="41"/>
        <v>1.0000452877217776</v>
      </c>
      <c r="BC316" s="204">
        <f t="shared" si="41"/>
        <v>1</v>
      </c>
      <c r="BD316" s="204">
        <f t="shared" si="41"/>
        <v>1.0000889158897817</v>
      </c>
      <c r="BE316" s="204">
        <f t="shared" si="41"/>
        <v>1.0000033142316507</v>
      </c>
      <c r="BF316" s="204">
        <f t="shared" si="41"/>
        <v>1.0000059197041353</v>
      </c>
      <c r="BG316" s="204">
        <f t="shared" si="41"/>
        <v>1.0000001291894538</v>
      </c>
      <c r="BH316" s="204">
        <f t="shared" si="41"/>
        <v>1.0000003529321038</v>
      </c>
      <c r="BI316" s="204">
        <f t="shared" si="42"/>
        <v>1.0006119234455777</v>
      </c>
      <c r="BJ316" s="204">
        <f t="shared" si="42"/>
        <v>1.0002175499150967</v>
      </c>
      <c r="BK316" s="204">
        <f t="shared" si="42"/>
        <v>1.0001588267670432</v>
      </c>
      <c r="BM316" s="205">
        <f t="shared" si="40"/>
        <v>1.0031099181533063</v>
      </c>
      <c r="BN316" s="205">
        <f t="shared" si="39"/>
        <v>29.82651204297531</v>
      </c>
    </row>
    <row r="317" spans="1:66">
      <c r="A317" s="223">
        <v>45241</v>
      </c>
      <c r="B317" s="215">
        <v>0.26950000000000002</v>
      </c>
      <c r="C317" s="215">
        <v>0.42379999999999995</v>
      </c>
      <c r="D317" s="215">
        <v>0.37190000000000001</v>
      </c>
      <c r="E317" s="215">
        <v>0.24354999999999999</v>
      </c>
      <c r="F317" s="215">
        <v>1.9653</v>
      </c>
      <c r="G317" s="215">
        <v>0.61904999999999999</v>
      </c>
      <c r="H317" s="215">
        <v>0.22039999999999998</v>
      </c>
      <c r="I317" s="215">
        <v>2.10405</v>
      </c>
      <c r="J317" s="216">
        <v>4227.1275000000005</v>
      </c>
      <c r="K317" s="216">
        <v>40.799999999999997</v>
      </c>
      <c r="L317" s="216">
        <v>355.06730000000005</v>
      </c>
      <c r="M317" s="215">
        <v>8.3249999999999991E-2</v>
      </c>
      <c r="N317" s="215">
        <v>1.2723</v>
      </c>
      <c r="O317" s="215">
        <v>0.45729999999999998</v>
      </c>
      <c r="P317" s="215">
        <v>15.07185</v>
      </c>
      <c r="Q317" s="215">
        <v>24.81765</v>
      </c>
      <c r="R317" s="215">
        <v>2.2355499999999999</v>
      </c>
      <c r="S317" s="215">
        <v>0.36670000000000003</v>
      </c>
      <c r="T317" s="215">
        <v>0.25259999999999999</v>
      </c>
      <c r="U317" s="215">
        <v>8.7137999999999991</v>
      </c>
      <c r="AR317" s="204">
        <f t="shared" si="44"/>
        <v>1</v>
      </c>
      <c r="AS317" s="204">
        <f t="shared" si="44"/>
        <v>1</v>
      </c>
      <c r="AT317" s="204">
        <f t="shared" si="44"/>
        <v>1</v>
      </c>
      <c r="AU317" s="204">
        <f t="shared" si="43"/>
        <v>1</v>
      </c>
      <c r="AV317" s="204">
        <f t="shared" si="43"/>
        <v>1</v>
      </c>
      <c r="AW317" s="204">
        <f t="shared" si="43"/>
        <v>1</v>
      </c>
      <c r="AX317" s="204">
        <f t="shared" si="43"/>
        <v>1</v>
      </c>
      <c r="AY317" s="204">
        <f t="shared" si="41"/>
        <v>1</v>
      </c>
      <c r="AZ317" s="204">
        <f t="shared" si="41"/>
        <v>1</v>
      </c>
      <c r="BA317" s="204">
        <f t="shared" si="41"/>
        <v>1</v>
      </c>
      <c r="BB317" s="204">
        <f t="shared" si="41"/>
        <v>1</v>
      </c>
      <c r="BC317" s="204">
        <f t="shared" si="41"/>
        <v>1</v>
      </c>
      <c r="BD317" s="204">
        <f t="shared" si="41"/>
        <v>1</v>
      </c>
      <c r="BE317" s="204">
        <f t="shared" si="41"/>
        <v>1</v>
      </c>
      <c r="BF317" s="204">
        <f t="shared" si="41"/>
        <v>1</v>
      </c>
      <c r="BG317" s="204">
        <f t="shared" si="41"/>
        <v>1</v>
      </c>
      <c r="BH317" s="204">
        <f t="shared" si="41"/>
        <v>1</v>
      </c>
      <c r="BI317" s="204">
        <f t="shared" si="42"/>
        <v>1</v>
      </c>
      <c r="BJ317" s="204">
        <f t="shared" si="42"/>
        <v>1</v>
      </c>
      <c r="BK317" s="204">
        <f t="shared" si="42"/>
        <v>1</v>
      </c>
      <c r="BM317" s="205">
        <f t="shared" si="40"/>
        <v>1</v>
      </c>
      <c r="BN317" s="205">
        <f t="shared" si="39"/>
        <v>29.82651204297531</v>
      </c>
    </row>
    <row r="318" spans="1:66">
      <c r="A318" s="223">
        <v>45242</v>
      </c>
      <c r="B318" s="215">
        <v>0.26950000000000002</v>
      </c>
      <c r="C318" s="215">
        <v>0.42379999999999995</v>
      </c>
      <c r="D318" s="215">
        <v>0.37190000000000001</v>
      </c>
      <c r="E318" s="215">
        <v>0.24354999999999999</v>
      </c>
      <c r="F318" s="215">
        <v>1.9653</v>
      </c>
      <c r="G318" s="215">
        <v>0.61904999999999999</v>
      </c>
      <c r="H318" s="215">
        <v>0.22039999999999998</v>
      </c>
      <c r="I318" s="215">
        <v>2.10405</v>
      </c>
      <c r="J318" s="216">
        <v>4227.1275000000005</v>
      </c>
      <c r="K318" s="216">
        <v>40.799999999999997</v>
      </c>
      <c r="L318" s="216">
        <v>355.06730000000005</v>
      </c>
      <c r="M318" s="215">
        <v>8.3249999999999991E-2</v>
      </c>
      <c r="N318" s="215">
        <v>1.2723</v>
      </c>
      <c r="O318" s="215">
        <v>0.45729999999999998</v>
      </c>
      <c r="P318" s="215">
        <v>15.07185</v>
      </c>
      <c r="Q318" s="215">
        <v>24.81765</v>
      </c>
      <c r="R318" s="215">
        <v>2.2355499999999999</v>
      </c>
      <c r="S318" s="215">
        <v>0.36670000000000003</v>
      </c>
      <c r="T318" s="215">
        <v>0.25259999999999999</v>
      </c>
      <c r="U318" s="215">
        <v>8.7137999999999991</v>
      </c>
      <c r="AR318" s="204">
        <f t="shared" si="44"/>
        <v>1</v>
      </c>
      <c r="AS318" s="204">
        <f t="shared" si="44"/>
        <v>1</v>
      </c>
      <c r="AT318" s="204">
        <f t="shared" si="44"/>
        <v>1</v>
      </c>
      <c r="AU318" s="204">
        <f t="shared" si="43"/>
        <v>1</v>
      </c>
      <c r="AV318" s="204">
        <f t="shared" si="43"/>
        <v>1</v>
      </c>
      <c r="AW318" s="204">
        <f t="shared" si="43"/>
        <v>1</v>
      </c>
      <c r="AX318" s="204">
        <f t="shared" si="43"/>
        <v>1</v>
      </c>
      <c r="AY318" s="204">
        <f t="shared" si="41"/>
        <v>1</v>
      </c>
      <c r="AZ318" s="204">
        <f t="shared" si="41"/>
        <v>1</v>
      </c>
      <c r="BA318" s="204">
        <f t="shared" si="41"/>
        <v>1</v>
      </c>
      <c r="BB318" s="204">
        <f t="shared" si="41"/>
        <v>1</v>
      </c>
      <c r="BC318" s="204">
        <f t="shared" si="41"/>
        <v>1</v>
      </c>
      <c r="BD318" s="204">
        <f t="shared" si="41"/>
        <v>1</v>
      </c>
      <c r="BE318" s="204">
        <f t="shared" si="41"/>
        <v>1</v>
      </c>
      <c r="BF318" s="204">
        <f t="shared" si="41"/>
        <v>1</v>
      </c>
      <c r="BG318" s="204">
        <f t="shared" si="41"/>
        <v>1</v>
      </c>
      <c r="BH318" s="204">
        <f t="shared" si="41"/>
        <v>1</v>
      </c>
      <c r="BI318" s="204">
        <f t="shared" si="42"/>
        <v>1</v>
      </c>
      <c r="BJ318" s="204">
        <f t="shared" si="42"/>
        <v>1</v>
      </c>
      <c r="BK318" s="204">
        <f t="shared" si="42"/>
        <v>1</v>
      </c>
      <c r="BM318" s="205">
        <f t="shared" si="40"/>
        <v>1</v>
      </c>
      <c r="BN318" s="205">
        <f t="shared" si="39"/>
        <v>29.82651204297531</v>
      </c>
    </row>
    <row r="319" spans="1:66">
      <c r="A319" s="223">
        <v>45243</v>
      </c>
      <c r="B319" s="215">
        <v>0.26850000000000002</v>
      </c>
      <c r="C319" s="215">
        <v>0.42195000000000005</v>
      </c>
      <c r="D319" s="215">
        <v>0.37090000000000001</v>
      </c>
      <c r="E319" s="215">
        <v>0.24230000000000002</v>
      </c>
      <c r="F319" s="215">
        <v>1.9593</v>
      </c>
      <c r="G319" s="215">
        <v>0.61209999999999998</v>
      </c>
      <c r="H319" s="215">
        <v>0.21955</v>
      </c>
      <c r="I319" s="215">
        <v>2.097</v>
      </c>
      <c r="J319" s="216">
        <v>4219.6242499999998</v>
      </c>
      <c r="K319" s="216">
        <v>40.75</v>
      </c>
      <c r="L319" s="216">
        <v>355.66930000000002</v>
      </c>
      <c r="M319" s="215">
        <v>8.2949999999999996E-2</v>
      </c>
      <c r="N319" s="215">
        <v>1.2643499999999999</v>
      </c>
      <c r="O319" s="215">
        <v>0.45574999999999999</v>
      </c>
      <c r="P319" s="215">
        <v>15.069050000000001</v>
      </c>
      <c r="Q319" s="215">
        <v>24.7302</v>
      </c>
      <c r="R319" s="215">
        <v>2.2356499999999997</v>
      </c>
      <c r="S319" s="215">
        <v>0.36545</v>
      </c>
      <c r="T319" s="215">
        <v>0.25130000000000002</v>
      </c>
      <c r="U319" s="215">
        <v>8.6906999999999996</v>
      </c>
      <c r="AR319" s="204">
        <f t="shared" si="44"/>
        <v>0.99997753516823784</v>
      </c>
      <c r="AS319" s="204">
        <f t="shared" si="44"/>
        <v>0.99938862373879922</v>
      </c>
      <c r="AT319" s="204">
        <f t="shared" si="44"/>
        <v>0.99999993032150247</v>
      </c>
      <c r="AU319" s="204">
        <f t="shared" si="43"/>
        <v>0.99999714599948986</v>
      </c>
      <c r="AV319" s="204">
        <f t="shared" si="43"/>
        <v>0.9993170823465457</v>
      </c>
      <c r="AW319" s="204">
        <f t="shared" si="43"/>
        <v>0.99999999131168082</v>
      </c>
      <c r="AX319" s="204">
        <f t="shared" si="43"/>
        <v>0.99998981534264475</v>
      </c>
      <c r="AY319" s="204">
        <f t="shared" si="41"/>
        <v>0.99999640476778684</v>
      </c>
      <c r="AZ319" s="204">
        <f t="shared" si="41"/>
        <v>0.99999578004179535</v>
      </c>
      <c r="BA319" s="204">
        <f t="shared" si="41"/>
        <v>0.99969511407431799</v>
      </c>
      <c r="BB319" s="204">
        <f t="shared" si="41"/>
        <v>1.0000155111687683</v>
      </c>
      <c r="BC319" s="204">
        <f t="shared" si="41"/>
        <v>1</v>
      </c>
      <c r="BD319" s="204">
        <f t="shared" si="41"/>
        <v>0.99991052756479715</v>
      </c>
      <c r="BE319" s="204">
        <f t="shared" si="41"/>
        <v>0.99999794732303315</v>
      </c>
      <c r="BF319" s="204">
        <f t="shared" si="41"/>
        <v>0.99999776046296773</v>
      </c>
      <c r="BG319" s="204">
        <f t="shared" si="41"/>
        <v>0.99999949945080291</v>
      </c>
      <c r="BH319" s="204">
        <f t="shared" si="41"/>
        <v>1.0000000016847761</v>
      </c>
      <c r="BI319" s="204">
        <f t="shared" si="42"/>
        <v>0.99930494420736193</v>
      </c>
      <c r="BJ319" s="204">
        <f t="shared" si="42"/>
        <v>0.99964623119463558</v>
      </c>
      <c r="BK319" s="204">
        <f t="shared" si="42"/>
        <v>0.99982233424223443</v>
      </c>
      <c r="BM319" s="205">
        <f t="shared" si="40"/>
        <v>0.99705573205700493</v>
      </c>
      <c r="BN319" s="205">
        <f t="shared" si="39"/>
        <v>29.73869479971582</v>
      </c>
    </row>
    <row r="320" spans="1:66">
      <c r="A320" s="223">
        <v>45244</v>
      </c>
      <c r="B320" s="215">
        <v>0.26850000000000002</v>
      </c>
      <c r="C320" s="215">
        <v>0.42174999999999996</v>
      </c>
      <c r="D320" s="215">
        <v>0.37104999999999999</v>
      </c>
      <c r="E320" s="215">
        <v>0.24235000000000001</v>
      </c>
      <c r="F320" s="215">
        <v>1.95865</v>
      </c>
      <c r="G320" s="215">
        <v>0.61714999999999998</v>
      </c>
      <c r="H320" s="215">
        <v>0.21884999999999999</v>
      </c>
      <c r="I320" s="215">
        <v>2.0960999999999999</v>
      </c>
      <c r="J320" s="216">
        <v>4216.6807499999995</v>
      </c>
      <c r="K320" s="216">
        <v>40.730000000000004</v>
      </c>
      <c r="L320" s="216">
        <v>357.07470000000001</v>
      </c>
      <c r="M320" s="215">
        <v>8.2949999999999996E-2</v>
      </c>
      <c r="N320" s="215">
        <v>1.268</v>
      </c>
      <c r="O320" s="215">
        <v>0.45765</v>
      </c>
      <c r="P320" s="215">
        <v>15.065750000000001</v>
      </c>
      <c r="Q320" s="215">
        <v>24.598549999999999</v>
      </c>
      <c r="R320" s="215">
        <v>2.1954000000000002</v>
      </c>
      <c r="S320" s="215">
        <v>0.36560000000000004</v>
      </c>
      <c r="T320" s="215">
        <v>0.25105</v>
      </c>
      <c r="U320" s="215">
        <v>8.6864500000000007</v>
      </c>
      <c r="AR320" s="204">
        <f t="shared" si="44"/>
        <v>1</v>
      </c>
      <c r="AS320" s="204">
        <f t="shared" si="44"/>
        <v>0.99993372671273451</v>
      </c>
      <c r="AT320" s="204">
        <f t="shared" si="44"/>
        <v>1.0000000104637428</v>
      </c>
      <c r="AU320" s="204">
        <f t="shared" si="43"/>
        <v>1.0000001144425998</v>
      </c>
      <c r="AV320" s="204">
        <f t="shared" si="43"/>
        <v>0.99992586917053305</v>
      </c>
      <c r="AW320" s="204">
        <f t="shared" si="43"/>
        <v>1.0000000063228216</v>
      </c>
      <c r="AX320" s="204">
        <f t="shared" si="43"/>
        <v>0.99999158297676727</v>
      </c>
      <c r="AY320" s="204">
        <f t="shared" si="41"/>
        <v>0.99999954016370296</v>
      </c>
      <c r="AZ320" s="204">
        <f t="shared" si="41"/>
        <v>0.99999834247269792</v>
      </c>
      <c r="BA320" s="204">
        <f t="shared" si="41"/>
        <v>0.99987792971112066</v>
      </c>
      <c r="BB320" s="204">
        <f t="shared" si="41"/>
        <v>1.0000361100444792</v>
      </c>
      <c r="BC320" s="204">
        <f t="shared" ref="BC320:BH336" si="45">(M320/M319)^AH$3</f>
        <v>1</v>
      </c>
      <c r="BD320" s="204">
        <f t="shared" si="45"/>
        <v>1.0000411508732923</v>
      </c>
      <c r="BE320" s="204">
        <f t="shared" si="45"/>
        <v>1.0000025152274643</v>
      </c>
      <c r="BF320" s="204">
        <f t="shared" si="45"/>
        <v>0.99999736001187789</v>
      </c>
      <c r="BG320" s="204">
        <f t="shared" si="45"/>
        <v>0.99999924310951294</v>
      </c>
      <c r="BH320" s="204">
        <f t="shared" si="45"/>
        <v>0.99999931571457346</v>
      </c>
      <c r="BI320" s="204">
        <f t="shared" si="42"/>
        <v>1.0000835646504633</v>
      </c>
      <c r="BJ320" s="204">
        <f t="shared" si="42"/>
        <v>0.99993174802459828</v>
      </c>
      <c r="BK320" s="204">
        <f t="shared" si="42"/>
        <v>0.99996725877605042</v>
      </c>
      <c r="BM320" s="205">
        <f t="shared" si="40"/>
        <v>0.9997853916062156</v>
      </c>
      <c r="BN320" s="205">
        <f t="shared" si="39"/>
        <v>29.732312626191607</v>
      </c>
    </row>
    <row r="321" spans="1:66">
      <c r="A321" s="223">
        <v>45245</v>
      </c>
      <c r="B321" s="215">
        <v>0.26850000000000002</v>
      </c>
      <c r="C321" s="215">
        <v>0.41299999999999998</v>
      </c>
      <c r="D321" s="215">
        <v>0.36749999999999999</v>
      </c>
      <c r="E321" s="215">
        <v>0.2387</v>
      </c>
      <c r="F321" s="215">
        <v>1.9450000000000001</v>
      </c>
      <c r="G321" s="215">
        <v>0.61119999999999997</v>
      </c>
      <c r="H321" s="215">
        <v>0.215</v>
      </c>
      <c r="I321" s="215">
        <v>2.0952000000000002</v>
      </c>
      <c r="J321" s="216">
        <v>4164.1899999999996</v>
      </c>
      <c r="K321" s="216">
        <v>40.46</v>
      </c>
      <c r="L321" s="216">
        <v>349.65</v>
      </c>
      <c r="M321" s="215">
        <v>8.2799999999999999E-2</v>
      </c>
      <c r="N321" s="215">
        <v>1.252</v>
      </c>
      <c r="O321" s="215">
        <v>0.44579999999999997</v>
      </c>
      <c r="P321" s="215">
        <v>14.99</v>
      </c>
      <c r="Q321" s="215">
        <v>24.3293</v>
      </c>
      <c r="R321" s="215">
        <v>2.2273000000000001</v>
      </c>
      <c r="S321" s="215">
        <v>0.36209999999999998</v>
      </c>
      <c r="T321" s="215">
        <v>0.24690000000000001</v>
      </c>
      <c r="U321" s="215">
        <v>8.6046999999999993</v>
      </c>
      <c r="AR321" s="204">
        <f t="shared" si="44"/>
        <v>1</v>
      </c>
      <c r="AS321" s="204">
        <f t="shared" si="44"/>
        <v>0.99707354241864432</v>
      </c>
      <c r="AT321" s="204">
        <f t="shared" si="44"/>
        <v>0.99999975121616014</v>
      </c>
      <c r="AU321" s="204">
        <f t="shared" si="43"/>
        <v>0.99999158304405211</v>
      </c>
      <c r="AV321" s="204">
        <f t="shared" si="43"/>
        <v>0.99843870566486259</v>
      </c>
      <c r="AW321" s="204">
        <f t="shared" si="43"/>
        <v>0.99999999254486438</v>
      </c>
      <c r="AX321" s="204">
        <f t="shared" si="43"/>
        <v>0.99995322057708236</v>
      </c>
      <c r="AY321" s="204">
        <f t="shared" si="43"/>
        <v>0.99999953996622126</v>
      </c>
      <c r="AZ321" s="204">
        <f t="shared" si="43"/>
        <v>0.99997024622200759</v>
      </c>
      <c r="BA321" s="204">
        <f t="shared" si="43"/>
        <v>0.99834742483787353</v>
      </c>
      <c r="BB321" s="204">
        <f t="shared" si="43"/>
        <v>0.99980762170054815</v>
      </c>
      <c r="BC321" s="204">
        <f t="shared" si="45"/>
        <v>1</v>
      </c>
      <c r="BD321" s="204">
        <f t="shared" si="45"/>
        <v>0.99981874641659341</v>
      </c>
      <c r="BE321" s="204">
        <f t="shared" si="45"/>
        <v>0.99998413941537612</v>
      </c>
      <c r="BF321" s="204">
        <f t="shared" si="45"/>
        <v>0.99993924252576294</v>
      </c>
      <c r="BG321" s="204">
        <f t="shared" si="45"/>
        <v>0.99999843931573462</v>
      </c>
      <c r="BH321" s="204">
        <f t="shared" si="45"/>
        <v>1.0000005433467969</v>
      </c>
      <c r="BI321" s="204">
        <f t="shared" si="42"/>
        <v>0.99804316583461827</v>
      </c>
      <c r="BJ321" s="204">
        <f t="shared" si="42"/>
        <v>0.99885759357835358</v>
      </c>
      <c r="BK321" s="204">
        <f t="shared" si="42"/>
        <v>0.99936726578770529</v>
      </c>
      <c r="BM321" s="205">
        <f t="shared" si="40"/>
        <v>0.9896351669338953</v>
      </c>
      <c r="BN321" s="205">
        <f t="shared" si="39"/>
        <v>29.424142169151896</v>
      </c>
    </row>
    <row r="322" spans="1:66">
      <c r="A322" s="223">
        <v>45246</v>
      </c>
      <c r="B322" s="215">
        <v>0.26850000000000002</v>
      </c>
      <c r="C322" s="215">
        <v>0.41449999999999998</v>
      </c>
      <c r="D322" s="215">
        <v>0.36780000000000002</v>
      </c>
      <c r="E322" s="215">
        <v>0.23860000000000001</v>
      </c>
      <c r="F322" s="215">
        <v>1.9489000000000001</v>
      </c>
      <c r="G322" s="215">
        <v>0.61150000000000004</v>
      </c>
      <c r="H322" s="215">
        <v>0.2167</v>
      </c>
      <c r="I322" s="215">
        <v>2.0958000000000001</v>
      </c>
      <c r="J322" s="216">
        <v>4188.22</v>
      </c>
      <c r="K322" s="216">
        <v>40.630000000000003</v>
      </c>
      <c r="L322" s="216">
        <v>349.22</v>
      </c>
      <c r="M322" s="215">
        <v>8.2900000000000001E-2</v>
      </c>
      <c r="N322" s="215">
        <v>1.2623</v>
      </c>
      <c r="O322" s="215">
        <v>0.4486</v>
      </c>
      <c r="P322" s="215">
        <v>14.94</v>
      </c>
      <c r="Q322" s="215">
        <v>23.970099999999999</v>
      </c>
      <c r="R322" s="215">
        <v>2.2161</v>
      </c>
      <c r="S322" s="215">
        <v>0.3619</v>
      </c>
      <c r="T322" s="215">
        <v>0.24779999999999999</v>
      </c>
      <c r="U322" s="215">
        <v>8.5704999999999991</v>
      </c>
      <c r="AR322" s="204">
        <f t="shared" si="44"/>
        <v>1</v>
      </c>
      <c r="AS322" s="204">
        <f t="shared" si="44"/>
        <v>1.0005069261981152</v>
      </c>
      <c r="AT322" s="204">
        <f t="shared" si="44"/>
        <v>1.0000000211167532</v>
      </c>
      <c r="AU322" s="204">
        <f t="shared" si="43"/>
        <v>0.99999976759020726</v>
      </c>
      <c r="AV322" s="204">
        <f t="shared" si="43"/>
        <v>1.0004476490135528</v>
      </c>
      <c r="AW322" s="204">
        <f t="shared" si="43"/>
        <v>1.0000000003776233</v>
      </c>
      <c r="AX322" s="204">
        <f t="shared" si="43"/>
        <v>1.0000207589850147</v>
      </c>
      <c r="AY322" s="204">
        <f t="shared" si="43"/>
        <v>1.0000003067112542</v>
      </c>
      <c r="AZ322" s="204">
        <f t="shared" si="43"/>
        <v>1.000013667698739</v>
      </c>
      <c r="BA322" s="204">
        <f t="shared" si="43"/>
        <v>1.0010431966480355</v>
      </c>
      <c r="BB322" s="204">
        <f t="shared" si="43"/>
        <v>0.99998873262092447</v>
      </c>
      <c r="BC322" s="204">
        <f t="shared" si="45"/>
        <v>1</v>
      </c>
      <c r="BD322" s="204">
        <f t="shared" si="45"/>
        <v>1.0001169630382367</v>
      </c>
      <c r="BE322" s="204">
        <f t="shared" si="45"/>
        <v>1.0000037854017787</v>
      </c>
      <c r="BF322" s="204">
        <f t="shared" si="45"/>
        <v>0.99995972719639381</v>
      </c>
      <c r="BG322" s="204">
        <f t="shared" si="45"/>
        <v>0.99999789082037049</v>
      </c>
      <c r="BH322" s="204">
        <f t="shared" si="45"/>
        <v>0.99999981012414152</v>
      </c>
      <c r="BI322" s="204">
        <f t="shared" si="42"/>
        <v>0.9998875065376609</v>
      </c>
      <c r="BJ322" s="204">
        <f t="shared" si="42"/>
        <v>1.0002495466072618</v>
      </c>
      <c r="BK322" s="204">
        <f t="shared" si="42"/>
        <v>0.99973346231328752</v>
      </c>
      <c r="BM322" s="205">
        <f t="shared" si="40"/>
        <v>1.0019708051084555</v>
      </c>
      <c r="BN322" s="205">
        <f t="shared" si="39"/>
        <v>29.482131418850781</v>
      </c>
    </row>
    <row r="323" spans="1:66">
      <c r="A323" s="223">
        <v>45247</v>
      </c>
      <c r="B323" s="215">
        <v>0.26850000000000002</v>
      </c>
      <c r="C323" s="215">
        <v>0.41510000000000002</v>
      </c>
      <c r="D323" s="215">
        <v>0.36919999999999997</v>
      </c>
      <c r="E323" s="215">
        <v>0.2387</v>
      </c>
      <c r="F323" s="215">
        <v>1.9450000000000001</v>
      </c>
      <c r="G323" s="215">
        <v>0.61470000000000002</v>
      </c>
      <c r="H323" s="215">
        <v>0.21629999999999999</v>
      </c>
      <c r="I323" s="215">
        <v>2.0933000000000002</v>
      </c>
      <c r="J323" s="216">
        <v>4160.96</v>
      </c>
      <c r="K323" s="216">
        <v>40.450000000000003</v>
      </c>
      <c r="L323" s="216">
        <v>347.11</v>
      </c>
      <c r="M323" s="215">
        <v>8.2900000000000001E-2</v>
      </c>
      <c r="N323" s="215">
        <v>1.2579</v>
      </c>
      <c r="O323" s="215">
        <v>0.45050000000000001</v>
      </c>
      <c r="P323" s="215">
        <v>14.94</v>
      </c>
      <c r="Q323" s="215">
        <v>23.970099999999999</v>
      </c>
      <c r="R323" s="215">
        <v>2.2273000000000001</v>
      </c>
      <c r="S323" s="215">
        <v>0.3619</v>
      </c>
      <c r="T323" s="215">
        <v>0.24740000000000001</v>
      </c>
      <c r="U323" s="215">
        <v>8.5399999999999991</v>
      </c>
      <c r="AR323" s="204">
        <f t="shared" si="44"/>
        <v>1</v>
      </c>
      <c r="AS323" s="204">
        <f t="shared" si="44"/>
        <v>1.0002022262094687</v>
      </c>
      <c r="AT323" s="204">
        <f t="shared" si="44"/>
        <v>1.0000000983176562</v>
      </c>
      <c r="AU323" s="204">
        <f t="shared" si="43"/>
        <v>1.0000002324098467</v>
      </c>
      <c r="AV323" s="204">
        <f t="shared" si="43"/>
        <v>0.9995525512864224</v>
      </c>
      <c r="AW323" s="204">
        <f t="shared" si="43"/>
        <v>1.0000000040164927</v>
      </c>
      <c r="AX323" s="204">
        <f t="shared" si="43"/>
        <v>0.99999513028380882</v>
      </c>
      <c r="AY323" s="204">
        <f t="shared" si="43"/>
        <v>0.99999872145768043</v>
      </c>
      <c r="AZ323" s="204">
        <f t="shared" si="43"/>
        <v>0.9999844893689368</v>
      </c>
      <c r="BA323" s="204">
        <f t="shared" si="43"/>
        <v>0.99889648754194582</v>
      </c>
      <c r="BB323" s="204">
        <f t="shared" si="43"/>
        <v>0.9999445106204442</v>
      </c>
      <c r="BC323" s="204">
        <f t="shared" si="45"/>
        <v>1</v>
      </c>
      <c r="BD323" s="204">
        <f t="shared" si="45"/>
        <v>0.99995015656410757</v>
      </c>
      <c r="BE323" s="204">
        <f t="shared" si="45"/>
        <v>1.0000025552318075</v>
      </c>
      <c r="BF323" s="204">
        <f t="shared" si="45"/>
        <v>1</v>
      </c>
      <c r="BG323" s="204">
        <f t="shared" si="45"/>
        <v>1</v>
      </c>
      <c r="BH323" s="204">
        <f t="shared" si="45"/>
        <v>1.0000001898758946</v>
      </c>
      <c r="BI323" s="204">
        <f t="shared" si="42"/>
        <v>1</v>
      </c>
      <c r="BJ323" s="204">
        <f t="shared" si="42"/>
        <v>0.99988922243813094</v>
      </c>
      <c r="BK323" s="204">
        <f t="shared" si="42"/>
        <v>0.99976139616874837</v>
      </c>
      <c r="BM323" s="205">
        <f t="shared" si="40"/>
        <v>0.99817886465141736</v>
      </c>
      <c r="BN323" s="205">
        <f t="shared" si="39"/>
        <v>29.428440467172354</v>
      </c>
    </row>
    <row r="324" spans="1:66">
      <c r="A324" s="223">
        <v>45248</v>
      </c>
      <c r="B324" s="215">
        <v>0.26850000000000002</v>
      </c>
      <c r="C324" s="215">
        <v>0.41510000000000002</v>
      </c>
      <c r="D324" s="215">
        <v>0.36919999999999997</v>
      </c>
      <c r="E324" s="215">
        <v>0.2387</v>
      </c>
      <c r="F324" s="215">
        <v>1.9450000000000001</v>
      </c>
      <c r="G324" s="215">
        <v>0.61470000000000002</v>
      </c>
      <c r="H324" s="215">
        <v>0.21629999999999999</v>
      </c>
      <c r="I324" s="215">
        <v>2.0933000000000002</v>
      </c>
      <c r="J324" s="216">
        <v>4160.96</v>
      </c>
      <c r="K324" s="216">
        <v>40.450000000000003</v>
      </c>
      <c r="L324" s="216">
        <v>347.11</v>
      </c>
      <c r="M324" s="215">
        <v>8.2900000000000001E-2</v>
      </c>
      <c r="N324" s="215">
        <v>1.2579</v>
      </c>
      <c r="O324" s="215">
        <v>0.45050000000000001</v>
      </c>
      <c r="P324" s="215">
        <v>14.94</v>
      </c>
      <c r="Q324" s="215">
        <v>23.970099999999999</v>
      </c>
      <c r="R324" s="215">
        <v>2.2273000000000001</v>
      </c>
      <c r="S324" s="215">
        <v>0.3619</v>
      </c>
      <c r="T324" s="215">
        <v>0.24740000000000001</v>
      </c>
      <c r="U324" s="215">
        <v>8.5399999999999991</v>
      </c>
      <c r="AR324" s="204">
        <f t="shared" si="44"/>
        <v>1</v>
      </c>
      <c r="AS324" s="204">
        <f t="shared" si="44"/>
        <v>1</v>
      </c>
      <c r="AT324" s="204">
        <f t="shared" si="44"/>
        <v>1</v>
      </c>
      <c r="AU324" s="204">
        <f t="shared" si="43"/>
        <v>1</v>
      </c>
      <c r="AV324" s="204">
        <f t="shared" si="43"/>
        <v>1</v>
      </c>
      <c r="AW324" s="204">
        <f t="shared" si="43"/>
        <v>1</v>
      </c>
      <c r="AX324" s="204">
        <f t="shared" si="43"/>
        <v>1</v>
      </c>
      <c r="AY324" s="204">
        <f t="shared" si="43"/>
        <v>1</v>
      </c>
      <c r="AZ324" s="204">
        <f t="shared" si="43"/>
        <v>1</v>
      </c>
      <c r="BA324" s="204">
        <f t="shared" si="43"/>
        <v>1</v>
      </c>
      <c r="BB324" s="204">
        <f t="shared" si="43"/>
        <v>1</v>
      </c>
      <c r="BC324" s="204">
        <f t="shared" si="45"/>
        <v>1</v>
      </c>
      <c r="BD324" s="204">
        <f t="shared" si="45"/>
        <v>1</v>
      </c>
      <c r="BE324" s="204">
        <f t="shared" si="45"/>
        <v>1</v>
      </c>
      <c r="BF324" s="204">
        <f t="shared" si="45"/>
        <v>1</v>
      </c>
      <c r="BG324" s="204">
        <f t="shared" si="45"/>
        <v>1</v>
      </c>
      <c r="BH324" s="204">
        <f t="shared" si="45"/>
        <v>1</v>
      </c>
      <c r="BI324" s="204">
        <f t="shared" si="42"/>
        <v>1</v>
      </c>
      <c r="BJ324" s="204">
        <f t="shared" si="42"/>
        <v>1</v>
      </c>
      <c r="BK324" s="204">
        <f t="shared" si="42"/>
        <v>1</v>
      </c>
      <c r="BM324" s="205">
        <f t="shared" si="40"/>
        <v>1</v>
      </c>
      <c r="BN324" s="205">
        <f t="shared" si="39"/>
        <v>29.428440467172354</v>
      </c>
    </row>
    <row r="325" spans="1:66">
      <c r="A325" s="223">
        <v>45249</v>
      </c>
      <c r="B325" s="215">
        <v>0.26850000000000002</v>
      </c>
      <c r="C325" s="215">
        <v>0.41510000000000002</v>
      </c>
      <c r="D325" s="215">
        <v>0.36919999999999997</v>
      </c>
      <c r="E325" s="215">
        <v>0.2387</v>
      </c>
      <c r="F325" s="215">
        <v>1.9450000000000001</v>
      </c>
      <c r="G325" s="215">
        <v>0.61470000000000002</v>
      </c>
      <c r="H325" s="215">
        <v>0.21629999999999999</v>
      </c>
      <c r="I325" s="215">
        <v>2.0933000000000002</v>
      </c>
      <c r="J325" s="216">
        <v>4160.96</v>
      </c>
      <c r="K325" s="216">
        <v>40.450000000000003</v>
      </c>
      <c r="L325" s="216">
        <v>347.11</v>
      </c>
      <c r="M325" s="215">
        <v>8.2900000000000001E-2</v>
      </c>
      <c r="N325" s="215">
        <v>1.2579</v>
      </c>
      <c r="O325" s="215">
        <v>0.45050000000000001</v>
      </c>
      <c r="P325" s="215">
        <v>14.94</v>
      </c>
      <c r="Q325" s="215">
        <v>23.970099999999999</v>
      </c>
      <c r="R325" s="215">
        <v>2.2273000000000001</v>
      </c>
      <c r="S325" s="215">
        <v>0.3619</v>
      </c>
      <c r="T325" s="215">
        <v>0.24740000000000001</v>
      </c>
      <c r="U325" s="215">
        <v>8.5399999999999991</v>
      </c>
      <c r="AR325" s="204">
        <f t="shared" si="44"/>
        <v>1</v>
      </c>
      <c r="AS325" s="204">
        <f t="shared" si="44"/>
        <v>1</v>
      </c>
      <c r="AT325" s="204">
        <f t="shared" si="44"/>
        <v>1</v>
      </c>
      <c r="AU325" s="204">
        <f t="shared" si="43"/>
        <v>1</v>
      </c>
      <c r="AV325" s="204">
        <f t="shared" si="43"/>
        <v>1</v>
      </c>
      <c r="AW325" s="204">
        <f t="shared" si="43"/>
        <v>1</v>
      </c>
      <c r="AX325" s="204">
        <f t="shared" si="43"/>
        <v>1</v>
      </c>
      <c r="AY325" s="204">
        <f t="shared" si="43"/>
        <v>1</v>
      </c>
      <c r="AZ325" s="204">
        <f t="shared" si="43"/>
        <v>1</v>
      </c>
      <c r="BA325" s="204">
        <f t="shared" si="43"/>
        <v>1</v>
      </c>
      <c r="BB325" s="204">
        <f t="shared" si="43"/>
        <v>1</v>
      </c>
      <c r="BC325" s="204">
        <f t="shared" si="45"/>
        <v>1</v>
      </c>
      <c r="BD325" s="204">
        <f t="shared" si="45"/>
        <v>1</v>
      </c>
      <c r="BE325" s="204">
        <f t="shared" si="45"/>
        <v>1</v>
      </c>
      <c r="BF325" s="204">
        <f t="shared" si="45"/>
        <v>1</v>
      </c>
      <c r="BG325" s="204">
        <f t="shared" si="45"/>
        <v>1</v>
      </c>
      <c r="BH325" s="204">
        <f t="shared" si="45"/>
        <v>1</v>
      </c>
      <c r="BI325" s="204">
        <f t="shared" si="42"/>
        <v>1</v>
      </c>
      <c r="BJ325" s="204">
        <f t="shared" si="42"/>
        <v>1</v>
      </c>
      <c r="BK325" s="204">
        <f t="shared" si="42"/>
        <v>1</v>
      </c>
      <c r="BM325" s="205">
        <f t="shared" si="40"/>
        <v>1</v>
      </c>
      <c r="BN325" s="205">
        <f t="shared" ref="BN325:BN366" si="46">BN324*BM325</f>
        <v>29.428440467172354</v>
      </c>
    </row>
    <row r="326" spans="1:66">
      <c r="A326" s="223">
        <v>45250</v>
      </c>
      <c r="B326" s="215">
        <v>0.26850000000000002</v>
      </c>
      <c r="C326" s="215">
        <v>0.41</v>
      </c>
      <c r="D326" s="215">
        <v>0.36799999999999999</v>
      </c>
      <c r="E326" s="215">
        <v>0.2374</v>
      </c>
      <c r="F326" s="215">
        <v>1.9274</v>
      </c>
      <c r="G326" s="215">
        <v>0.6099</v>
      </c>
      <c r="H326" s="215">
        <v>0.2152</v>
      </c>
      <c r="I326" s="215">
        <v>2.0918999999999999</v>
      </c>
      <c r="J326" s="216">
        <v>4142.43</v>
      </c>
      <c r="K326" s="216">
        <v>40.03</v>
      </c>
      <c r="L326" s="216">
        <v>346.98</v>
      </c>
      <c r="M326" s="215">
        <v>8.2799999999999999E-2</v>
      </c>
      <c r="N326" s="215">
        <v>1.2534000000000001</v>
      </c>
      <c r="O326" s="215">
        <v>0.44550000000000001</v>
      </c>
      <c r="P326" s="215">
        <v>14.91</v>
      </c>
      <c r="Q326" s="215">
        <v>24.0352</v>
      </c>
      <c r="R326" s="215">
        <v>2.2370000000000001</v>
      </c>
      <c r="S326" s="215">
        <v>0.36030000000000001</v>
      </c>
      <c r="T326" s="215">
        <v>0.24590000000000001</v>
      </c>
      <c r="U326" s="215">
        <v>8.5399999999999991</v>
      </c>
      <c r="AR326" s="204">
        <f t="shared" si="44"/>
        <v>1</v>
      </c>
      <c r="AS326" s="204">
        <f t="shared" si="44"/>
        <v>0.99827334781821941</v>
      </c>
      <c r="AT326" s="204">
        <f t="shared" si="44"/>
        <v>0.99999991575062064</v>
      </c>
      <c r="AU326" s="204">
        <f t="shared" si="43"/>
        <v>0.999996971054254</v>
      </c>
      <c r="AV326" s="204">
        <f t="shared" si="43"/>
        <v>0.99797112637864283</v>
      </c>
      <c r="AW326" s="204">
        <f t="shared" si="43"/>
        <v>0.99999999396737227</v>
      </c>
      <c r="AX326" s="204">
        <f t="shared" si="43"/>
        <v>0.99998656175985334</v>
      </c>
      <c r="AY326" s="204">
        <f t="shared" si="43"/>
        <v>0.99999928334896493</v>
      </c>
      <c r="AZ326" s="204">
        <f t="shared" si="43"/>
        <v>0.99998939849147772</v>
      </c>
      <c r="BA326" s="204">
        <f t="shared" si="43"/>
        <v>0.99740785509154206</v>
      </c>
      <c r="BB326" s="204">
        <f t="shared" si="43"/>
        <v>0.99999657011099952</v>
      </c>
      <c r="BC326" s="204">
        <f t="shared" si="45"/>
        <v>1</v>
      </c>
      <c r="BD326" s="204">
        <f t="shared" si="45"/>
        <v>0.99994884313072696</v>
      </c>
      <c r="BE326" s="204">
        <f t="shared" si="45"/>
        <v>0.99999325241230097</v>
      </c>
      <c r="BF326" s="204">
        <f t="shared" si="45"/>
        <v>0.99997577137756166</v>
      </c>
      <c r="BG326" s="204">
        <f t="shared" si="45"/>
        <v>1.0000003845949501</v>
      </c>
      <c r="BH326" s="204">
        <f t="shared" si="45"/>
        <v>1.0000001636761278</v>
      </c>
      <c r="BI326" s="204">
        <f t="shared" si="42"/>
        <v>0.99909816398218099</v>
      </c>
      <c r="BJ326" s="204">
        <f t="shared" si="42"/>
        <v>0.99958304677727872</v>
      </c>
      <c r="BK326" s="204">
        <f t="shared" si="42"/>
        <v>1</v>
      </c>
      <c r="BM326" s="205">
        <f t="shared" si="40"/>
        <v>0.99224347364904342</v>
      </c>
      <c r="BN326" s="205">
        <f t="shared" si="46"/>
        <v>29.200177993221175</v>
      </c>
    </row>
    <row r="327" spans="1:66">
      <c r="A327" s="223">
        <v>45251</v>
      </c>
      <c r="B327" s="215">
        <v>0.26850000000000002</v>
      </c>
      <c r="C327" s="215">
        <v>0.40870000000000001</v>
      </c>
      <c r="D327" s="215">
        <v>0.36849999999999999</v>
      </c>
      <c r="E327" s="215">
        <v>0.23719999999999999</v>
      </c>
      <c r="F327" s="215">
        <v>1.9161999999999999</v>
      </c>
      <c r="G327" s="215">
        <v>0.60589999999999999</v>
      </c>
      <c r="H327" s="215">
        <v>0.21429999999999999</v>
      </c>
      <c r="I327" s="215">
        <v>2.0916999999999999</v>
      </c>
      <c r="J327" s="216">
        <v>4147.01</v>
      </c>
      <c r="K327" s="216">
        <v>39.67</v>
      </c>
      <c r="L327" s="216">
        <v>346.55</v>
      </c>
      <c r="M327" s="215">
        <v>8.2799999999999999E-2</v>
      </c>
      <c r="N327" s="215">
        <v>1.2485999999999999</v>
      </c>
      <c r="O327" s="215">
        <v>0.443</v>
      </c>
      <c r="P327" s="215">
        <v>14.87</v>
      </c>
      <c r="Q327" s="215">
        <v>23.766999999999999</v>
      </c>
      <c r="R327" s="215">
        <v>2.1962999999999999</v>
      </c>
      <c r="S327" s="215">
        <v>0.3589</v>
      </c>
      <c r="T327" s="215">
        <v>0.24510000000000001</v>
      </c>
      <c r="U327" s="215">
        <v>8.4949999999999992</v>
      </c>
      <c r="AR327" s="204">
        <f t="shared" si="44"/>
        <v>1</v>
      </c>
      <c r="AS327" s="204">
        <f t="shared" si="44"/>
        <v>0.99955615280609533</v>
      </c>
      <c r="AT327" s="204">
        <f t="shared" si="44"/>
        <v>1.0000000351372487</v>
      </c>
      <c r="AU327" s="204">
        <f t="shared" si="43"/>
        <v>0.99999953253608931</v>
      </c>
      <c r="AV327" s="204">
        <f t="shared" si="43"/>
        <v>0.99869875570546596</v>
      </c>
      <c r="AW327" s="204">
        <f t="shared" si="43"/>
        <v>0.99999999493643088</v>
      </c>
      <c r="AX327" s="204">
        <f t="shared" si="43"/>
        <v>0.99998895387207876</v>
      </c>
      <c r="AY327" s="204">
        <f t="shared" si="43"/>
        <v>0.99999989758209873</v>
      </c>
      <c r="AZ327" s="204">
        <f t="shared" si="43"/>
        <v>1.0000026247634211</v>
      </c>
      <c r="BA327" s="204">
        <f t="shared" si="43"/>
        <v>0.99775603074695396</v>
      </c>
      <c r="BB327" s="204">
        <f t="shared" si="43"/>
        <v>0.9999886458655165</v>
      </c>
      <c r="BC327" s="204">
        <f t="shared" si="45"/>
        <v>1</v>
      </c>
      <c r="BD327" s="204">
        <f t="shared" si="45"/>
        <v>0.99994522993495927</v>
      </c>
      <c r="BE327" s="204">
        <f t="shared" si="45"/>
        <v>0.99999659774795224</v>
      </c>
      <c r="BF327" s="204">
        <f t="shared" si="45"/>
        <v>0.99996761935870704</v>
      </c>
      <c r="BG327" s="204">
        <f t="shared" si="45"/>
        <v>0.9999984087935605</v>
      </c>
      <c r="BH327" s="204">
        <f t="shared" si="45"/>
        <v>0.999999308414945</v>
      </c>
      <c r="BI327" s="204">
        <f t="shared" si="42"/>
        <v>0.99920755880489409</v>
      </c>
      <c r="BJ327" s="204">
        <f t="shared" si="42"/>
        <v>0.99977656213931221</v>
      </c>
      <c r="BK327" s="204">
        <f t="shared" si="42"/>
        <v>0.9996464211918763</v>
      </c>
      <c r="BM327" s="205">
        <f t="shared" ref="BM327:BM367" si="47">PRODUCT(AR327:BB327,BD327:BK327)</f>
        <v>0.99453942263544703</v>
      </c>
      <c r="BN327" s="205">
        <f t="shared" si="46"/>
        <v>29.040728162230472</v>
      </c>
    </row>
    <row r="328" spans="1:66">
      <c r="A328" s="223">
        <v>45252</v>
      </c>
      <c r="B328" s="215">
        <v>0.26850000000000002</v>
      </c>
      <c r="C328" s="215">
        <v>0.41070000000000001</v>
      </c>
      <c r="D328" s="215">
        <v>0.36830000000000002</v>
      </c>
      <c r="E328" s="215">
        <v>0.23749999999999999</v>
      </c>
      <c r="F328" s="215">
        <v>1.9174</v>
      </c>
      <c r="G328" s="215">
        <v>0.60760000000000003</v>
      </c>
      <c r="H328" s="215">
        <v>0.21440000000000001</v>
      </c>
      <c r="I328" s="215">
        <v>2.0941000000000001</v>
      </c>
      <c r="J328" s="216">
        <v>4184.72</v>
      </c>
      <c r="K328" s="216">
        <v>39.97</v>
      </c>
      <c r="L328" s="216">
        <v>348.98</v>
      </c>
      <c r="M328" s="215">
        <v>8.2799999999999999E-2</v>
      </c>
      <c r="N328" s="215">
        <v>1.2546999999999999</v>
      </c>
      <c r="O328" s="215">
        <v>0.44529999999999997</v>
      </c>
      <c r="P328" s="215">
        <v>14.91</v>
      </c>
      <c r="Q328" s="215">
        <v>23.6951</v>
      </c>
      <c r="R328" s="215">
        <v>2.1962999999999999</v>
      </c>
      <c r="S328" s="215">
        <v>0.35959999999999998</v>
      </c>
      <c r="T328" s="215">
        <v>0.2462</v>
      </c>
      <c r="U328" s="215">
        <v>8.4436999999999998</v>
      </c>
      <c r="AR328" s="204">
        <f t="shared" si="44"/>
        <v>1</v>
      </c>
      <c r="AS328" s="204">
        <f t="shared" si="44"/>
        <v>1.0006826436270637</v>
      </c>
      <c r="AT328" s="204">
        <f t="shared" si="44"/>
        <v>0.9999999859508254</v>
      </c>
      <c r="AU328" s="204">
        <f t="shared" si="43"/>
        <v>1.000000701048614</v>
      </c>
      <c r="AV328" s="204">
        <f t="shared" si="43"/>
        <v>1.0001398831241866</v>
      </c>
      <c r="AW328" s="204">
        <f t="shared" si="43"/>
        <v>1.0000000021560893</v>
      </c>
      <c r="AX328" s="204">
        <f t="shared" si="43"/>
        <v>1.0000012296436784</v>
      </c>
      <c r="AY328" s="204">
        <f t="shared" si="43"/>
        <v>1.0000012283698132</v>
      </c>
      <c r="AZ328" s="204">
        <f t="shared" si="43"/>
        <v>1.0000215019696588</v>
      </c>
      <c r="BA328" s="204">
        <f t="shared" si="43"/>
        <v>1.0018752381917366</v>
      </c>
      <c r="BB328" s="204">
        <f t="shared" si="43"/>
        <v>1.0000639822203456</v>
      </c>
      <c r="BC328" s="204">
        <f t="shared" si="45"/>
        <v>1</v>
      </c>
      <c r="BD328" s="204">
        <f t="shared" si="45"/>
        <v>1.0000695718556865</v>
      </c>
      <c r="BE328" s="204">
        <f t="shared" si="45"/>
        <v>1.0000031307855779</v>
      </c>
      <c r="BF328" s="204">
        <f t="shared" si="45"/>
        <v>1.0000323816898329</v>
      </c>
      <c r="BG328" s="204">
        <f t="shared" si="45"/>
        <v>0.9999995703709823</v>
      </c>
      <c r="BH328" s="204">
        <f t="shared" si="45"/>
        <v>1</v>
      </c>
      <c r="BI328" s="204">
        <f t="shared" si="42"/>
        <v>1.0003968421884231</v>
      </c>
      <c r="BJ328" s="204">
        <f t="shared" si="42"/>
        <v>1.0003071211586252</v>
      </c>
      <c r="BK328" s="204">
        <f t="shared" si="42"/>
        <v>0.99959463876905685</v>
      </c>
      <c r="BM328" s="205">
        <f t="shared" si="47"/>
        <v>1.0031925263869892</v>
      </c>
      <c r="BN328" s="205">
        <f t="shared" si="46"/>
        <v>29.133441453185775</v>
      </c>
    </row>
    <row r="329" spans="1:66">
      <c r="A329" s="223">
        <v>45253</v>
      </c>
      <c r="B329" s="215">
        <v>0.26850000000000002</v>
      </c>
      <c r="C329" s="215">
        <v>0.40910000000000002</v>
      </c>
      <c r="D329" s="215">
        <v>0.36699999999999999</v>
      </c>
      <c r="E329" s="215">
        <v>0.23699999999999999</v>
      </c>
      <c r="F329" s="215">
        <v>1.9172</v>
      </c>
      <c r="G329" s="215">
        <v>0.6089</v>
      </c>
      <c r="H329" s="215">
        <v>0.21460000000000001</v>
      </c>
      <c r="I329" s="215">
        <v>2.0931999999999999</v>
      </c>
      <c r="J329" s="216">
        <v>4181.91</v>
      </c>
      <c r="K329" s="216">
        <v>40.01</v>
      </c>
      <c r="L329" s="216">
        <v>348.8</v>
      </c>
      <c r="M329" s="215">
        <v>8.2799999999999999E-2</v>
      </c>
      <c r="N329" s="215">
        <v>1.2568999999999999</v>
      </c>
      <c r="O329" s="215">
        <v>0.44319999999999998</v>
      </c>
      <c r="P329" s="215">
        <v>14.88</v>
      </c>
      <c r="Q329" s="215">
        <v>23.761500000000002</v>
      </c>
      <c r="R329" s="215">
        <v>2.2254999999999998</v>
      </c>
      <c r="S329" s="215">
        <v>0.35970000000000002</v>
      </c>
      <c r="T329" s="215">
        <v>0.24610000000000001</v>
      </c>
      <c r="U329" s="215">
        <v>8.4589999999999996</v>
      </c>
      <c r="AR329" s="204">
        <f t="shared" si="44"/>
        <v>1</v>
      </c>
      <c r="AS329" s="204">
        <f t="shared" si="44"/>
        <v>0.99945448702320039</v>
      </c>
      <c r="AT329" s="204">
        <f t="shared" si="44"/>
        <v>0.99999990849398468</v>
      </c>
      <c r="AU329" s="204">
        <f t="shared" si="43"/>
        <v>0.99999883109397691</v>
      </c>
      <c r="AV329" s="204">
        <f t="shared" si="43"/>
        <v>0.99997669412819112</v>
      </c>
      <c r="AW329" s="204">
        <f t="shared" si="43"/>
        <v>1.0000000016447077</v>
      </c>
      <c r="AX329" s="204">
        <f t="shared" si="43"/>
        <v>1.0000024575692177</v>
      </c>
      <c r="AY329" s="204">
        <f t="shared" si="43"/>
        <v>0.99999953952676512</v>
      </c>
      <c r="AZ329" s="204">
        <f t="shared" si="43"/>
        <v>0.99999840447103905</v>
      </c>
      <c r="BA329" s="204">
        <f t="shared" si="43"/>
        <v>1.0002487654928915</v>
      </c>
      <c r="BB329" s="204">
        <f t="shared" si="43"/>
        <v>0.99999527603999749</v>
      </c>
      <c r="BC329" s="204">
        <f t="shared" si="45"/>
        <v>1</v>
      </c>
      <c r="BD329" s="204">
        <f t="shared" si="45"/>
        <v>1.0000250079696229</v>
      </c>
      <c r="BE329" s="204">
        <f t="shared" si="45"/>
        <v>0.99999714210972235</v>
      </c>
      <c r="BF329" s="204">
        <f t="shared" si="45"/>
        <v>0.99997572257928435</v>
      </c>
      <c r="BG329" s="204">
        <f t="shared" si="45"/>
        <v>1.0000003968105917</v>
      </c>
      <c r="BH329" s="204">
        <f t="shared" si="45"/>
        <v>1.0000004974580203</v>
      </c>
      <c r="BI329" s="204">
        <f t="shared" si="42"/>
        <v>1.0000566190409734</v>
      </c>
      <c r="BJ329" s="204">
        <f t="shared" si="42"/>
        <v>0.99997214132034229</v>
      </c>
      <c r="BK329" s="204">
        <f t="shared" si="42"/>
        <v>1.0001211862680184</v>
      </c>
      <c r="BM329" s="205">
        <f t="shared" si="47"/>
        <v>0.99982290470759594</v>
      </c>
      <c r="BN329" s="205">
        <f t="shared" si="46"/>
        <v>29.128282057852886</v>
      </c>
    </row>
    <row r="330" spans="1:66">
      <c r="A330" s="223">
        <v>45254</v>
      </c>
      <c r="B330" s="215">
        <v>0.26850000000000002</v>
      </c>
      <c r="C330" s="215">
        <v>0.4088</v>
      </c>
      <c r="D330" s="215">
        <v>0.36780000000000002</v>
      </c>
      <c r="E330" s="215">
        <v>0.23710000000000001</v>
      </c>
      <c r="F330" s="215">
        <v>1.9200999999999999</v>
      </c>
      <c r="G330" s="215">
        <v>0.60780000000000001</v>
      </c>
      <c r="H330" s="215">
        <v>0.21410000000000001</v>
      </c>
      <c r="I330" s="215">
        <v>2.0931999999999999</v>
      </c>
      <c r="J330" s="216">
        <v>4180.57</v>
      </c>
      <c r="K330" s="216">
        <v>40.07</v>
      </c>
      <c r="L330" s="216">
        <v>350.23</v>
      </c>
      <c r="M330" s="215">
        <v>8.2799999999999999E-2</v>
      </c>
      <c r="N330" s="215">
        <v>1.2584</v>
      </c>
      <c r="O330" s="215">
        <v>0.44319999999999998</v>
      </c>
      <c r="P330" s="215">
        <v>14.88</v>
      </c>
      <c r="Q330" s="215">
        <v>23.712499999999999</v>
      </c>
      <c r="R330" s="215">
        <v>2.2768999999999999</v>
      </c>
      <c r="S330" s="215">
        <v>0.3599</v>
      </c>
      <c r="T330" s="215">
        <v>0.24610000000000001</v>
      </c>
      <c r="U330" s="215">
        <v>8.4855999999999998</v>
      </c>
      <c r="AR330" s="204">
        <f t="shared" si="44"/>
        <v>1</v>
      </c>
      <c r="AS330" s="204">
        <f t="shared" si="44"/>
        <v>0.99989745611963643</v>
      </c>
      <c r="AT330" s="204">
        <f t="shared" si="44"/>
        <v>1.0000000563496794</v>
      </c>
      <c r="AU330" s="204">
        <f t="shared" si="43"/>
        <v>1.0000002339785277</v>
      </c>
      <c r="AV330" s="204">
        <f t="shared" si="43"/>
        <v>1.0003377583901323</v>
      </c>
      <c r="AW330" s="204">
        <f t="shared" si="43"/>
        <v>0.99999999860855315</v>
      </c>
      <c r="AX330" s="204">
        <f t="shared" si="43"/>
        <v>0.99999385180161193</v>
      </c>
      <c r="AY330" s="204">
        <f t="shared" si="43"/>
        <v>1</v>
      </c>
      <c r="AZ330" s="204">
        <f t="shared" si="43"/>
        <v>0.99999923876489138</v>
      </c>
      <c r="BA330" s="204">
        <f t="shared" si="43"/>
        <v>1.0003727053985154</v>
      </c>
      <c r="BB330" s="204">
        <f t="shared" si="43"/>
        <v>1.0000374629699391</v>
      </c>
      <c r="BC330" s="204">
        <f t="shared" si="45"/>
        <v>1</v>
      </c>
      <c r="BD330" s="204">
        <f t="shared" si="45"/>
        <v>1.0000170257362784</v>
      </c>
      <c r="BE330" s="204">
        <f t="shared" si="45"/>
        <v>1</v>
      </c>
      <c r="BF330" s="204">
        <f t="shared" si="45"/>
        <v>1</v>
      </c>
      <c r="BG330" s="204">
        <f t="shared" si="45"/>
        <v>0.99999970728042065</v>
      </c>
      <c r="BH330" s="204">
        <f t="shared" si="45"/>
        <v>1.0000008600116967</v>
      </c>
      <c r="BI330" s="204">
        <f t="shared" si="42"/>
        <v>1.0001131940770787</v>
      </c>
      <c r="BJ330" s="204">
        <f t="shared" si="42"/>
        <v>1</v>
      </c>
      <c r="BK330" s="204">
        <f t="shared" si="42"/>
        <v>1.0002101783311128</v>
      </c>
      <c r="BM330" s="205">
        <f t="shared" si="47"/>
        <v>1.000980046670731</v>
      </c>
      <c r="BN330" s="205">
        <f t="shared" si="46"/>
        <v>29.156829133707799</v>
      </c>
    </row>
    <row r="331" spans="1:66">
      <c r="A331" s="223">
        <v>45255</v>
      </c>
      <c r="B331" s="215">
        <v>0.26850000000000002</v>
      </c>
      <c r="C331" s="215">
        <v>0.4088</v>
      </c>
      <c r="D331" s="215">
        <v>0.36780000000000002</v>
      </c>
      <c r="E331" s="215">
        <v>0.23710000000000001</v>
      </c>
      <c r="F331" s="215">
        <v>1.9200999999999999</v>
      </c>
      <c r="G331" s="215">
        <v>0.60780000000000001</v>
      </c>
      <c r="H331" s="215">
        <v>0.21410000000000001</v>
      </c>
      <c r="I331" s="215">
        <v>2.0931999999999999</v>
      </c>
      <c r="J331" s="216">
        <v>4180.57</v>
      </c>
      <c r="K331" s="216">
        <v>40.07</v>
      </c>
      <c r="L331" s="216">
        <v>350.23</v>
      </c>
      <c r="M331" s="215">
        <v>8.2799999999999999E-2</v>
      </c>
      <c r="N331" s="215">
        <v>1.2584</v>
      </c>
      <c r="O331" s="215">
        <v>0.44319999999999998</v>
      </c>
      <c r="P331" s="215">
        <v>14.88</v>
      </c>
      <c r="Q331" s="215">
        <v>23.712499999999999</v>
      </c>
      <c r="R331" s="215">
        <v>2.2768999999999999</v>
      </c>
      <c r="S331" s="215">
        <v>0.3599</v>
      </c>
      <c r="T331" s="215">
        <v>0.24610000000000001</v>
      </c>
      <c r="U331" s="215">
        <v>8.4855999999999998</v>
      </c>
      <c r="AR331" s="204">
        <f t="shared" si="44"/>
        <v>1</v>
      </c>
      <c r="AS331" s="204">
        <f t="shared" si="44"/>
        <v>1</v>
      </c>
      <c r="AT331" s="204">
        <f t="shared" si="44"/>
        <v>1</v>
      </c>
      <c r="AU331" s="204">
        <f t="shared" si="43"/>
        <v>1</v>
      </c>
      <c r="AV331" s="204">
        <f t="shared" si="43"/>
        <v>1</v>
      </c>
      <c r="AW331" s="204">
        <f t="shared" si="43"/>
        <v>1</v>
      </c>
      <c r="AX331" s="204">
        <f t="shared" si="43"/>
        <v>1</v>
      </c>
      <c r="AY331" s="204">
        <f t="shared" si="43"/>
        <v>1</v>
      </c>
      <c r="AZ331" s="204">
        <f t="shared" si="43"/>
        <v>1</v>
      </c>
      <c r="BA331" s="204">
        <f t="shared" si="43"/>
        <v>1</v>
      </c>
      <c r="BB331" s="204">
        <f t="shared" si="43"/>
        <v>1</v>
      </c>
      <c r="BC331" s="204">
        <f t="shared" si="45"/>
        <v>1</v>
      </c>
      <c r="BD331" s="204">
        <f t="shared" si="45"/>
        <v>1</v>
      </c>
      <c r="BE331" s="204">
        <f t="shared" si="45"/>
        <v>1</v>
      </c>
      <c r="BF331" s="204">
        <f t="shared" si="45"/>
        <v>1</v>
      </c>
      <c r="BG331" s="204">
        <f t="shared" si="45"/>
        <v>1</v>
      </c>
      <c r="BH331" s="204">
        <f t="shared" si="45"/>
        <v>1</v>
      </c>
      <c r="BI331" s="204">
        <f t="shared" si="42"/>
        <v>1</v>
      </c>
      <c r="BJ331" s="204">
        <f t="shared" si="42"/>
        <v>1</v>
      </c>
      <c r="BK331" s="204">
        <f t="shared" si="42"/>
        <v>1</v>
      </c>
      <c r="BM331" s="205">
        <f t="shared" si="47"/>
        <v>1</v>
      </c>
      <c r="BN331" s="205">
        <f t="shared" si="46"/>
        <v>29.156829133707799</v>
      </c>
    </row>
    <row r="332" spans="1:66">
      <c r="A332" s="223">
        <v>45256</v>
      </c>
      <c r="B332" s="215">
        <v>0.26850000000000002</v>
      </c>
      <c r="C332" s="215">
        <v>0.4088</v>
      </c>
      <c r="D332" s="215">
        <v>0.36780000000000002</v>
      </c>
      <c r="E332" s="215">
        <v>0.23710000000000001</v>
      </c>
      <c r="F332" s="215">
        <v>1.9200999999999999</v>
      </c>
      <c r="G332" s="215">
        <v>0.60780000000000001</v>
      </c>
      <c r="H332" s="215">
        <v>0.21410000000000001</v>
      </c>
      <c r="I332" s="215">
        <v>2.0931999999999999</v>
      </c>
      <c r="J332" s="216">
        <v>4180.57</v>
      </c>
      <c r="K332" s="216">
        <v>40.07</v>
      </c>
      <c r="L332" s="216">
        <v>350.23</v>
      </c>
      <c r="M332" s="215">
        <v>8.2799999999999999E-2</v>
      </c>
      <c r="N332" s="215">
        <v>1.2584</v>
      </c>
      <c r="O332" s="215">
        <v>0.44319999999999998</v>
      </c>
      <c r="P332" s="215">
        <v>14.88</v>
      </c>
      <c r="Q332" s="215">
        <v>23.712499999999999</v>
      </c>
      <c r="R332" s="215">
        <v>2.2768999999999999</v>
      </c>
      <c r="S332" s="215">
        <v>0.3599</v>
      </c>
      <c r="T332" s="215">
        <v>0.24610000000000001</v>
      </c>
      <c r="U332" s="215">
        <v>8.4855999999999998</v>
      </c>
      <c r="AR332" s="204">
        <f t="shared" si="44"/>
        <v>1</v>
      </c>
      <c r="AS332" s="204">
        <f t="shared" si="44"/>
        <v>1</v>
      </c>
      <c r="AT332" s="204">
        <f t="shared" si="44"/>
        <v>1</v>
      </c>
      <c r="AU332" s="204">
        <f t="shared" si="43"/>
        <v>1</v>
      </c>
      <c r="AV332" s="204">
        <f t="shared" si="43"/>
        <v>1</v>
      </c>
      <c r="AW332" s="204">
        <f t="shared" si="43"/>
        <v>1</v>
      </c>
      <c r="AX332" s="204">
        <f t="shared" si="43"/>
        <v>1</v>
      </c>
      <c r="AY332" s="204">
        <f t="shared" si="43"/>
        <v>1</v>
      </c>
      <c r="AZ332" s="204">
        <f t="shared" si="43"/>
        <v>1</v>
      </c>
      <c r="BA332" s="204">
        <f t="shared" si="43"/>
        <v>1</v>
      </c>
      <c r="BB332" s="204">
        <f t="shared" si="43"/>
        <v>1</v>
      </c>
      <c r="BC332" s="204">
        <f t="shared" si="45"/>
        <v>1</v>
      </c>
      <c r="BD332" s="204">
        <f t="shared" si="45"/>
        <v>1</v>
      </c>
      <c r="BE332" s="204">
        <f t="shared" si="45"/>
        <v>1</v>
      </c>
      <c r="BF332" s="204">
        <f t="shared" si="45"/>
        <v>1</v>
      </c>
      <c r="BG332" s="204">
        <f t="shared" si="45"/>
        <v>1</v>
      </c>
      <c r="BH332" s="204">
        <f t="shared" si="45"/>
        <v>1</v>
      </c>
      <c r="BI332" s="204">
        <f t="shared" si="42"/>
        <v>1</v>
      </c>
      <c r="BJ332" s="204">
        <f t="shared" si="42"/>
        <v>1</v>
      </c>
      <c r="BK332" s="204">
        <f t="shared" si="42"/>
        <v>1</v>
      </c>
      <c r="BM332" s="205">
        <f t="shared" si="47"/>
        <v>1</v>
      </c>
      <c r="BN332" s="205">
        <f t="shared" si="46"/>
        <v>29.156829133707799</v>
      </c>
    </row>
    <row r="333" spans="1:66">
      <c r="A333" s="223">
        <v>45257</v>
      </c>
      <c r="B333" s="215">
        <v>0.26850000000000002</v>
      </c>
      <c r="C333" s="215">
        <v>0.40820000000000001</v>
      </c>
      <c r="D333" s="215">
        <v>0.36659999999999998</v>
      </c>
      <c r="E333" s="215">
        <v>0.23680000000000001</v>
      </c>
      <c r="F333" s="215">
        <v>1.9209000000000001</v>
      </c>
      <c r="G333" s="215">
        <v>0.60850000000000004</v>
      </c>
      <c r="H333" s="215">
        <v>0.21290000000000001</v>
      </c>
      <c r="I333" s="215">
        <v>2.0911</v>
      </c>
      <c r="J333" s="216">
        <v>4172.6400000000003</v>
      </c>
      <c r="K333" s="216">
        <v>40.04</v>
      </c>
      <c r="L333" s="216">
        <v>350.04</v>
      </c>
      <c r="M333" s="215">
        <v>8.2799999999999999E-2</v>
      </c>
      <c r="N333" s="215">
        <v>1.2571000000000001</v>
      </c>
      <c r="O333" s="215">
        <v>0.4425</v>
      </c>
      <c r="P333" s="215">
        <v>14.87</v>
      </c>
      <c r="Q333" s="215">
        <v>23.931999999999999</v>
      </c>
      <c r="R333" s="215">
        <v>2.2368999999999999</v>
      </c>
      <c r="S333" s="215">
        <v>0.35930000000000001</v>
      </c>
      <c r="T333" s="215">
        <v>0.2452</v>
      </c>
      <c r="U333" s="215">
        <v>8.4809000000000001</v>
      </c>
      <c r="AR333" s="204">
        <f t="shared" si="44"/>
        <v>1</v>
      </c>
      <c r="AS333" s="204">
        <f t="shared" si="44"/>
        <v>0.99979469683872635</v>
      </c>
      <c r="AT333" s="204">
        <f t="shared" si="44"/>
        <v>0.99999991542940792</v>
      </c>
      <c r="AU333" s="204">
        <f t="shared" si="43"/>
        <v>0.99999929776842433</v>
      </c>
      <c r="AV333" s="204">
        <f t="shared" si="43"/>
        <v>1.0000930735720797</v>
      </c>
      <c r="AW333" s="204">
        <f t="shared" si="43"/>
        <v>1.0000000008857572</v>
      </c>
      <c r="AX333" s="204">
        <f t="shared" si="43"/>
        <v>0.99998518560952676</v>
      </c>
      <c r="AY333" s="204">
        <f t="shared" si="43"/>
        <v>0.99999892479237362</v>
      </c>
      <c r="AZ333" s="204">
        <f t="shared" si="43"/>
        <v>0.99999549008658462</v>
      </c>
      <c r="BA333" s="204">
        <f t="shared" si="43"/>
        <v>0.99981376916201015</v>
      </c>
      <c r="BB333" s="204">
        <f t="shared" si="43"/>
        <v>0.99999503132887746</v>
      </c>
      <c r="BC333" s="204">
        <f t="shared" si="45"/>
        <v>1</v>
      </c>
      <c r="BD333" s="204">
        <f t="shared" si="45"/>
        <v>0.99998524576995096</v>
      </c>
      <c r="BE333" s="204">
        <f t="shared" si="45"/>
        <v>0.99999904435899023</v>
      </c>
      <c r="BF333" s="204">
        <f t="shared" si="45"/>
        <v>0.99999189658269261</v>
      </c>
      <c r="BG333" s="204">
        <f t="shared" si="45"/>
        <v>1.0000013065815896</v>
      </c>
      <c r="BH333" s="204">
        <f t="shared" si="45"/>
        <v>0.99999933243253425</v>
      </c>
      <c r="BI333" s="204">
        <f t="shared" si="42"/>
        <v>0.99966030576978526</v>
      </c>
      <c r="BJ333" s="204">
        <f t="shared" si="42"/>
        <v>0.99974878932845324</v>
      </c>
      <c r="BK333" s="204">
        <f t="shared" si="42"/>
        <v>0.99996291577681207</v>
      </c>
      <c r="BM333" s="205">
        <f t="shared" si="47"/>
        <v>0.99902456513722038</v>
      </c>
      <c r="BN333" s="205">
        <f t="shared" si="46"/>
        <v>29.128388546082672</v>
      </c>
    </row>
    <row r="334" spans="1:66">
      <c r="A334" s="223">
        <v>45258</v>
      </c>
      <c r="B334" s="215">
        <v>0.26850000000000002</v>
      </c>
      <c r="C334" s="215">
        <v>0.40579999999999999</v>
      </c>
      <c r="D334" s="215">
        <v>0.36520000000000002</v>
      </c>
      <c r="E334" s="215">
        <v>0.2364</v>
      </c>
      <c r="F334" s="215">
        <v>1.921</v>
      </c>
      <c r="G334" s="215">
        <v>0.60509999999999997</v>
      </c>
      <c r="H334" s="215">
        <v>0.2127</v>
      </c>
      <c r="I334" s="215">
        <v>2.0926</v>
      </c>
      <c r="J334" s="216">
        <v>4147.53</v>
      </c>
      <c r="K334" s="216">
        <v>39.81</v>
      </c>
      <c r="L334" s="216">
        <v>347.43</v>
      </c>
      <c r="M334" s="215">
        <v>8.2799999999999999E-2</v>
      </c>
      <c r="N334" s="215">
        <v>1.2544999999999999</v>
      </c>
      <c r="O334" s="215">
        <v>0.44019999999999998</v>
      </c>
      <c r="P334" s="215">
        <v>14.89</v>
      </c>
      <c r="Q334" s="215">
        <v>23.918099999999999</v>
      </c>
      <c r="R334" s="215">
        <v>2.2254999999999998</v>
      </c>
      <c r="S334" s="215">
        <v>0.35870000000000002</v>
      </c>
      <c r="T334" s="215">
        <v>0.2452</v>
      </c>
      <c r="U334" s="215">
        <v>8.4461999999999993</v>
      </c>
      <c r="AR334" s="204">
        <f t="shared" si="44"/>
        <v>1</v>
      </c>
      <c r="AS334" s="204">
        <f t="shared" si="44"/>
        <v>0.99917601357459229</v>
      </c>
      <c r="AT334" s="204">
        <f t="shared" si="44"/>
        <v>0.99999990098372959</v>
      </c>
      <c r="AU334" s="204">
        <f t="shared" si="43"/>
        <v>0.99999906230617264</v>
      </c>
      <c r="AV334" s="204">
        <f t="shared" si="43"/>
        <v>1.0000116309973099</v>
      </c>
      <c r="AW334" s="204">
        <f t="shared" si="43"/>
        <v>0.99999999568816822</v>
      </c>
      <c r="AX334" s="204">
        <f t="shared" si="43"/>
        <v>0.99999752280405474</v>
      </c>
      <c r="AY334" s="204">
        <f t="shared" si="43"/>
        <v>1.0000007681162664</v>
      </c>
      <c r="AZ334" s="204">
        <f t="shared" si="43"/>
        <v>0.99998566287791935</v>
      </c>
      <c r="BA334" s="204">
        <f t="shared" si="43"/>
        <v>0.99856846960040324</v>
      </c>
      <c r="BB334" s="204">
        <f t="shared" si="43"/>
        <v>0.99993147400315219</v>
      </c>
      <c r="BC334" s="204">
        <f t="shared" si="45"/>
        <v>1</v>
      </c>
      <c r="BD334" s="204">
        <f t="shared" si="45"/>
        <v>0.99997044593008833</v>
      </c>
      <c r="BE334" s="204">
        <f t="shared" si="45"/>
        <v>0.99999684936198785</v>
      </c>
      <c r="BF334" s="204">
        <f t="shared" si="45"/>
        <v>1.0000162015874867</v>
      </c>
      <c r="BG334" s="204">
        <f t="shared" si="45"/>
        <v>0.99999991761590568</v>
      </c>
      <c r="BH334" s="204">
        <f t="shared" si="45"/>
        <v>0.99999980755638007</v>
      </c>
      <c r="BI334" s="204">
        <f t="shared" si="42"/>
        <v>0.99965973813203191</v>
      </c>
      <c r="BJ334" s="204">
        <f t="shared" si="42"/>
        <v>1</v>
      </c>
      <c r="BK334" s="204">
        <f t="shared" si="42"/>
        <v>0.99972560287085199</v>
      </c>
      <c r="BM334" s="205">
        <f t="shared" si="47"/>
        <v>0.99704198365030183</v>
      </c>
      <c r="BN334" s="205">
        <f t="shared" si="46"/>
        <v>29.042226296522998</v>
      </c>
    </row>
    <row r="335" spans="1:66">
      <c r="A335" s="223">
        <v>45259</v>
      </c>
      <c r="B335" s="215">
        <v>0.26850000000000002</v>
      </c>
      <c r="C335" s="215">
        <v>0.40439999999999998</v>
      </c>
      <c r="D335" s="215">
        <v>0.3639</v>
      </c>
      <c r="E335" s="215">
        <v>0.2354</v>
      </c>
      <c r="F335" s="215">
        <v>1.9125000000000001</v>
      </c>
      <c r="G335" s="215">
        <v>0.60329999999999995</v>
      </c>
      <c r="H335" s="215">
        <v>0.21129999999999999</v>
      </c>
      <c r="I335" s="215">
        <v>2.0935000000000001</v>
      </c>
      <c r="J335" s="216">
        <v>4129.28</v>
      </c>
      <c r="K335" s="216">
        <v>39.520000000000003</v>
      </c>
      <c r="L335" s="216">
        <v>346.46</v>
      </c>
      <c r="M335" s="215">
        <v>8.2799999999999999E-2</v>
      </c>
      <c r="N335" s="215">
        <v>1.2481</v>
      </c>
      <c r="O335" s="215">
        <v>0.43409999999999999</v>
      </c>
      <c r="P335" s="215">
        <v>14.86</v>
      </c>
      <c r="Q335" s="215">
        <v>23.871400000000001</v>
      </c>
      <c r="R335" s="215">
        <v>2.2254999999999998</v>
      </c>
      <c r="S335" s="215">
        <v>0.35709999999999997</v>
      </c>
      <c r="T335" s="215">
        <v>0.24410000000000001</v>
      </c>
      <c r="U335" s="215">
        <v>8.3927999999999994</v>
      </c>
      <c r="AR335" s="204">
        <f t="shared" si="44"/>
        <v>1</v>
      </c>
      <c r="AS335" s="204">
        <f t="shared" si="44"/>
        <v>0.99951700539845734</v>
      </c>
      <c r="AT335" s="204">
        <f t="shared" si="44"/>
        <v>0.99999990771584935</v>
      </c>
      <c r="AU335" s="204">
        <f t="shared" si="43"/>
        <v>0.99999764880794673</v>
      </c>
      <c r="AV335" s="204">
        <f t="shared" si="43"/>
        <v>0.9990096937388524</v>
      </c>
      <c r="AW335" s="204">
        <f t="shared" si="43"/>
        <v>0.99999999770744674</v>
      </c>
      <c r="AX335" s="204">
        <f t="shared" si="43"/>
        <v>0.99998259426096692</v>
      </c>
      <c r="AY335" s="204">
        <f t="shared" si="43"/>
        <v>1.0000004606054478</v>
      </c>
      <c r="AZ335" s="204">
        <f t="shared" si="43"/>
        <v>0.99998952515566852</v>
      </c>
      <c r="BA335" s="204">
        <f t="shared" si="43"/>
        <v>0.9981835425150436</v>
      </c>
      <c r="BB335" s="204">
        <f t="shared" si="43"/>
        <v>0.99997440064223786</v>
      </c>
      <c r="BC335" s="204">
        <f t="shared" si="45"/>
        <v>1</v>
      </c>
      <c r="BD335" s="204">
        <f t="shared" si="45"/>
        <v>0.99992699135106033</v>
      </c>
      <c r="BE335" s="204">
        <f t="shared" si="45"/>
        <v>0.9999915635823412</v>
      </c>
      <c r="BF335" s="204">
        <f t="shared" si="45"/>
        <v>0.99997568993774888</v>
      </c>
      <c r="BG335" s="204">
        <f t="shared" si="45"/>
        <v>0.99999972286211447</v>
      </c>
      <c r="BH335" s="204">
        <f t="shared" si="45"/>
        <v>1</v>
      </c>
      <c r="BI335" s="204">
        <f t="shared" si="42"/>
        <v>0.99909010426856448</v>
      </c>
      <c r="BJ335" s="204">
        <f t="shared" si="42"/>
        <v>0.99969171836138337</v>
      </c>
      <c r="BK335" s="204">
        <f t="shared" si="42"/>
        <v>0.99957555065956294</v>
      </c>
      <c r="BM335" s="205">
        <f t="shared" si="47"/>
        <v>0.99491626920449105</v>
      </c>
      <c r="BN335" s="205">
        <f t="shared" si="46"/>
        <v>28.894583436329224</v>
      </c>
    </row>
    <row r="336" spans="1:66">
      <c r="A336" s="223">
        <v>45260</v>
      </c>
      <c r="B336" s="215">
        <v>0.26850000000000002</v>
      </c>
      <c r="C336" s="215">
        <v>0.40410000000000001</v>
      </c>
      <c r="D336" s="215">
        <v>0.3644</v>
      </c>
      <c r="E336" s="215">
        <v>0.2344</v>
      </c>
      <c r="F336" s="215">
        <v>1.913</v>
      </c>
      <c r="G336" s="215">
        <v>0.60360000000000003</v>
      </c>
      <c r="H336" s="215">
        <v>0.2114</v>
      </c>
      <c r="I336" s="215">
        <v>2.0964</v>
      </c>
      <c r="J336" s="216">
        <v>4160.43</v>
      </c>
      <c r="K336" s="216">
        <v>39.479999999999997</v>
      </c>
      <c r="L336" s="216">
        <v>346.36</v>
      </c>
      <c r="M336" s="215">
        <v>8.2799999999999999E-2</v>
      </c>
      <c r="N336" s="215">
        <v>1.25</v>
      </c>
      <c r="O336" s="215">
        <v>0.435</v>
      </c>
      <c r="P336" s="215">
        <v>14.88</v>
      </c>
      <c r="Q336" s="215">
        <v>23.802099999999999</v>
      </c>
      <c r="R336" s="215">
        <v>2.2254999999999998</v>
      </c>
      <c r="S336" s="215">
        <v>0.35770000000000002</v>
      </c>
      <c r="T336" s="215">
        <v>0.2447</v>
      </c>
      <c r="U336" s="215">
        <v>8.3877000000000006</v>
      </c>
      <c r="AR336" s="204">
        <f t="shared" si="44"/>
        <v>1</v>
      </c>
      <c r="AS336" s="204">
        <f t="shared" si="44"/>
        <v>0.99989626395814546</v>
      </c>
      <c r="AT336" s="204">
        <f t="shared" ref="AT336:AT367" si="48">(D336/D335)^Y$3</f>
        <v>1.0000000355328624</v>
      </c>
      <c r="AU336" s="204">
        <f t="shared" si="43"/>
        <v>0.99999763879859649</v>
      </c>
      <c r="AV336" s="204">
        <f t="shared" si="43"/>
        <v>1.0000584056644322</v>
      </c>
      <c r="AW336" s="204">
        <f t="shared" si="43"/>
        <v>1.0000000003825669</v>
      </c>
      <c r="AX336" s="204">
        <f t="shared" si="43"/>
        <v>1.000001247097823</v>
      </c>
      <c r="AY336" s="204">
        <f t="shared" si="43"/>
        <v>1.0000014828280208</v>
      </c>
      <c r="AZ336" s="204">
        <f t="shared" si="43"/>
        <v>1.0000178514664873</v>
      </c>
      <c r="BA336" s="204">
        <f t="shared" si="43"/>
        <v>0.9997482115797065</v>
      </c>
      <c r="BB336" s="204">
        <f t="shared" si="43"/>
        <v>0.99999735678644308</v>
      </c>
      <c r="BC336" s="204">
        <f t="shared" si="45"/>
        <v>1</v>
      </c>
      <c r="BD336" s="204">
        <f t="shared" si="45"/>
        <v>1.0000217144716044</v>
      </c>
      <c r="BE336" s="204">
        <f t="shared" si="45"/>
        <v>1.0000012521509489</v>
      </c>
      <c r="BF336" s="204">
        <f t="shared" si="45"/>
        <v>1.0000162124830643</v>
      </c>
      <c r="BG336" s="204">
        <f t="shared" si="45"/>
        <v>0.99999958774318765</v>
      </c>
      <c r="BH336" s="204">
        <f t="shared" si="45"/>
        <v>1</v>
      </c>
      <c r="BI336" s="204">
        <f t="shared" si="42"/>
        <v>1.0003419017415929</v>
      </c>
      <c r="BJ336" s="204">
        <f t="shared" si="42"/>
        <v>1.0001683655516422</v>
      </c>
      <c r="BK336" s="204">
        <f t="shared" si="42"/>
        <v>0.99995931371014957</v>
      </c>
      <c r="BM336" s="205">
        <f t="shared" si="47"/>
        <v>1.0002267548915331</v>
      </c>
      <c r="BN336" s="205">
        <f t="shared" si="46"/>
        <v>28.901135424462225</v>
      </c>
    </row>
    <row r="337" spans="1:66">
      <c r="A337" s="223">
        <v>45261</v>
      </c>
      <c r="B337" s="221">
        <v>0.26850000000000002</v>
      </c>
      <c r="C337" s="221">
        <v>0.40600000000000003</v>
      </c>
      <c r="D337" s="221">
        <v>0.36350000000000005</v>
      </c>
      <c r="E337" s="221">
        <v>0.23475000000000001</v>
      </c>
      <c r="F337" s="221">
        <v>1.9168499999999999</v>
      </c>
      <c r="G337" s="221">
        <v>0.60409999999999997</v>
      </c>
      <c r="H337" s="221">
        <v>0.21234999999999998</v>
      </c>
      <c r="I337" s="221">
        <v>2.0974500000000003</v>
      </c>
      <c r="J337" s="222">
        <v>4169.5564999999997</v>
      </c>
      <c r="K337" s="222">
        <v>39.75</v>
      </c>
      <c r="L337" s="222">
        <v>350.64834999999999</v>
      </c>
      <c r="M337" s="221">
        <v>8.2900000000000001E-2</v>
      </c>
      <c r="N337" s="221">
        <v>1.2575000000000001</v>
      </c>
      <c r="O337" s="221">
        <v>0.43545</v>
      </c>
      <c r="P337" s="221">
        <v>14.881</v>
      </c>
      <c r="Q337" s="221">
        <v>24.14115</v>
      </c>
      <c r="R337" s="221">
        <v>2.2254500000000004</v>
      </c>
      <c r="S337" s="221">
        <v>0.35919999999999996</v>
      </c>
      <c r="T337" s="221">
        <v>0.24609999999999999</v>
      </c>
      <c r="U337" s="221">
        <v>8.4309499999999993</v>
      </c>
      <c r="AS337" s="204">
        <f t="shared" si="44"/>
        <v>1.0006559475480836</v>
      </c>
      <c r="AT337" s="204">
        <f t="shared" si="48"/>
        <v>0.99999993600568082</v>
      </c>
      <c r="AU337" s="204">
        <f t="shared" ref="AU337:AU367" si="49">(E337/E336)^Z$3</f>
        <v>1.0000008275657071</v>
      </c>
      <c r="AV337" s="204">
        <f t="shared" ref="AV337:AV367" si="50">(F337/F336)^AA$3</f>
        <v>1.0004493007497635</v>
      </c>
      <c r="AW337" s="204">
        <f t="shared" ref="AW337:AW367" si="51">(G337/G336)^AB$3</f>
        <v>1.000000000637189</v>
      </c>
      <c r="AX337" s="204">
        <f t="shared" ref="AX337:AX367" si="52">(H337/H336)^AC$3</f>
        <v>1.0000118181549007</v>
      </c>
      <c r="AY337" s="204">
        <f t="shared" ref="AY337:AY367" si="53">(I337/I336)^AD$3</f>
        <v>1.0000005363800104</v>
      </c>
      <c r="AZ337" s="204">
        <f t="shared" ref="AZ337:AZ367" si="54">(J337/J336)^AE$3</f>
        <v>1.0000052048777073</v>
      </c>
      <c r="BA337" s="204">
        <f t="shared" ref="BA337:BA367" si="55">(K337/K336)^AF$3</f>
        <v>1.0016962949609034</v>
      </c>
      <c r="BB337" s="204">
        <f t="shared" ref="BB337:BB367" si="56">(L337/L336)^AG$3</f>
        <v>1.0001126770399351</v>
      </c>
      <c r="BC337" s="204">
        <f t="shared" ref="BC337:BC367" si="57">(M337/M336)^AH$3</f>
        <v>1</v>
      </c>
      <c r="BD337" s="204">
        <f t="shared" ref="BD337:BD367" si="58">(N337/N336)^AI$3</f>
        <v>1.0000853966521348</v>
      </c>
      <c r="BE337" s="204">
        <f t="shared" ref="BE337:BE367" si="59">(O337/O336)^AJ$3</f>
        <v>1.0000006251041165</v>
      </c>
      <c r="BF337" s="204">
        <f t="shared" ref="BF337:BF367" si="60">(P337/P336)^AK$3</f>
        <v>1.0000008100457993</v>
      </c>
      <c r="BG337" s="204">
        <f t="shared" ref="BG337:BG367" si="61">(Q337/Q336)^AL$3</f>
        <v>1.000002005651075</v>
      </c>
      <c r="BH337" s="204">
        <f t="shared" ref="BH337:BH367" si="62">(R337/R336)^AM$3</f>
        <v>0.99999999915377946</v>
      </c>
      <c r="BI337" s="204">
        <f t="shared" ref="BI337:BI367" si="63">(S337/S336)^AN$3</f>
        <v>1.0008524690691107</v>
      </c>
      <c r="BJ337" s="204">
        <f t="shared" ref="BJ337:BJ367" si="64">(T337/T336)^AO$3</f>
        <v>1.0003912965541804</v>
      </c>
      <c r="BK337" s="204">
        <f t="shared" ref="BK337:BK367" si="65">(U337/U336)^AP$3</f>
        <v>1.0003443200597997</v>
      </c>
      <c r="BM337" s="205">
        <f t="shared" si="47"/>
        <v>1.0046178336378935</v>
      </c>
      <c r="BN337" s="205">
        <f t="shared" si="46"/>
        <v>29.034596059798623</v>
      </c>
    </row>
    <row r="338" spans="1:66">
      <c r="A338" s="223">
        <v>45262</v>
      </c>
      <c r="B338" s="221">
        <v>0.26850000000000002</v>
      </c>
      <c r="C338" s="221">
        <v>0.40600000000000003</v>
      </c>
      <c r="D338" s="221">
        <v>0.36350000000000005</v>
      </c>
      <c r="E338" s="221">
        <v>0.23475000000000001</v>
      </c>
      <c r="F338" s="221">
        <v>1.9168499999999999</v>
      </c>
      <c r="G338" s="221">
        <v>0.60409999999999997</v>
      </c>
      <c r="H338" s="221">
        <v>0.21234999999999998</v>
      </c>
      <c r="I338" s="221">
        <v>2.0974500000000003</v>
      </c>
      <c r="J338" s="222">
        <v>4169.5564999999997</v>
      </c>
      <c r="K338" s="222">
        <v>39.75</v>
      </c>
      <c r="L338" s="222">
        <v>350.64834999999999</v>
      </c>
      <c r="M338" s="221">
        <v>8.2900000000000001E-2</v>
      </c>
      <c r="N338" s="221">
        <v>1.2575000000000001</v>
      </c>
      <c r="O338" s="221">
        <v>0.43545</v>
      </c>
      <c r="P338" s="221">
        <v>14.881</v>
      </c>
      <c r="Q338" s="221">
        <v>24.14115</v>
      </c>
      <c r="R338" s="221">
        <v>2.2254500000000004</v>
      </c>
      <c r="S338" s="221">
        <v>0.35919999999999996</v>
      </c>
      <c r="T338" s="221">
        <v>0.24609999999999999</v>
      </c>
      <c r="U338" s="221">
        <v>8.4309499999999993</v>
      </c>
      <c r="AS338" s="204">
        <f t="shared" ref="AS338:AS367" si="66">(C338/C337)^X$3</f>
        <v>1</v>
      </c>
      <c r="AT338" s="204">
        <f t="shared" si="48"/>
        <v>1</v>
      </c>
      <c r="AU338" s="204">
        <f t="shared" si="49"/>
        <v>1</v>
      </c>
      <c r="AV338" s="204">
        <f t="shared" si="50"/>
        <v>1</v>
      </c>
      <c r="AW338" s="204">
        <f t="shared" si="51"/>
        <v>1</v>
      </c>
      <c r="AX338" s="204">
        <f t="shared" si="52"/>
        <v>1</v>
      </c>
      <c r="AY338" s="204">
        <f t="shared" si="53"/>
        <v>1</v>
      </c>
      <c r="AZ338" s="204">
        <f t="shared" si="54"/>
        <v>1</v>
      </c>
      <c r="BA338" s="204">
        <f t="shared" si="55"/>
        <v>1</v>
      </c>
      <c r="BB338" s="204">
        <f t="shared" si="56"/>
        <v>1</v>
      </c>
      <c r="BC338" s="204">
        <f t="shared" si="57"/>
        <v>1</v>
      </c>
      <c r="BD338" s="204">
        <f t="shared" si="58"/>
        <v>1</v>
      </c>
      <c r="BE338" s="204">
        <f t="shared" si="59"/>
        <v>1</v>
      </c>
      <c r="BF338" s="204">
        <f t="shared" si="60"/>
        <v>1</v>
      </c>
      <c r="BG338" s="204">
        <f t="shared" si="61"/>
        <v>1</v>
      </c>
      <c r="BH338" s="204">
        <f t="shared" si="62"/>
        <v>1</v>
      </c>
      <c r="BI338" s="204">
        <f t="shared" si="63"/>
        <v>1</v>
      </c>
      <c r="BJ338" s="204">
        <f t="shared" si="64"/>
        <v>1</v>
      </c>
      <c r="BK338" s="204">
        <f t="shared" si="65"/>
        <v>1</v>
      </c>
      <c r="BM338" s="205">
        <f t="shared" si="47"/>
        <v>1</v>
      </c>
      <c r="BN338" s="205">
        <f t="shared" si="46"/>
        <v>29.034596059798623</v>
      </c>
    </row>
    <row r="339" spans="1:66">
      <c r="A339" s="223">
        <v>45263</v>
      </c>
      <c r="B339" s="221">
        <v>0.26850000000000002</v>
      </c>
      <c r="C339" s="221">
        <v>0.40600000000000003</v>
      </c>
      <c r="D339" s="221">
        <v>0.36350000000000005</v>
      </c>
      <c r="E339" s="221">
        <v>0.23475000000000001</v>
      </c>
      <c r="F339" s="221">
        <v>1.9168499999999999</v>
      </c>
      <c r="G339" s="221">
        <v>0.60409999999999997</v>
      </c>
      <c r="H339" s="221">
        <v>0.21234999999999998</v>
      </c>
      <c r="I339" s="221">
        <v>2.0974500000000003</v>
      </c>
      <c r="J339" s="222">
        <v>4169.5564999999997</v>
      </c>
      <c r="K339" s="222">
        <v>39.75</v>
      </c>
      <c r="L339" s="222">
        <v>350.64834999999999</v>
      </c>
      <c r="M339" s="221">
        <v>8.2900000000000001E-2</v>
      </c>
      <c r="N339" s="221">
        <v>1.2575000000000001</v>
      </c>
      <c r="O339" s="221">
        <v>0.43545</v>
      </c>
      <c r="P339" s="221">
        <v>14.881</v>
      </c>
      <c r="Q339" s="221">
        <v>24.14115</v>
      </c>
      <c r="R339" s="221">
        <v>2.2254500000000004</v>
      </c>
      <c r="S339" s="221">
        <v>0.35919999999999996</v>
      </c>
      <c r="T339" s="221">
        <v>0.24609999999999999</v>
      </c>
      <c r="U339" s="221">
        <v>8.4309499999999993</v>
      </c>
      <c r="AS339" s="204">
        <f t="shared" si="66"/>
        <v>1</v>
      </c>
      <c r="AT339" s="204">
        <f t="shared" si="48"/>
        <v>1</v>
      </c>
      <c r="AU339" s="204">
        <f t="shared" si="49"/>
        <v>1</v>
      </c>
      <c r="AV339" s="204">
        <f t="shared" si="50"/>
        <v>1</v>
      </c>
      <c r="AW339" s="204">
        <f t="shared" si="51"/>
        <v>1</v>
      </c>
      <c r="AX339" s="204">
        <f t="shared" si="52"/>
        <v>1</v>
      </c>
      <c r="AY339" s="204">
        <f t="shared" si="53"/>
        <v>1</v>
      </c>
      <c r="AZ339" s="204">
        <f t="shared" si="54"/>
        <v>1</v>
      </c>
      <c r="BA339" s="204">
        <f t="shared" si="55"/>
        <v>1</v>
      </c>
      <c r="BB339" s="204">
        <f t="shared" si="56"/>
        <v>1</v>
      </c>
      <c r="BC339" s="204">
        <f t="shared" si="57"/>
        <v>1</v>
      </c>
      <c r="BD339" s="204">
        <f t="shared" si="58"/>
        <v>1</v>
      </c>
      <c r="BE339" s="204">
        <f t="shared" si="59"/>
        <v>1</v>
      </c>
      <c r="BF339" s="204">
        <f t="shared" si="60"/>
        <v>1</v>
      </c>
      <c r="BG339" s="204">
        <f t="shared" si="61"/>
        <v>1</v>
      </c>
      <c r="BH339" s="204">
        <f t="shared" si="62"/>
        <v>1</v>
      </c>
      <c r="BI339" s="204">
        <f t="shared" si="63"/>
        <v>1</v>
      </c>
      <c r="BJ339" s="204">
        <f t="shared" si="64"/>
        <v>1</v>
      </c>
      <c r="BK339" s="204">
        <f t="shared" si="65"/>
        <v>1</v>
      </c>
      <c r="BM339" s="205">
        <f t="shared" si="47"/>
        <v>1</v>
      </c>
      <c r="BN339" s="205">
        <f t="shared" si="46"/>
        <v>29.034596059798623</v>
      </c>
    </row>
    <row r="340" spans="1:66">
      <c r="A340" s="223">
        <v>45264</v>
      </c>
      <c r="B340" s="221">
        <v>0.26850000000000002</v>
      </c>
      <c r="C340" s="221">
        <v>0.40325</v>
      </c>
      <c r="D340" s="221">
        <v>0.36304999999999998</v>
      </c>
      <c r="E340" s="221">
        <v>0.23375000000000001</v>
      </c>
      <c r="F340" s="221">
        <v>1.9157999999999999</v>
      </c>
      <c r="G340" s="221">
        <v>0.6028</v>
      </c>
      <c r="H340" s="221">
        <v>0.21174999999999999</v>
      </c>
      <c r="I340" s="221">
        <v>2.0979999999999999</v>
      </c>
      <c r="J340" s="222">
        <v>4150.0877500000006</v>
      </c>
      <c r="K340" s="222">
        <v>39.414999999999999</v>
      </c>
      <c r="L340" s="222">
        <v>350.32460000000003</v>
      </c>
      <c r="M340" s="221">
        <v>8.2900000000000001E-2</v>
      </c>
      <c r="N340" s="221">
        <v>1.25125</v>
      </c>
      <c r="O340" s="221">
        <v>0.43340000000000001</v>
      </c>
      <c r="P340" s="221">
        <v>14.83855</v>
      </c>
      <c r="Q340" s="221">
        <v>24.442900000000002</v>
      </c>
      <c r="R340" s="221">
        <v>2.2549000000000001</v>
      </c>
      <c r="S340" s="221">
        <v>0.35835</v>
      </c>
      <c r="T340" s="221">
        <v>0.247</v>
      </c>
      <c r="U340" s="221">
        <v>8.4138999999999999</v>
      </c>
      <c r="AS340" s="204">
        <f t="shared" si="66"/>
        <v>0.9990503658695753</v>
      </c>
      <c r="AT340" s="204">
        <f t="shared" si="48"/>
        <v>0.99999996794339829</v>
      </c>
      <c r="AU340" s="204">
        <f t="shared" si="49"/>
        <v>0.99999763224669147</v>
      </c>
      <c r="AV340" s="204">
        <f t="shared" si="50"/>
        <v>0.99987758798348725</v>
      </c>
      <c r="AW340" s="204">
        <f t="shared" si="51"/>
        <v>0.99999999834220987</v>
      </c>
      <c r="AX340" s="204">
        <f t="shared" si="52"/>
        <v>0.99999254214151467</v>
      </c>
      <c r="AY340" s="204">
        <f t="shared" si="53"/>
        <v>1.0000002808537689</v>
      </c>
      <c r="AZ340" s="204">
        <f t="shared" si="54"/>
        <v>0.99998888317020951</v>
      </c>
      <c r="BA340" s="204">
        <f t="shared" si="55"/>
        <v>0.99789760289453511</v>
      </c>
      <c r="BB340" s="204">
        <f t="shared" si="56"/>
        <v>0.99999154215051089</v>
      </c>
      <c r="BC340" s="204">
        <f t="shared" si="57"/>
        <v>1</v>
      </c>
      <c r="BD340" s="204">
        <f t="shared" si="58"/>
        <v>0.99992887721224988</v>
      </c>
      <c r="BE340" s="204">
        <f t="shared" si="59"/>
        <v>0.99999714705931586</v>
      </c>
      <c r="BF340" s="204">
        <f t="shared" si="60"/>
        <v>0.99996556618027987</v>
      </c>
      <c r="BG340" s="204">
        <f t="shared" si="61"/>
        <v>1.0000017614525869</v>
      </c>
      <c r="BH340" s="204">
        <f t="shared" si="62"/>
        <v>1.0000004951604848</v>
      </c>
      <c r="BI340" s="204">
        <f t="shared" si="63"/>
        <v>0.99951769420544379</v>
      </c>
      <c r="BJ340" s="204">
        <f t="shared" si="64"/>
        <v>1.0002503564337337</v>
      </c>
      <c r="BK340" s="204">
        <f t="shared" si="65"/>
        <v>0.99986450614749689</v>
      </c>
      <c r="BM340" s="205">
        <f t="shared" si="47"/>
        <v>0.99632673850161846</v>
      </c>
      <c r="BN340" s="205">
        <f t="shared" si="46"/>
        <v>28.927944395971103</v>
      </c>
    </row>
    <row r="341" spans="1:66">
      <c r="A341" s="223">
        <v>45265</v>
      </c>
      <c r="B341" s="221">
        <v>0.26850000000000002</v>
      </c>
      <c r="C341" s="221">
        <v>0.40789999999999998</v>
      </c>
      <c r="D341" s="221">
        <v>0.36404999999999998</v>
      </c>
      <c r="E341" s="221">
        <v>0.23415</v>
      </c>
      <c r="F341" s="221">
        <v>1.91825</v>
      </c>
      <c r="G341" s="221">
        <v>0.60345000000000004</v>
      </c>
      <c r="H341" s="221">
        <v>0.21245</v>
      </c>
      <c r="I341" s="221">
        <v>2.0983999999999998</v>
      </c>
      <c r="J341" s="222">
        <v>4160.02225</v>
      </c>
      <c r="K341" s="222">
        <v>39.475000000000001</v>
      </c>
      <c r="L341" s="222">
        <v>352.68610000000001</v>
      </c>
      <c r="M341" s="221">
        <v>8.2949999999999996E-2</v>
      </c>
      <c r="N341" s="221">
        <v>1.2526999999999999</v>
      </c>
      <c r="O341" s="221">
        <v>0.43625000000000003</v>
      </c>
      <c r="P341" s="221">
        <v>14.8551</v>
      </c>
      <c r="Q341" s="221">
        <v>24.49165</v>
      </c>
      <c r="R341" s="221">
        <v>2.2361500000000003</v>
      </c>
      <c r="S341" s="221">
        <v>0.35935</v>
      </c>
      <c r="T341" s="221">
        <v>0.24759999999999999</v>
      </c>
      <c r="U341" s="221">
        <v>8.4505499999999998</v>
      </c>
      <c r="AS341" s="204">
        <f t="shared" si="66"/>
        <v>1.0016040413810365</v>
      </c>
      <c r="AT341" s="204">
        <f t="shared" si="48"/>
        <v>1.0000000711830463</v>
      </c>
      <c r="AU341" s="204">
        <f t="shared" si="49"/>
        <v>1.0000009483161785</v>
      </c>
      <c r="AV341" s="204">
        <f t="shared" si="50"/>
        <v>1.0002855820214016</v>
      </c>
      <c r="AW341" s="204">
        <f t="shared" si="51"/>
        <v>1.0000000008293415</v>
      </c>
      <c r="AX341" s="204">
        <f t="shared" si="52"/>
        <v>1.0000086988561476</v>
      </c>
      <c r="AY341" s="204">
        <f t="shared" si="53"/>
        <v>1.0000002042110374</v>
      </c>
      <c r="AZ341" s="204">
        <f t="shared" si="54"/>
        <v>1.0000056792364038</v>
      </c>
      <c r="BA341" s="204">
        <f t="shared" si="55"/>
        <v>1.0003783284620409</v>
      </c>
      <c r="BB341" s="204">
        <f t="shared" si="56"/>
        <v>1.0000615168722826</v>
      </c>
      <c r="BC341" s="204">
        <f t="shared" si="57"/>
        <v>1</v>
      </c>
      <c r="BD341" s="204">
        <f t="shared" si="58"/>
        <v>1.0000165328099588</v>
      </c>
      <c r="BE341" s="204">
        <f t="shared" si="59"/>
        <v>1.0000039626551021</v>
      </c>
      <c r="BF341" s="204">
        <f t="shared" si="60"/>
        <v>1.0000134367517557</v>
      </c>
      <c r="BG341" s="204">
        <f t="shared" si="61"/>
        <v>1.0000002825339578</v>
      </c>
      <c r="BH341" s="204">
        <f t="shared" si="62"/>
        <v>0.99999968549895202</v>
      </c>
      <c r="BI341" s="204">
        <f t="shared" si="63"/>
        <v>1.0005675979654207</v>
      </c>
      <c r="BJ341" s="204">
        <f t="shared" si="64"/>
        <v>1.0001663910219194</v>
      </c>
      <c r="BK341" s="204">
        <f t="shared" si="65"/>
        <v>1.0002909760801182</v>
      </c>
      <c r="BM341" s="205">
        <f t="shared" si="47"/>
        <v>1.0034081143558606</v>
      </c>
      <c r="BN341" s="205">
        <f t="shared" si="46"/>
        <v>29.026534138552549</v>
      </c>
    </row>
    <row r="342" spans="1:66">
      <c r="A342" s="223">
        <v>45266</v>
      </c>
      <c r="B342" s="221">
        <v>0.26850000000000002</v>
      </c>
      <c r="C342" s="221">
        <v>0.4078</v>
      </c>
      <c r="D342" s="221">
        <v>0.36450000000000005</v>
      </c>
      <c r="E342" s="221">
        <v>0.2349</v>
      </c>
      <c r="F342" s="221">
        <v>1.92195</v>
      </c>
      <c r="G342" s="221">
        <v>0.60589999999999999</v>
      </c>
      <c r="H342" s="221">
        <v>0.21299999999999999</v>
      </c>
      <c r="I342" s="221">
        <v>2.0977999999999999</v>
      </c>
      <c r="J342" s="222">
        <v>4163.9079999999994</v>
      </c>
      <c r="K342" s="222">
        <v>39.519999999999996</v>
      </c>
      <c r="L342" s="222">
        <v>352.51414999999997</v>
      </c>
      <c r="M342" s="221">
        <v>8.2900000000000001E-2</v>
      </c>
      <c r="N342" s="221">
        <v>1.2546999999999999</v>
      </c>
      <c r="O342" s="221">
        <v>0.43569999999999998</v>
      </c>
      <c r="P342" s="221">
        <v>14.856200000000001</v>
      </c>
      <c r="Q342" s="221">
        <v>24.786850000000001</v>
      </c>
      <c r="R342" s="221">
        <v>2.2254500000000004</v>
      </c>
      <c r="S342" s="221">
        <v>0.3599</v>
      </c>
      <c r="T342" s="221">
        <v>0.24870000000000003</v>
      </c>
      <c r="U342" s="221">
        <v>8.4563500000000005</v>
      </c>
      <c r="AS342" s="204">
        <f t="shared" si="66"/>
        <v>0.99996572534857087</v>
      </c>
      <c r="AT342" s="204">
        <f t="shared" si="48"/>
        <v>1.0000000319686015</v>
      </c>
      <c r="AU342" s="204">
        <f t="shared" si="49"/>
        <v>1.0000017737351821</v>
      </c>
      <c r="AV342" s="204">
        <f t="shared" si="50"/>
        <v>1.0004306277315722</v>
      </c>
      <c r="AW342" s="204">
        <f t="shared" si="51"/>
        <v>1.0000000031179703</v>
      </c>
      <c r="AX342" s="204">
        <f t="shared" si="52"/>
        <v>1.0000068147255989</v>
      </c>
      <c r="AY342" s="204">
        <f t="shared" si="53"/>
        <v>0.99999969366892127</v>
      </c>
      <c r="AZ342" s="204">
        <f t="shared" si="54"/>
        <v>1.0000022176663244</v>
      </c>
      <c r="BA342" s="204">
        <f t="shared" si="55"/>
        <v>1.0002833557153086</v>
      </c>
      <c r="BB342" s="204">
        <f t="shared" si="56"/>
        <v>0.99999553478883663</v>
      </c>
      <c r="BC342" s="204">
        <f t="shared" si="57"/>
        <v>1</v>
      </c>
      <c r="BD342" s="204">
        <f t="shared" si="58"/>
        <v>1.0000227725726614</v>
      </c>
      <c r="BE342" s="204">
        <f t="shared" si="59"/>
        <v>0.99999923729867701</v>
      </c>
      <c r="BF342" s="204">
        <f t="shared" si="60"/>
        <v>1.0000008925409334</v>
      </c>
      <c r="BG342" s="204">
        <f t="shared" si="61"/>
        <v>1.0000016989314835</v>
      </c>
      <c r="BH342" s="204">
        <f t="shared" si="62"/>
        <v>0.99999981934075144</v>
      </c>
      <c r="BI342" s="204">
        <f t="shared" si="63"/>
        <v>1.0003114661114267</v>
      </c>
      <c r="BJ342" s="204">
        <f t="shared" si="64"/>
        <v>1.0003040265701559</v>
      </c>
      <c r="BK342" s="204">
        <f t="shared" si="65"/>
        <v>1.0000459267412294</v>
      </c>
      <c r="BM342" s="205">
        <f t="shared" si="47"/>
        <v>1.0013723298841779</v>
      </c>
      <c r="BN342" s="205">
        <f t="shared" si="46"/>
        <v>29.066368118784993</v>
      </c>
    </row>
    <row r="343" spans="1:66">
      <c r="A343" s="223">
        <v>45267</v>
      </c>
      <c r="B343" s="221">
        <v>0.26850000000000002</v>
      </c>
      <c r="C343" s="221">
        <v>0.4108</v>
      </c>
      <c r="D343" s="221">
        <v>0.36534999999999995</v>
      </c>
      <c r="E343" s="221">
        <v>0.23509999999999998</v>
      </c>
      <c r="F343" s="221">
        <v>1.9222999999999999</v>
      </c>
      <c r="G343" s="221">
        <v>0.60599999999999998</v>
      </c>
      <c r="H343" s="221">
        <v>0.214</v>
      </c>
      <c r="I343" s="221">
        <v>2.0975999999999999</v>
      </c>
      <c r="J343" s="222">
        <v>4171.0407500000001</v>
      </c>
      <c r="K343" s="222">
        <v>39.355000000000004</v>
      </c>
      <c r="L343" s="222">
        <v>356.16840000000002</v>
      </c>
      <c r="M343" s="221">
        <v>8.2850000000000007E-2</v>
      </c>
      <c r="N343" s="221">
        <v>1.2556</v>
      </c>
      <c r="O343" s="221">
        <v>0.4385</v>
      </c>
      <c r="P343" s="221">
        <v>14.854849999999999</v>
      </c>
      <c r="Q343" s="221">
        <v>24.952649999999998</v>
      </c>
      <c r="R343" s="221">
        <v>2.2263999999999999</v>
      </c>
      <c r="S343" s="221">
        <v>0.36065000000000003</v>
      </c>
      <c r="T343" s="221">
        <v>0.24954999999999999</v>
      </c>
      <c r="U343" s="221">
        <v>8.469850000000001</v>
      </c>
      <c r="AS343" s="204">
        <f t="shared" si="66"/>
        <v>1.0010251441093903</v>
      </c>
      <c r="AT343" s="204">
        <f t="shared" si="48"/>
        <v>1.0000000602775994</v>
      </c>
      <c r="AU343" s="204">
        <f t="shared" si="49"/>
        <v>1.0000004720393116</v>
      </c>
      <c r="AV343" s="204">
        <f t="shared" si="50"/>
        <v>1.000040684196468</v>
      </c>
      <c r="AW343" s="204">
        <f t="shared" si="51"/>
        <v>1.0000000001269962</v>
      </c>
      <c r="AX343" s="204">
        <f t="shared" si="52"/>
        <v>1.0000123454831136</v>
      </c>
      <c r="AY343" s="204">
        <f t="shared" si="53"/>
        <v>0.99999989787015975</v>
      </c>
      <c r="AZ343" s="204">
        <f t="shared" si="54"/>
        <v>1.0000040654097349</v>
      </c>
      <c r="BA343" s="204">
        <f t="shared" si="55"/>
        <v>0.99896013538354156</v>
      </c>
      <c r="BB343" s="204">
        <f t="shared" si="56"/>
        <v>1.0000944330704709</v>
      </c>
      <c r="BC343" s="204">
        <f t="shared" si="57"/>
        <v>1</v>
      </c>
      <c r="BD343" s="204">
        <f t="shared" si="58"/>
        <v>1.0000102357532961</v>
      </c>
      <c r="BE343" s="204">
        <f t="shared" si="59"/>
        <v>1.0000038728712148</v>
      </c>
      <c r="BF343" s="204">
        <f t="shared" si="60"/>
        <v>0.99999890460072605</v>
      </c>
      <c r="BG343" s="204">
        <f t="shared" si="61"/>
        <v>1.0000009453581049</v>
      </c>
      <c r="BH343" s="204">
        <f t="shared" si="62"/>
        <v>1.0000000160749396</v>
      </c>
      <c r="BI343" s="204">
        <f t="shared" si="63"/>
        <v>1.0004239841490432</v>
      </c>
      <c r="BJ343" s="204">
        <f t="shared" si="64"/>
        <v>1.0002340018313769</v>
      </c>
      <c r="BK343" s="204">
        <f t="shared" si="65"/>
        <v>1.0001067798262226</v>
      </c>
      <c r="BM343" s="205">
        <f t="shared" si="47"/>
        <v>1.0009152024762347</v>
      </c>
      <c r="BN343" s="205">
        <f t="shared" si="46"/>
        <v>29.092969730862453</v>
      </c>
    </row>
    <row r="344" spans="1:66">
      <c r="A344" s="223">
        <v>45268</v>
      </c>
      <c r="B344" s="221">
        <v>0.26850000000000002</v>
      </c>
      <c r="C344" s="221">
        <v>0.40589999999999998</v>
      </c>
      <c r="D344" s="221">
        <v>0.36460000000000004</v>
      </c>
      <c r="E344" s="221">
        <v>0.23509999999999998</v>
      </c>
      <c r="F344" s="221">
        <v>1.9214500000000001</v>
      </c>
      <c r="G344" s="221">
        <v>0.60214999999999996</v>
      </c>
      <c r="H344" s="221">
        <v>0.21334999999999998</v>
      </c>
      <c r="I344" s="221">
        <v>2.097</v>
      </c>
      <c r="J344" s="222">
        <v>4162.16525</v>
      </c>
      <c r="K344" s="222">
        <v>38.634999999999998</v>
      </c>
      <c r="L344" s="222">
        <v>351.1198</v>
      </c>
      <c r="M344" s="221">
        <v>8.274999999999999E-2</v>
      </c>
      <c r="N344" s="221">
        <v>1.25305</v>
      </c>
      <c r="O344" s="221">
        <v>0.43564999999999998</v>
      </c>
      <c r="P344" s="221">
        <v>14.854900000000001</v>
      </c>
      <c r="Q344" s="221">
        <v>24.81005</v>
      </c>
      <c r="R344" s="221">
        <v>2.1972500000000004</v>
      </c>
      <c r="S344" s="221">
        <v>0.3589</v>
      </c>
      <c r="T344" s="221">
        <v>0.24895</v>
      </c>
      <c r="U344" s="221">
        <v>8.4109499999999997</v>
      </c>
      <c r="AS344" s="204">
        <f t="shared" si="66"/>
        <v>0.99832395574229682</v>
      </c>
      <c r="AT344" s="204">
        <f t="shared" si="48"/>
        <v>0.99999994682117743</v>
      </c>
      <c r="AU344" s="204">
        <f t="shared" si="49"/>
        <v>1</v>
      </c>
      <c r="AV344" s="204">
        <f t="shared" si="50"/>
        <v>0.99990118956108143</v>
      </c>
      <c r="AW344" s="204">
        <f t="shared" si="51"/>
        <v>0.99999999509545567</v>
      </c>
      <c r="AX344" s="204">
        <f t="shared" si="52"/>
        <v>0.99999198209821216</v>
      </c>
      <c r="AY344" s="204">
        <f t="shared" si="53"/>
        <v>0.99999969355207352</v>
      </c>
      <c r="AZ344" s="204">
        <f t="shared" si="54"/>
        <v>0.99999494025020741</v>
      </c>
      <c r="BA344" s="204">
        <f t="shared" si="55"/>
        <v>0.99541893196961539</v>
      </c>
      <c r="BB344" s="204">
        <f t="shared" si="56"/>
        <v>0.99986929061179919</v>
      </c>
      <c r="BC344" s="204">
        <f t="shared" si="57"/>
        <v>1</v>
      </c>
      <c r="BD344" s="204">
        <f t="shared" si="58"/>
        <v>0.99997098018498831</v>
      </c>
      <c r="BE344" s="204">
        <f t="shared" si="59"/>
        <v>0.99999605775980993</v>
      </c>
      <c r="BF344" s="204">
        <f t="shared" si="60"/>
        <v>1.0000000405721416</v>
      </c>
      <c r="BG344" s="204">
        <f t="shared" si="61"/>
        <v>0.99999918730417459</v>
      </c>
      <c r="BH344" s="204">
        <f t="shared" si="62"/>
        <v>0.99999950360175283</v>
      </c>
      <c r="BI344" s="204">
        <f t="shared" si="63"/>
        <v>0.9990100274766075</v>
      </c>
      <c r="BJ344" s="204">
        <f t="shared" si="64"/>
        <v>0.99983493809195789</v>
      </c>
      <c r="BK344" s="204">
        <f t="shared" si="65"/>
        <v>0.99953300284233648</v>
      </c>
      <c r="BM344" s="205">
        <f t="shared" si="47"/>
        <v>0.99186437995915522</v>
      </c>
      <c r="BN344" s="205">
        <f t="shared" si="46"/>
        <v>28.85628038327236</v>
      </c>
    </row>
    <row r="345" spans="1:66">
      <c r="A345" s="223">
        <v>45269</v>
      </c>
      <c r="B345" s="221">
        <v>0.26850000000000002</v>
      </c>
      <c r="C345" s="221">
        <v>0.40589999999999998</v>
      </c>
      <c r="D345" s="221">
        <v>0.36460000000000004</v>
      </c>
      <c r="E345" s="221">
        <v>0.23509999999999998</v>
      </c>
      <c r="F345" s="221">
        <v>1.9214500000000001</v>
      </c>
      <c r="G345" s="221">
        <v>0.60214999999999996</v>
      </c>
      <c r="H345" s="221">
        <v>0.21334999999999998</v>
      </c>
      <c r="I345" s="221">
        <v>2.097</v>
      </c>
      <c r="J345" s="222">
        <v>4162.16525</v>
      </c>
      <c r="K345" s="222">
        <v>38.634999999999998</v>
      </c>
      <c r="L345" s="222">
        <v>351.1198</v>
      </c>
      <c r="M345" s="221">
        <v>8.274999999999999E-2</v>
      </c>
      <c r="N345" s="221">
        <v>1.25305</v>
      </c>
      <c r="O345" s="221">
        <v>0.43564999999999998</v>
      </c>
      <c r="P345" s="221">
        <v>14.854900000000001</v>
      </c>
      <c r="Q345" s="221">
        <v>24.81005</v>
      </c>
      <c r="R345" s="221">
        <v>2.1972500000000004</v>
      </c>
      <c r="S345" s="221">
        <v>0.3589</v>
      </c>
      <c r="T345" s="221">
        <v>0.24895</v>
      </c>
      <c r="U345" s="221">
        <v>8.4109499999999997</v>
      </c>
      <c r="AS345" s="204">
        <f t="shared" si="66"/>
        <v>1</v>
      </c>
      <c r="AT345" s="204">
        <f t="shared" si="48"/>
        <v>1</v>
      </c>
      <c r="AU345" s="204">
        <f t="shared" si="49"/>
        <v>1</v>
      </c>
      <c r="AV345" s="204">
        <f t="shared" si="50"/>
        <v>1</v>
      </c>
      <c r="AW345" s="204">
        <f t="shared" si="51"/>
        <v>1</v>
      </c>
      <c r="AX345" s="204">
        <f t="shared" si="52"/>
        <v>1</v>
      </c>
      <c r="AY345" s="204">
        <f t="shared" si="53"/>
        <v>1</v>
      </c>
      <c r="AZ345" s="204">
        <f t="shared" si="54"/>
        <v>1</v>
      </c>
      <c r="BA345" s="204">
        <f t="shared" si="55"/>
        <v>1</v>
      </c>
      <c r="BB345" s="204">
        <f t="shared" si="56"/>
        <v>1</v>
      </c>
      <c r="BC345" s="204">
        <f t="shared" si="57"/>
        <v>1</v>
      </c>
      <c r="BD345" s="204">
        <f t="shared" si="58"/>
        <v>1</v>
      </c>
      <c r="BE345" s="204">
        <f t="shared" si="59"/>
        <v>1</v>
      </c>
      <c r="BF345" s="204">
        <f t="shared" si="60"/>
        <v>1</v>
      </c>
      <c r="BG345" s="204">
        <f t="shared" si="61"/>
        <v>1</v>
      </c>
      <c r="BH345" s="204">
        <f t="shared" si="62"/>
        <v>1</v>
      </c>
      <c r="BI345" s="204">
        <f t="shared" si="63"/>
        <v>1</v>
      </c>
      <c r="BJ345" s="204">
        <f t="shared" si="64"/>
        <v>1</v>
      </c>
      <c r="BK345" s="204">
        <f t="shared" si="65"/>
        <v>1</v>
      </c>
      <c r="BM345" s="205">
        <f t="shared" si="47"/>
        <v>1</v>
      </c>
      <c r="BN345" s="205">
        <f t="shared" si="46"/>
        <v>28.85628038327236</v>
      </c>
    </row>
    <row r="346" spans="1:66">
      <c r="A346" s="223">
        <v>45270</v>
      </c>
      <c r="B346" s="221">
        <v>0.26850000000000002</v>
      </c>
      <c r="C346" s="221">
        <v>0.40589999999999998</v>
      </c>
      <c r="D346" s="221">
        <v>0.36460000000000004</v>
      </c>
      <c r="E346" s="221">
        <v>0.23509999999999998</v>
      </c>
      <c r="F346" s="221">
        <v>1.9214500000000001</v>
      </c>
      <c r="G346" s="221">
        <v>0.60214999999999996</v>
      </c>
      <c r="H346" s="221">
        <v>0.21334999999999998</v>
      </c>
      <c r="I346" s="221">
        <v>2.097</v>
      </c>
      <c r="J346" s="222">
        <v>4162.16525</v>
      </c>
      <c r="K346" s="222">
        <v>38.634999999999998</v>
      </c>
      <c r="L346" s="222">
        <v>351.1198</v>
      </c>
      <c r="M346" s="221">
        <v>8.274999999999999E-2</v>
      </c>
      <c r="N346" s="221">
        <v>1.25305</v>
      </c>
      <c r="O346" s="221">
        <v>0.43564999999999998</v>
      </c>
      <c r="P346" s="221">
        <v>14.854900000000001</v>
      </c>
      <c r="Q346" s="221">
        <v>24.81005</v>
      </c>
      <c r="R346" s="221">
        <v>2.1972500000000004</v>
      </c>
      <c r="S346" s="221">
        <v>0.3589</v>
      </c>
      <c r="T346" s="221">
        <v>0.24895</v>
      </c>
      <c r="U346" s="221">
        <v>8.4109499999999997</v>
      </c>
      <c r="AS346" s="204">
        <f t="shared" si="66"/>
        <v>1</v>
      </c>
      <c r="AT346" s="204">
        <f t="shared" si="48"/>
        <v>1</v>
      </c>
      <c r="AU346" s="204">
        <f t="shared" si="49"/>
        <v>1</v>
      </c>
      <c r="AV346" s="204">
        <f t="shared" si="50"/>
        <v>1</v>
      </c>
      <c r="AW346" s="204">
        <f t="shared" si="51"/>
        <v>1</v>
      </c>
      <c r="AX346" s="204">
        <f t="shared" si="52"/>
        <v>1</v>
      </c>
      <c r="AY346" s="204">
        <f t="shared" si="53"/>
        <v>1</v>
      </c>
      <c r="AZ346" s="204">
        <f t="shared" si="54"/>
        <v>1</v>
      </c>
      <c r="BA346" s="204">
        <f t="shared" si="55"/>
        <v>1</v>
      </c>
      <c r="BB346" s="204">
        <f t="shared" si="56"/>
        <v>1</v>
      </c>
      <c r="BC346" s="204">
        <f t="shared" si="57"/>
        <v>1</v>
      </c>
      <c r="BD346" s="204">
        <f t="shared" si="58"/>
        <v>1</v>
      </c>
      <c r="BE346" s="204">
        <f t="shared" si="59"/>
        <v>1</v>
      </c>
      <c r="BF346" s="204">
        <f t="shared" si="60"/>
        <v>1</v>
      </c>
      <c r="BG346" s="204">
        <f t="shared" si="61"/>
        <v>1</v>
      </c>
      <c r="BH346" s="204">
        <f t="shared" si="62"/>
        <v>1</v>
      </c>
      <c r="BI346" s="204">
        <f t="shared" si="63"/>
        <v>1</v>
      </c>
      <c r="BJ346" s="204">
        <f t="shared" si="64"/>
        <v>1</v>
      </c>
      <c r="BK346" s="204">
        <f t="shared" si="65"/>
        <v>1</v>
      </c>
      <c r="BM346" s="205">
        <f t="shared" si="47"/>
        <v>1</v>
      </c>
      <c r="BN346" s="205">
        <f t="shared" si="46"/>
        <v>28.85628038327236</v>
      </c>
    </row>
    <row r="347" spans="1:66">
      <c r="A347" s="223">
        <v>45271</v>
      </c>
      <c r="B347" s="221">
        <v>0.26850000000000002</v>
      </c>
      <c r="C347" s="221">
        <v>0.40925</v>
      </c>
      <c r="D347" s="221">
        <v>0.36499999999999999</v>
      </c>
      <c r="E347" s="221">
        <v>0.23630000000000001</v>
      </c>
      <c r="F347" s="221">
        <v>1.9298</v>
      </c>
      <c r="G347" s="221">
        <v>0.60745000000000005</v>
      </c>
      <c r="H347" s="221">
        <v>0.21410000000000001</v>
      </c>
      <c r="I347" s="221">
        <v>2.0966</v>
      </c>
      <c r="J347" s="222">
        <v>4191.5735000000004</v>
      </c>
      <c r="K347" s="222">
        <v>39.090000000000003</v>
      </c>
      <c r="L347" s="222">
        <v>354.03935000000001</v>
      </c>
      <c r="M347" s="221">
        <v>8.2850000000000007E-2</v>
      </c>
      <c r="N347" s="221">
        <v>1.25685</v>
      </c>
      <c r="O347" s="221">
        <v>0.43905</v>
      </c>
      <c r="P347" s="221">
        <v>14.9398</v>
      </c>
      <c r="Q347" s="221">
        <v>24.6571</v>
      </c>
      <c r="R347" s="221">
        <v>2.2608000000000001</v>
      </c>
      <c r="S347" s="221">
        <v>0.36070000000000002</v>
      </c>
      <c r="T347" s="221">
        <v>0.24935000000000002</v>
      </c>
      <c r="U347" s="221">
        <v>8.4561999999999991</v>
      </c>
      <c r="AS347" s="204">
        <f t="shared" si="66"/>
        <v>1.0011496620488249</v>
      </c>
      <c r="AT347" s="204">
        <f t="shared" si="48"/>
        <v>1.0000000283756383</v>
      </c>
      <c r="AU347" s="204">
        <f t="shared" si="49"/>
        <v>1.0000028238337277</v>
      </c>
      <c r="AV347" s="204">
        <f t="shared" si="50"/>
        <v>1.0009692957883061</v>
      </c>
      <c r="AW347" s="204">
        <f t="shared" si="51"/>
        <v>1.0000000067436372</v>
      </c>
      <c r="AX347" s="204">
        <f t="shared" si="52"/>
        <v>1.0000092493430246</v>
      </c>
      <c r="AY347" s="204">
        <f t="shared" si="53"/>
        <v>0.99999979565265595</v>
      </c>
      <c r="AZ347" s="204">
        <f t="shared" si="54"/>
        <v>1.0000167241087667</v>
      </c>
      <c r="BA347" s="204">
        <f t="shared" si="55"/>
        <v>1.0029157178530075</v>
      </c>
      <c r="BB347" s="204">
        <f t="shared" si="56"/>
        <v>1.0000758229989806</v>
      </c>
      <c r="BC347" s="204">
        <f t="shared" si="57"/>
        <v>1</v>
      </c>
      <c r="BD347" s="204">
        <f t="shared" si="58"/>
        <v>1.0000432252567153</v>
      </c>
      <c r="BE347" s="204">
        <f t="shared" si="59"/>
        <v>1.0000047000935126</v>
      </c>
      <c r="BF347" s="204">
        <f t="shared" si="60"/>
        <v>1.00006869761881</v>
      </c>
      <c r="BG347" s="204">
        <f t="shared" si="61"/>
        <v>0.99999912310980832</v>
      </c>
      <c r="BH347" s="204">
        <f t="shared" si="62"/>
        <v>1.0000010739066534</v>
      </c>
      <c r="BI347" s="204">
        <f t="shared" si="63"/>
        <v>1.0010192101804698</v>
      </c>
      <c r="BJ347" s="204">
        <f t="shared" si="64"/>
        <v>1.0001101005562647</v>
      </c>
      <c r="BK347" s="204">
        <f t="shared" si="65"/>
        <v>1.0003592092728986</v>
      </c>
      <c r="BM347" s="205">
        <f t="shared" si="47"/>
        <v>1.0067612532553289</v>
      </c>
      <c r="BN347" s="205">
        <f t="shared" si="46"/>
        <v>29.051385002950443</v>
      </c>
    </row>
    <row r="348" spans="1:66">
      <c r="A348" s="223">
        <v>45272</v>
      </c>
      <c r="B348" s="221">
        <v>0.26850000000000002</v>
      </c>
      <c r="C348" s="221">
        <v>0.40700000000000003</v>
      </c>
      <c r="D348" s="221">
        <v>0.3639</v>
      </c>
      <c r="E348" s="221">
        <v>0.2354</v>
      </c>
      <c r="F348" s="221">
        <v>1.92665</v>
      </c>
      <c r="G348" s="221">
        <v>0.60549999999999993</v>
      </c>
      <c r="H348" s="221">
        <v>0.2135</v>
      </c>
      <c r="I348" s="221">
        <v>2.0956999999999999</v>
      </c>
      <c r="J348" s="222">
        <v>4196.1329999999998</v>
      </c>
      <c r="K348" s="222">
        <v>39.045000000000002</v>
      </c>
      <c r="L348" s="222">
        <v>353.15854999999999</v>
      </c>
      <c r="M348" s="221">
        <v>8.2799999999999999E-2</v>
      </c>
      <c r="N348" s="221">
        <v>1.25745</v>
      </c>
      <c r="O348" s="221">
        <v>0.43604999999999999</v>
      </c>
      <c r="P348" s="221">
        <v>14.91925</v>
      </c>
      <c r="Q348" s="221">
        <v>24.433250000000001</v>
      </c>
      <c r="R348" s="221">
        <v>2.1962999999999999</v>
      </c>
      <c r="S348" s="221">
        <v>0.36030000000000001</v>
      </c>
      <c r="T348" s="221">
        <v>0.24925000000000003</v>
      </c>
      <c r="U348" s="221">
        <v>8.452</v>
      </c>
      <c r="AS348" s="204">
        <f t="shared" si="66"/>
        <v>0.99922962171224994</v>
      </c>
      <c r="AT348" s="204">
        <f t="shared" si="48"/>
        <v>0.99999992189200804</v>
      </c>
      <c r="AU348" s="204">
        <f t="shared" si="49"/>
        <v>0.99999788347889917</v>
      </c>
      <c r="AV348" s="204">
        <f t="shared" si="50"/>
        <v>0.99963507452931455</v>
      </c>
      <c r="AW348" s="204">
        <f t="shared" si="51"/>
        <v>0.99999999752571678</v>
      </c>
      <c r="AX348" s="204">
        <f t="shared" si="52"/>
        <v>0.99999260318558048</v>
      </c>
      <c r="AY348" s="204">
        <f t="shared" si="53"/>
        <v>0.99999954007595426</v>
      </c>
      <c r="AZ348" s="204">
        <f t="shared" si="54"/>
        <v>1.0000025824020842</v>
      </c>
      <c r="BA348" s="204">
        <f t="shared" si="55"/>
        <v>0.99971360710120083</v>
      </c>
      <c r="BB348" s="204">
        <f t="shared" si="56"/>
        <v>0.99997719212334202</v>
      </c>
      <c r="BC348" s="204">
        <f t="shared" si="57"/>
        <v>1</v>
      </c>
      <c r="BD348" s="204">
        <f t="shared" si="58"/>
        <v>1.0000068129676682</v>
      </c>
      <c r="BE348" s="204">
        <f t="shared" si="59"/>
        <v>0.99999585477725583</v>
      </c>
      <c r="BF348" s="204">
        <f t="shared" si="60"/>
        <v>0.99998340836351729</v>
      </c>
      <c r="BG348" s="204">
        <f t="shared" si="61"/>
        <v>0.99999870677191771</v>
      </c>
      <c r="BH348" s="204">
        <f t="shared" si="62"/>
        <v>0.99999890980627237</v>
      </c>
      <c r="BI348" s="204">
        <f t="shared" si="63"/>
        <v>0.99977408972575377</v>
      </c>
      <c r="BJ348" s="204">
        <f t="shared" si="64"/>
        <v>0.99997249332048821</v>
      </c>
      <c r="BK348" s="204">
        <f t="shared" si="65"/>
        <v>0.99996674657878515</v>
      </c>
      <c r="BM348" s="205">
        <f t="shared" si="47"/>
        <v>0.99824615469488209</v>
      </c>
      <c r="BN348" s="205">
        <f t="shared" si="46"/>
        <v>29.000433367755846</v>
      </c>
    </row>
    <row r="349" spans="1:66">
      <c r="A349" s="223">
        <v>45273</v>
      </c>
      <c r="B349" s="221">
        <v>0.26850000000000002</v>
      </c>
      <c r="C349" s="221">
        <v>0.4093</v>
      </c>
      <c r="D349" s="221">
        <v>0.3649</v>
      </c>
      <c r="E349" s="221">
        <v>0.23504999999999998</v>
      </c>
      <c r="F349" s="221">
        <v>1.92875</v>
      </c>
      <c r="G349" s="221">
        <v>0.60529999999999995</v>
      </c>
      <c r="H349" s="221">
        <v>0.21379999999999999</v>
      </c>
      <c r="I349" s="221">
        <v>2.0971500000000001</v>
      </c>
      <c r="J349" s="222">
        <v>4195.4692500000001</v>
      </c>
      <c r="K349" s="222">
        <v>39.094999999999999</v>
      </c>
      <c r="L349" s="222">
        <v>353.93450000000001</v>
      </c>
      <c r="M349" s="221">
        <v>8.2799999999999999E-2</v>
      </c>
      <c r="N349" s="221">
        <v>1.2637</v>
      </c>
      <c r="O349" s="221">
        <v>0.44</v>
      </c>
      <c r="P349" s="221">
        <v>14.995750000000001</v>
      </c>
      <c r="Q349" s="221">
        <v>24.24</v>
      </c>
      <c r="R349" s="221">
        <v>2.2263999999999999</v>
      </c>
      <c r="S349" s="221">
        <v>0.36070000000000002</v>
      </c>
      <c r="T349" s="221">
        <v>0.24885000000000002</v>
      </c>
      <c r="U349" s="221">
        <v>8.4651999999999994</v>
      </c>
      <c r="AS349" s="204">
        <f t="shared" si="66"/>
        <v>1.0007880634907367</v>
      </c>
      <c r="AT349" s="204">
        <f t="shared" si="48"/>
        <v>1.0000000710170045</v>
      </c>
      <c r="AU349" s="204">
        <f t="shared" si="49"/>
        <v>0.99999917472179789</v>
      </c>
      <c r="AV349" s="204">
        <f t="shared" si="50"/>
        <v>1.0002434239101055</v>
      </c>
      <c r="AW349" s="204">
        <f t="shared" si="51"/>
        <v>0.99999999974577691</v>
      </c>
      <c r="AX349" s="204">
        <f t="shared" si="52"/>
        <v>1.0000037010225138</v>
      </c>
      <c r="AY349" s="204">
        <f t="shared" si="53"/>
        <v>1.0000007408920037</v>
      </c>
      <c r="AZ349" s="204">
        <f t="shared" si="54"/>
        <v>0.99999962424148747</v>
      </c>
      <c r="BA349" s="204">
        <f t="shared" si="55"/>
        <v>1.0003182901949654</v>
      </c>
      <c r="BB349" s="204">
        <f t="shared" si="56"/>
        <v>1.0000200962464143</v>
      </c>
      <c r="BC349" s="204">
        <f t="shared" si="57"/>
        <v>1</v>
      </c>
      <c r="BD349" s="204">
        <f t="shared" si="58"/>
        <v>1.0000707779982252</v>
      </c>
      <c r="BE349" s="204">
        <f t="shared" si="59"/>
        <v>1.0000054519997712</v>
      </c>
      <c r="BF349" s="204">
        <f t="shared" si="60"/>
        <v>1.0000616515045715</v>
      </c>
      <c r="BG349" s="204">
        <f t="shared" si="61"/>
        <v>0.99999887398903031</v>
      </c>
      <c r="BH349" s="204">
        <f t="shared" si="62"/>
        <v>1.0000005126867471</v>
      </c>
      <c r="BI349" s="204">
        <f t="shared" si="63"/>
        <v>1.0002259613212303</v>
      </c>
      <c r="BJ349" s="204">
        <f t="shared" si="64"/>
        <v>0.99988986736360164</v>
      </c>
      <c r="BK349" s="204">
        <f t="shared" si="65"/>
        <v>1.0001044623640101</v>
      </c>
      <c r="BM349" s="205">
        <f t="shared" si="47"/>
        <v>1.0017318102625608</v>
      </c>
      <c r="BN349" s="205">
        <f t="shared" si="46"/>
        <v>29.050656615880836</v>
      </c>
    </row>
    <row r="350" spans="1:66">
      <c r="A350" s="223">
        <v>45274</v>
      </c>
      <c r="B350" s="221">
        <v>0.26850000000000002</v>
      </c>
      <c r="C350" s="221">
        <v>0.39954999999999996</v>
      </c>
      <c r="D350" s="221">
        <v>0.36175000000000002</v>
      </c>
      <c r="E350" s="221">
        <v>0.23325000000000001</v>
      </c>
      <c r="F350" s="221">
        <v>1.9155</v>
      </c>
      <c r="G350" s="221">
        <v>0.60085</v>
      </c>
      <c r="H350" s="221">
        <v>0.21240000000000001</v>
      </c>
      <c r="I350" s="221">
        <v>2.0963000000000003</v>
      </c>
      <c r="J350" s="222">
        <v>4161.7749999999996</v>
      </c>
      <c r="K350" s="222">
        <v>38.04</v>
      </c>
      <c r="L350" s="222">
        <v>348.18995000000001</v>
      </c>
      <c r="M350" s="221">
        <v>8.2600000000000007E-2</v>
      </c>
      <c r="N350" s="221">
        <v>1.2527999999999999</v>
      </c>
      <c r="O350" s="221">
        <v>0.43054999999999999</v>
      </c>
      <c r="P350" s="221">
        <v>14.945499999999999</v>
      </c>
      <c r="Q350" s="221">
        <v>24.209000000000003</v>
      </c>
      <c r="R350" s="221">
        <v>2.1962999999999999</v>
      </c>
      <c r="S350" s="221">
        <v>0.35704999999999998</v>
      </c>
      <c r="T350" s="221">
        <v>0.24630000000000002</v>
      </c>
      <c r="U350" s="221">
        <v>8.3933499999999999</v>
      </c>
      <c r="AS350" s="204">
        <f t="shared" si="66"/>
        <v>0.99663537269042735</v>
      </c>
      <c r="AT350" s="204">
        <f t="shared" si="48"/>
        <v>0.99999977563331421</v>
      </c>
      <c r="AU350" s="204">
        <f t="shared" si="49"/>
        <v>0.99999573621338245</v>
      </c>
      <c r="AV350" s="204">
        <f t="shared" si="50"/>
        <v>0.99846102323852315</v>
      </c>
      <c r="AW350" s="204">
        <f t="shared" si="51"/>
        <v>0.99999999432170461</v>
      </c>
      <c r="AX350" s="204">
        <f t="shared" si="52"/>
        <v>0.99998268410744862</v>
      </c>
      <c r="AY350" s="204">
        <f t="shared" si="53"/>
        <v>0.99999956574640636</v>
      </c>
      <c r="AZ350" s="204">
        <f t="shared" si="54"/>
        <v>0.99998084685228283</v>
      </c>
      <c r="BA350" s="204">
        <f t="shared" si="55"/>
        <v>0.99322032006862337</v>
      </c>
      <c r="BB350" s="204">
        <f t="shared" si="56"/>
        <v>0.99985017913056873</v>
      </c>
      <c r="BC350" s="204">
        <f t="shared" si="57"/>
        <v>1</v>
      </c>
      <c r="BD350" s="204">
        <f t="shared" si="58"/>
        <v>0.99987634658583124</v>
      </c>
      <c r="BE350" s="204">
        <f t="shared" si="59"/>
        <v>0.99998687389729879</v>
      </c>
      <c r="BF350" s="204">
        <f t="shared" si="60"/>
        <v>0.99995954104338725</v>
      </c>
      <c r="BG350" s="204">
        <f t="shared" si="61"/>
        <v>0.99999981853690101</v>
      </c>
      <c r="BH350" s="204">
        <f t="shared" si="62"/>
        <v>0.99999948731351584</v>
      </c>
      <c r="BI350" s="204">
        <f t="shared" si="63"/>
        <v>0.9979311260034337</v>
      </c>
      <c r="BJ350" s="204">
        <f t="shared" si="64"/>
        <v>0.99929392590478272</v>
      </c>
      <c r="BK350" s="204">
        <f t="shared" si="65"/>
        <v>0.99942960340329035</v>
      </c>
      <c r="BM350" s="205">
        <f t="shared" si="47"/>
        <v>0.98468813752544648</v>
      </c>
      <c r="BN350" s="205">
        <f t="shared" si="46"/>
        <v>28.605836956982991</v>
      </c>
    </row>
    <row r="351" spans="1:66">
      <c r="A351" s="223">
        <v>45275</v>
      </c>
      <c r="B351" s="221">
        <v>0.26850000000000002</v>
      </c>
      <c r="C351" s="221">
        <v>0.40090000000000003</v>
      </c>
      <c r="D351" s="221">
        <v>0.35970000000000002</v>
      </c>
      <c r="E351" s="221">
        <v>0.23285</v>
      </c>
      <c r="F351" s="221">
        <v>1.9094</v>
      </c>
      <c r="G351" s="221">
        <v>0.59809999999999997</v>
      </c>
      <c r="H351" s="221">
        <v>0.21045</v>
      </c>
      <c r="I351" s="221">
        <v>2.0964</v>
      </c>
      <c r="J351" s="222">
        <v>4157.8692499999997</v>
      </c>
      <c r="K351" s="222">
        <v>38.11</v>
      </c>
      <c r="L351" s="222">
        <v>348.08260000000001</v>
      </c>
      <c r="M351" s="221">
        <v>8.2549999999999998E-2</v>
      </c>
      <c r="N351" s="221">
        <v>1.2532000000000001</v>
      </c>
      <c r="O351" s="221">
        <v>0.43320000000000003</v>
      </c>
      <c r="P351" s="221">
        <v>14.9559</v>
      </c>
      <c r="Q351" s="221">
        <v>24.029</v>
      </c>
      <c r="R351" s="221">
        <v>2.2406000000000001</v>
      </c>
      <c r="S351" s="221">
        <v>0.35675000000000001</v>
      </c>
      <c r="T351" s="221">
        <v>0.24445</v>
      </c>
      <c r="U351" s="221">
        <v>8.4003499999999995</v>
      </c>
      <c r="AS351" s="204">
        <f t="shared" si="66"/>
        <v>1.000471642917069</v>
      </c>
      <c r="AT351" s="204">
        <f t="shared" si="48"/>
        <v>0.99999985293166171</v>
      </c>
      <c r="AU351" s="204">
        <f t="shared" si="49"/>
        <v>0.99999904802248618</v>
      </c>
      <c r="AV351" s="204">
        <f t="shared" si="50"/>
        <v>0.99928761319742931</v>
      </c>
      <c r="AW351" s="204">
        <f t="shared" si="51"/>
        <v>0.99999999646987814</v>
      </c>
      <c r="AX351" s="204">
        <f t="shared" si="52"/>
        <v>0.99997569035782397</v>
      </c>
      <c r="AY351" s="204">
        <f t="shared" si="53"/>
        <v>1.0000000510978087</v>
      </c>
      <c r="AZ351" s="204">
        <f t="shared" si="54"/>
        <v>0.99999776977593247</v>
      </c>
      <c r="BA351" s="204">
        <f t="shared" si="55"/>
        <v>1.0004572829726599</v>
      </c>
      <c r="BB351" s="204">
        <f t="shared" si="56"/>
        <v>0.99999717658052767</v>
      </c>
      <c r="BC351" s="204">
        <f t="shared" si="57"/>
        <v>1</v>
      </c>
      <c r="BD351" s="204">
        <f t="shared" si="58"/>
        <v>1.0000045570165221</v>
      </c>
      <c r="BE351" s="204">
        <f t="shared" si="59"/>
        <v>1.0000037097400787</v>
      </c>
      <c r="BF351" s="204">
        <f t="shared" si="60"/>
        <v>1.0000083849518466</v>
      </c>
      <c r="BG351" s="204">
        <f t="shared" si="61"/>
        <v>0.99999894173014581</v>
      </c>
      <c r="BH351" s="204">
        <f t="shared" si="62"/>
        <v>1.0000007521508334</v>
      </c>
      <c r="BI351" s="204">
        <f t="shared" si="63"/>
        <v>0.9998288535709442</v>
      </c>
      <c r="BJ351" s="204">
        <f t="shared" si="64"/>
        <v>0.99948311060613293</v>
      </c>
      <c r="BK351" s="204">
        <f t="shared" si="65"/>
        <v>1.0000558027270208</v>
      </c>
      <c r="BM351" s="205">
        <f t="shared" si="47"/>
        <v>0.99956970964645819</v>
      </c>
      <c r="BN351" s="205">
        <f t="shared" si="46"/>
        <v>28.593528141285411</v>
      </c>
    </row>
    <row r="352" spans="1:66">
      <c r="A352" s="223">
        <v>45276</v>
      </c>
      <c r="B352" s="221">
        <v>0.26850000000000002</v>
      </c>
      <c r="C352" s="221">
        <v>0.40090000000000003</v>
      </c>
      <c r="D352" s="221">
        <v>0.35970000000000002</v>
      </c>
      <c r="E352" s="221">
        <v>0.23285</v>
      </c>
      <c r="F352" s="221">
        <v>1.9094</v>
      </c>
      <c r="G352" s="221">
        <v>0.59809999999999997</v>
      </c>
      <c r="H352" s="221">
        <v>0.21045</v>
      </c>
      <c r="I352" s="221">
        <v>2.0964</v>
      </c>
      <c r="J352" s="222">
        <v>4157.8692499999997</v>
      </c>
      <c r="K352" s="222">
        <v>38.11</v>
      </c>
      <c r="L352" s="222">
        <v>348.08260000000001</v>
      </c>
      <c r="M352" s="221">
        <v>8.2549999999999998E-2</v>
      </c>
      <c r="N352" s="221">
        <v>1.2532000000000001</v>
      </c>
      <c r="O352" s="221">
        <v>0.43320000000000003</v>
      </c>
      <c r="P352" s="221">
        <v>14.9559</v>
      </c>
      <c r="Q352" s="221">
        <v>24.029</v>
      </c>
      <c r="R352" s="221">
        <v>2.2406000000000001</v>
      </c>
      <c r="S352" s="221">
        <v>0.35675000000000001</v>
      </c>
      <c r="T352" s="221">
        <v>0.24445</v>
      </c>
      <c r="U352" s="221">
        <v>8.4003499999999995</v>
      </c>
      <c r="AS352" s="204">
        <f t="shared" si="66"/>
        <v>1</v>
      </c>
      <c r="AT352" s="204">
        <f t="shared" si="48"/>
        <v>1</v>
      </c>
      <c r="AU352" s="204">
        <f t="shared" si="49"/>
        <v>1</v>
      </c>
      <c r="AV352" s="204">
        <f t="shared" si="50"/>
        <v>1</v>
      </c>
      <c r="AW352" s="204">
        <f t="shared" si="51"/>
        <v>1</v>
      </c>
      <c r="AX352" s="204">
        <f t="shared" si="52"/>
        <v>1</v>
      </c>
      <c r="AY352" s="204">
        <f t="shared" si="53"/>
        <v>1</v>
      </c>
      <c r="AZ352" s="204">
        <f t="shared" si="54"/>
        <v>1</v>
      </c>
      <c r="BA352" s="204">
        <f t="shared" si="55"/>
        <v>1</v>
      </c>
      <c r="BB352" s="204">
        <f t="shared" si="56"/>
        <v>1</v>
      </c>
      <c r="BC352" s="204">
        <f t="shared" si="57"/>
        <v>1</v>
      </c>
      <c r="BD352" s="204">
        <f t="shared" si="58"/>
        <v>1</v>
      </c>
      <c r="BE352" s="204">
        <f t="shared" si="59"/>
        <v>1</v>
      </c>
      <c r="BF352" s="204">
        <f t="shared" si="60"/>
        <v>1</v>
      </c>
      <c r="BG352" s="204">
        <f t="shared" si="61"/>
        <v>1</v>
      </c>
      <c r="BH352" s="204">
        <f t="shared" si="62"/>
        <v>1</v>
      </c>
      <c r="BI352" s="204">
        <f t="shared" si="63"/>
        <v>1</v>
      </c>
      <c r="BJ352" s="204">
        <f t="shared" si="64"/>
        <v>1</v>
      </c>
      <c r="BK352" s="204">
        <f t="shared" si="65"/>
        <v>1</v>
      </c>
      <c r="BM352" s="205">
        <f t="shared" si="47"/>
        <v>1</v>
      </c>
      <c r="BN352" s="205">
        <f t="shared" si="46"/>
        <v>28.593528141285411</v>
      </c>
    </row>
    <row r="353" spans="1:66">
      <c r="A353" s="223">
        <v>45277</v>
      </c>
      <c r="B353" s="221">
        <v>0.26850000000000002</v>
      </c>
      <c r="C353" s="221">
        <v>0.40090000000000003</v>
      </c>
      <c r="D353" s="221">
        <v>0.35970000000000002</v>
      </c>
      <c r="E353" s="221">
        <v>0.23285</v>
      </c>
      <c r="F353" s="221">
        <v>1.9094</v>
      </c>
      <c r="G353" s="221">
        <v>0.59809999999999997</v>
      </c>
      <c r="H353" s="221">
        <v>0.21045</v>
      </c>
      <c r="I353" s="221">
        <v>2.0964</v>
      </c>
      <c r="J353" s="222">
        <v>4157.8692499999997</v>
      </c>
      <c r="K353" s="222">
        <v>38.11</v>
      </c>
      <c r="L353" s="222">
        <v>348.08260000000001</v>
      </c>
      <c r="M353" s="221">
        <v>8.2549999999999998E-2</v>
      </c>
      <c r="N353" s="221">
        <v>1.2532000000000001</v>
      </c>
      <c r="O353" s="221">
        <v>0.43320000000000003</v>
      </c>
      <c r="P353" s="221">
        <v>14.9559</v>
      </c>
      <c r="Q353" s="221">
        <v>24.029</v>
      </c>
      <c r="R353" s="221">
        <v>2.2406000000000001</v>
      </c>
      <c r="S353" s="221">
        <v>0.35675000000000001</v>
      </c>
      <c r="T353" s="221">
        <v>0.24445</v>
      </c>
      <c r="U353" s="221">
        <v>8.4003499999999995</v>
      </c>
      <c r="AS353" s="204">
        <f t="shared" si="66"/>
        <v>1</v>
      </c>
      <c r="AT353" s="204">
        <f t="shared" si="48"/>
        <v>1</v>
      </c>
      <c r="AU353" s="204">
        <f t="shared" si="49"/>
        <v>1</v>
      </c>
      <c r="AV353" s="204">
        <f t="shared" si="50"/>
        <v>1</v>
      </c>
      <c r="AW353" s="204">
        <f t="shared" si="51"/>
        <v>1</v>
      </c>
      <c r="AX353" s="204">
        <f t="shared" si="52"/>
        <v>1</v>
      </c>
      <c r="AY353" s="204">
        <f t="shared" si="53"/>
        <v>1</v>
      </c>
      <c r="AZ353" s="204">
        <f t="shared" si="54"/>
        <v>1</v>
      </c>
      <c r="BA353" s="204">
        <f t="shared" si="55"/>
        <v>1</v>
      </c>
      <c r="BB353" s="204">
        <f t="shared" si="56"/>
        <v>1</v>
      </c>
      <c r="BC353" s="204">
        <f t="shared" si="57"/>
        <v>1</v>
      </c>
      <c r="BD353" s="204">
        <f t="shared" si="58"/>
        <v>1</v>
      </c>
      <c r="BE353" s="204">
        <f t="shared" si="59"/>
        <v>1</v>
      </c>
      <c r="BF353" s="204">
        <f t="shared" si="60"/>
        <v>1</v>
      </c>
      <c r="BG353" s="204">
        <f t="shared" si="61"/>
        <v>1</v>
      </c>
      <c r="BH353" s="204">
        <f t="shared" si="62"/>
        <v>1</v>
      </c>
      <c r="BI353" s="204">
        <f t="shared" si="63"/>
        <v>1</v>
      </c>
      <c r="BJ353" s="204">
        <f t="shared" si="64"/>
        <v>1</v>
      </c>
      <c r="BK353" s="204">
        <f t="shared" si="65"/>
        <v>1</v>
      </c>
      <c r="BM353" s="205">
        <f t="shared" si="47"/>
        <v>1</v>
      </c>
      <c r="BN353" s="205">
        <f t="shared" si="46"/>
        <v>28.593528141285411</v>
      </c>
    </row>
    <row r="354" spans="1:66">
      <c r="A354" s="223">
        <v>45278</v>
      </c>
      <c r="B354" s="221">
        <v>0.26840000000000003</v>
      </c>
      <c r="C354" s="221">
        <v>0.39965000000000001</v>
      </c>
      <c r="D354" s="221">
        <v>0.3589</v>
      </c>
      <c r="E354" s="221">
        <v>0.23335</v>
      </c>
      <c r="F354" s="221">
        <v>1.9134500000000001</v>
      </c>
      <c r="G354" s="221">
        <v>0.60149999999999992</v>
      </c>
      <c r="H354" s="221">
        <v>0.21155000000000002</v>
      </c>
      <c r="I354" s="221">
        <v>2.0940500000000002</v>
      </c>
      <c r="J354" s="222">
        <v>4160.0882999999994</v>
      </c>
      <c r="K354" s="222">
        <v>38.194999999999993</v>
      </c>
      <c r="L354" s="222">
        <v>348.3503</v>
      </c>
      <c r="M354" s="221">
        <v>8.2549999999999998E-2</v>
      </c>
      <c r="N354" s="221">
        <v>1.2576000000000001</v>
      </c>
      <c r="O354" s="221">
        <v>0.43035000000000001</v>
      </c>
      <c r="P354" s="221">
        <v>14.980399999999999</v>
      </c>
      <c r="Q354" s="221">
        <v>24.240649999999999</v>
      </c>
      <c r="R354" s="221">
        <v>2.2561999999999998</v>
      </c>
      <c r="S354" s="221">
        <v>0.3574</v>
      </c>
      <c r="T354" s="221">
        <v>0.24595</v>
      </c>
      <c r="U354" s="221">
        <v>8.4014999999999986</v>
      </c>
      <c r="AS354" s="204">
        <f t="shared" si="66"/>
        <v>0.99956354641834011</v>
      </c>
      <c r="AT354" s="204">
        <f t="shared" si="48"/>
        <v>0.99999994237998513</v>
      </c>
      <c r="AU354" s="204">
        <f t="shared" si="49"/>
        <v>1.0000011897180812</v>
      </c>
      <c r="AV354" s="204">
        <f t="shared" si="50"/>
        <v>1.0004735122465565</v>
      </c>
      <c r="AW354" s="204">
        <f t="shared" si="51"/>
        <v>1.0000000043621535</v>
      </c>
      <c r="AX354" s="204">
        <f t="shared" si="52"/>
        <v>1.0000137409478587</v>
      </c>
      <c r="AY354" s="204">
        <f t="shared" si="53"/>
        <v>0.99999879855737273</v>
      </c>
      <c r="AZ354" s="204">
        <f t="shared" si="54"/>
        <v>1.0000012673598342</v>
      </c>
      <c r="BA354" s="204">
        <f t="shared" si="55"/>
        <v>1.0005541711521575</v>
      </c>
      <c r="BB354" s="204">
        <f t="shared" si="56"/>
        <v>1.0000070392093583</v>
      </c>
      <c r="BC354" s="204">
        <f t="shared" si="57"/>
        <v>1</v>
      </c>
      <c r="BD354" s="204">
        <f t="shared" si="58"/>
        <v>1.0000500325399202</v>
      </c>
      <c r="BE354" s="204">
        <f t="shared" si="59"/>
        <v>0.99999600936890698</v>
      </c>
      <c r="BF354" s="204">
        <f t="shared" si="60"/>
        <v>1.0000197300988565</v>
      </c>
      <c r="BG354" s="204">
        <f t="shared" si="61"/>
        <v>1.0000012435366901</v>
      </c>
      <c r="BH354" s="204">
        <f t="shared" si="62"/>
        <v>1.0000002613298897</v>
      </c>
      <c r="BI354" s="204">
        <f t="shared" si="63"/>
        <v>1.000370736034212</v>
      </c>
      <c r="BJ354" s="204">
        <f t="shared" si="64"/>
        <v>1.0004195943760512</v>
      </c>
      <c r="BK354" s="204">
        <f t="shared" si="65"/>
        <v>1.0000091629297927</v>
      </c>
      <c r="BM354" s="205">
        <f t="shared" si="47"/>
        <v>1.0014805583415236</v>
      </c>
      <c r="BN354" s="205">
        <f t="shared" si="46"/>
        <v>28.63586252788858</v>
      </c>
    </row>
    <row r="355" spans="1:66">
      <c r="A355" s="223">
        <v>45279</v>
      </c>
      <c r="B355" s="221">
        <v>0.26840000000000003</v>
      </c>
      <c r="C355" s="221">
        <v>0.39954999999999996</v>
      </c>
      <c r="D355" s="221">
        <v>0.35950000000000004</v>
      </c>
      <c r="E355" s="221">
        <v>0.23254999999999998</v>
      </c>
      <c r="F355" s="221">
        <v>1.9175</v>
      </c>
      <c r="G355" s="221">
        <v>0.59844999999999993</v>
      </c>
      <c r="H355" s="221">
        <v>0.21215000000000001</v>
      </c>
      <c r="I355" s="221">
        <v>2.0923500000000002</v>
      </c>
      <c r="J355" s="222">
        <v>4163.0357000000004</v>
      </c>
      <c r="K355" s="222">
        <v>38.54</v>
      </c>
      <c r="L355" s="222">
        <v>350.66245000000004</v>
      </c>
      <c r="M355" s="221">
        <v>8.2600000000000007E-2</v>
      </c>
      <c r="N355" s="221">
        <v>1.2563</v>
      </c>
      <c r="O355" s="221">
        <v>0.43085000000000001</v>
      </c>
      <c r="P355" s="221">
        <v>15.015750000000001</v>
      </c>
      <c r="Q355" s="221">
        <v>24.216749999999998</v>
      </c>
      <c r="R355" s="221">
        <v>2.2246000000000001</v>
      </c>
      <c r="S355" s="221">
        <v>0.35750000000000004</v>
      </c>
      <c r="T355" s="221">
        <v>0.24570000000000003</v>
      </c>
      <c r="U355" s="221">
        <v>8.4177</v>
      </c>
      <c r="AS355" s="204">
        <f t="shared" si="66"/>
        <v>0.99996501773863278</v>
      </c>
      <c r="AT355" s="204">
        <f t="shared" si="48"/>
        <v>1.0000000432270364</v>
      </c>
      <c r="AU355" s="204">
        <f t="shared" si="49"/>
        <v>0.99999809522715188</v>
      </c>
      <c r="AV355" s="204">
        <f t="shared" si="50"/>
        <v>1.0004725108348802</v>
      </c>
      <c r="AW355" s="204">
        <f t="shared" si="51"/>
        <v>0.99999999608803514</v>
      </c>
      <c r="AX355" s="204">
        <f t="shared" si="52"/>
        <v>1.0000074649548909</v>
      </c>
      <c r="AY355" s="204">
        <f t="shared" si="53"/>
        <v>0.9999991300303791</v>
      </c>
      <c r="AZ355" s="204">
        <f t="shared" si="54"/>
        <v>1.0000016822958091</v>
      </c>
      <c r="BA355" s="204">
        <f t="shared" si="55"/>
        <v>1.0022385750981571</v>
      </c>
      <c r="BB355" s="204">
        <f t="shared" si="56"/>
        <v>1.0000605757619672</v>
      </c>
      <c r="BC355" s="204">
        <f t="shared" si="57"/>
        <v>1</v>
      </c>
      <c r="BD355" s="204">
        <f t="shared" si="58"/>
        <v>0.99998523637952252</v>
      </c>
      <c r="BE355" s="204">
        <f t="shared" si="59"/>
        <v>1.0000007020203228</v>
      </c>
      <c r="BF355" s="204">
        <f t="shared" si="60"/>
        <v>1.0000284110438098</v>
      </c>
      <c r="BG355" s="204">
        <f t="shared" si="61"/>
        <v>0.99999986012206099</v>
      </c>
      <c r="BH355" s="204">
        <f t="shared" si="62"/>
        <v>0.9999994687427527</v>
      </c>
      <c r="BI355" s="204">
        <f t="shared" si="63"/>
        <v>1.0000569675245088</v>
      </c>
      <c r="BJ355" s="204">
        <f t="shared" si="64"/>
        <v>0.99993026267771279</v>
      </c>
      <c r="BK355" s="204">
        <f t="shared" si="65"/>
        <v>1.0001289524047894</v>
      </c>
      <c r="BM355" s="205">
        <f t="shared" si="47"/>
        <v>1.0028744466613733</v>
      </c>
      <c r="BN355" s="205">
        <f t="shared" si="46"/>
        <v>28.718174787327413</v>
      </c>
    </row>
    <row r="356" spans="1:66">
      <c r="A356" s="223">
        <v>45280</v>
      </c>
      <c r="B356" s="221">
        <v>0.26829999999999998</v>
      </c>
      <c r="C356" s="221">
        <v>0.39934999999999998</v>
      </c>
      <c r="D356" s="221">
        <v>0.3594</v>
      </c>
      <c r="E356" s="221">
        <v>0.23244999999999999</v>
      </c>
      <c r="F356" s="221">
        <v>1.91675</v>
      </c>
      <c r="G356" s="221">
        <v>0.59824999999999995</v>
      </c>
      <c r="H356" s="221">
        <v>0.21205000000000002</v>
      </c>
      <c r="I356" s="221">
        <v>2.09165</v>
      </c>
      <c r="J356" s="222">
        <v>4161.4846500000003</v>
      </c>
      <c r="K356" s="222">
        <v>38.519999999999996</v>
      </c>
      <c r="L356" s="222">
        <v>350.66245000000004</v>
      </c>
      <c r="M356" s="221">
        <v>8.2600000000000007E-2</v>
      </c>
      <c r="N356" s="221">
        <v>1.2558</v>
      </c>
      <c r="O356" s="221">
        <v>0.43064999999999998</v>
      </c>
      <c r="P356" s="221">
        <v>15.0077</v>
      </c>
      <c r="Q356" s="221">
        <v>24.207699999999999</v>
      </c>
      <c r="R356" s="221">
        <v>2.2237999999999998</v>
      </c>
      <c r="S356" s="221">
        <v>0.35735</v>
      </c>
      <c r="T356" s="221">
        <v>0.24559999999999998</v>
      </c>
      <c r="U356" s="221">
        <v>8.4163500000000013</v>
      </c>
      <c r="AS356" s="204">
        <f t="shared" si="66"/>
        <v>0.99993001042848517</v>
      </c>
      <c r="AT356" s="204">
        <f t="shared" si="48"/>
        <v>0.99999999280050655</v>
      </c>
      <c r="AU356" s="204">
        <f t="shared" si="49"/>
        <v>0.99999976144259384</v>
      </c>
      <c r="AV356" s="204">
        <f t="shared" si="50"/>
        <v>0.99991259780311492</v>
      </c>
      <c r="AW356" s="204">
        <f t="shared" si="51"/>
        <v>0.99999999974278164</v>
      </c>
      <c r="AX356" s="204">
        <f t="shared" si="52"/>
        <v>0.9999987573135467</v>
      </c>
      <c r="AY356" s="204">
        <f t="shared" si="53"/>
        <v>0.9999996415716581</v>
      </c>
      <c r="AZ356" s="204">
        <f t="shared" si="54"/>
        <v>0.99999911485248005</v>
      </c>
      <c r="BA356" s="204">
        <f t="shared" si="55"/>
        <v>0.99987092846691294</v>
      </c>
      <c r="BB356" s="204">
        <f t="shared" si="56"/>
        <v>1</v>
      </c>
      <c r="BC356" s="204">
        <f t="shared" si="57"/>
        <v>1</v>
      </c>
      <c r="BD356" s="204">
        <f t="shared" si="58"/>
        <v>0.99999431759036683</v>
      </c>
      <c r="BE356" s="204">
        <f t="shared" si="59"/>
        <v>0.99999971928982112</v>
      </c>
      <c r="BF356" s="204">
        <f t="shared" si="60"/>
        <v>0.99999353615684816</v>
      </c>
      <c r="BG356" s="204">
        <f t="shared" si="61"/>
        <v>0.99999994699762829</v>
      </c>
      <c r="BH356" s="204">
        <f t="shared" si="62"/>
        <v>0.99999998645271038</v>
      </c>
      <c r="BI356" s="204">
        <f t="shared" si="63"/>
        <v>0.9999145488208836</v>
      </c>
      <c r="BJ356" s="204">
        <f t="shared" si="64"/>
        <v>0.99997208461712317</v>
      </c>
      <c r="BK356" s="204">
        <f t="shared" si="65"/>
        <v>0.99998926419889966</v>
      </c>
      <c r="BM356" s="205">
        <f t="shared" si="47"/>
        <v>0.99957428045426389</v>
      </c>
      <c r="BN356" s="205">
        <f t="shared" si="46"/>
        <v>28.705948899002582</v>
      </c>
    </row>
    <row r="357" spans="1:66">
      <c r="A357" s="223">
        <v>45281</v>
      </c>
      <c r="B357" s="221">
        <v>0.26829999999999998</v>
      </c>
      <c r="C357" s="221">
        <v>0.39765</v>
      </c>
      <c r="D357" s="221">
        <v>0.35830000000000001</v>
      </c>
      <c r="E357" s="221">
        <v>0.23130000000000001</v>
      </c>
      <c r="F357" s="221">
        <v>1.9169</v>
      </c>
      <c r="G357" s="221">
        <v>0.5958</v>
      </c>
      <c r="H357" s="221">
        <v>0.21234999999999998</v>
      </c>
      <c r="I357" s="221">
        <v>2.0939000000000001</v>
      </c>
      <c r="J357" s="222">
        <v>4167.7871999999998</v>
      </c>
      <c r="K357" s="222">
        <v>38.394999999999996</v>
      </c>
      <c r="L357" s="222">
        <v>350.66</v>
      </c>
      <c r="M357" s="221">
        <v>8.249999999999999E-2</v>
      </c>
      <c r="N357" s="221">
        <v>1.2486000000000002</v>
      </c>
      <c r="O357" s="221">
        <v>0.42935000000000001</v>
      </c>
      <c r="P357" s="221">
        <v>14.918849999999999</v>
      </c>
      <c r="Q357" s="221">
        <v>24.398499999999999</v>
      </c>
      <c r="R357" s="221">
        <v>2.1938</v>
      </c>
      <c r="S357" s="221">
        <v>0.3569</v>
      </c>
      <c r="T357" s="221">
        <v>0.24509999999999998</v>
      </c>
      <c r="U357" s="221">
        <v>8.3956999999999997</v>
      </c>
      <c r="AS357" s="204">
        <f t="shared" si="66"/>
        <v>0.99940382643005476</v>
      </c>
      <c r="AT357" s="204">
        <f t="shared" si="48"/>
        <v>0.99999992067309929</v>
      </c>
      <c r="AU357" s="204">
        <f t="shared" si="49"/>
        <v>0.99999724919305233</v>
      </c>
      <c r="AV357" s="204">
        <f t="shared" si="50"/>
        <v>1.0000174840919291</v>
      </c>
      <c r="AW357" s="204">
        <f t="shared" si="51"/>
        <v>0.9999999968420773</v>
      </c>
      <c r="AX357" s="204">
        <f t="shared" si="52"/>
        <v>1.0000037263123085</v>
      </c>
      <c r="AY357" s="204">
        <f t="shared" si="53"/>
        <v>1.0000011516654244</v>
      </c>
      <c r="AZ357" s="204">
        <f t="shared" si="54"/>
        <v>1.0000035946730175</v>
      </c>
      <c r="BA357" s="204">
        <f t="shared" si="55"/>
        <v>0.99919205584041926</v>
      </c>
      <c r="BB357" s="204">
        <f t="shared" si="56"/>
        <v>0.99999993602628523</v>
      </c>
      <c r="BC357" s="204">
        <f t="shared" si="57"/>
        <v>1</v>
      </c>
      <c r="BD357" s="204">
        <f t="shared" si="58"/>
        <v>0.9999179246279507</v>
      </c>
      <c r="BE357" s="204">
        <f t="shared" si="59"/>
        <v>0.99999817220142151</v>
      </c>
      <c r="BF357" s="204">
        <f t="shared" si="60"/>
        <v>0.99992842795426562</v>
      </c>
      <c r="BG357" s="204">
        <f t="shared" si="61"/>
        <v>1.000001113270242</v>
      </c>
      <c r="BH357" s="204">
        <f t="shared" si="62"/>
        <v>0.99999948842691089</v>
      </c>
      <c r="BI357" s="204">
        <f t="shared" si="63"/>
        <v>0.99974345303584944</v>
      </c>
      <c r="BJ357" s="204">
        <f t="shared" si="64"/>
        <v>0.99986026018640972</v>
      </c>
      <c r="BK357" s="204">
        <f t="shared" si="65"/>
        <v>0.99983557966565106</v>
      </c>
      <c r="BM357" s="205">
        <f t="shared" si="47"/>
        <v>0.99790499207071115</v>
      </c>
      <c r="BN357" s="205">
        <f t="shared" si="46"/>
        <v>28.645809708441412</v>
      </c>
    </row>
    <row r="358" spans="1:66">
      <c r="A358" s="223">
        <v>45282</v>
      </c>
      <c r="B358" s="221">
        <v>0.26829999999999998</v>
      </c>
      <c r="C358" s="221">
        <v>0.39610000000000001</v>
      </c>
      <c r="D358" s="221">
        <v>0.35665000000000002</v>
      </c>
      <c r="E358" s="221">
        <v>0.23</v>
      </c>
      <c r="F358" s="221">
        <v>1.9178500000000001</v>
      </c>
      <c r="G358" s="221">
        <v>0.59420000000000006</v>
      </c>
      <c r="H358" s="221">
        <v>0.21149999999999999</v>
      </c>
      <c r="I358" s="221">
        <v>2.0958000000000001</v>
      </c>
      <c r="J358" s="222">
        <v>4156.1236499999995</v>
      </c>
      <c r="K358" s="222">
        <v>38.194999999999993</v>
      </c>
      <c r="L358" s="222">
        <v>350.56</v>
      </c>
      <c r="M358" s="221">
        <v>8.2449999999999996E-2</v>
      </c>
      <c r="N358" s="221">
        <v>1.2430500000000002</v>
      </c>
      <c r="O358" s="221">
        <v>0.42730000000000001</v>
      </c>
      <c r="P358" s="221">
        <v>14.870100000000001</v>
      </c>
      <c r="Q358" s="221">
        <v>24.673650000000002</v>
      </c>
      <c r="R358" s="221">
        <v>2.2237999999999998</v>
      </c>
      <c r="S358" s="221">
        <v>0.35585</v>
      </c>
      <c r="T358" s="221">
        <v>0.24399999999999999</v>
      </c>
      <c r="U358" s="221">
        <v>8.3706500000000013</v>
      </c>
      <c r="AS358" s="204">
        <f t="shared" si="66"/>
        <v>0.9994541907222797</v>
      </c>
      <c r="AT358" s="204">
        <f t="shared" si="48"/>
        <v>0.99999988055184552</v>
      </c>
      <c r="AU358" s="204">
        <f t="shared" si="49"/>
        <v>0.99999687387549696</v>
      </c>
      <c r="AV358" s="204">
        <f t="shared" si="50"/>
        <v>1.0001107059804426</v>
      </c>
      <c r="AW358" s="204">
        <f t="shared" si="51"/>
        <v>0.99999999793066596</v>
      </c>
      <c r="AX358" s="204">
        <f t="shared" si="52"/>
        <v>0.99998942847807404</v>
      </c>
      <c r="AY358" s="204">
        <f t="shared" si="53"/>
        <v>1.0000009715540528</v>
      </c>
      <c r="AZ358" s="204">
        <f t="shared" si="54"/>
        <v>0.99999334341565449</v>
      </c>
      <c r="BA358" s="204">
        <f t="shared" si="55"/>
        <v>0.99870212033919359</v>
      </c>
      <c r="BB358" s="204">
        <f t="shared" si="56"/>
        <v>0.99999738844978003</v>
      </c>
      <c r="BC358" s="204">
        <f t="shared" si="57"/>
        <v>1</v>
      </c>
      <c r="BD358" s="204">
        <f t="shared" si="58"/>
        <v>0.99993640930955052</v>
      </c>
      <c r="BE358" s="204">
        <f t="shared" si="59"/>
        <v>0.99999710642900241</v>
      </c>
      <c r="BF358" s="204">
        <f t="shared" si="60"/>
        <v>0.99996054807823376</v>
      </c>
      <c r="BG358" s="204">
        <f t="shared" si="61"/>
        <v>1.000001590196359</v>
      </c>
      <c r="BH358" s="204">
        <f t="shared" si="62"/>
        <v>1.0000005115733508</v>
      </c>
      <c r="BI358" s="204">
        <f t="shared" si="63"/>
        <v>0.99940023324521943</v>
      </c>
      <c r="BJ358" s="204">
        <f t="shared" si="64"/>
        <v>0.99969159231961913</v>
      </c>
      <c r="BK358" s="204">
        <f t="shared" si="65"/>
        <v>0.99980000565074012</v>
      </c>
      <c r="BM358" s="205">
        <f t="shared" si="47"/>
        <v>0.99703605079134217</v>
      </c>
      <c r="BN358" s="205">
        <f t="shared" si="46"/>
        <v>28.560904983424713</v>
      </c>
    </row>
    <row r="359" spans="1:66">
      <c r="A359" s="223">
        <v>45283</v>
      </c>
      <c r="B359" s="221">
        <v>0.26829999999999998</v>
      </c>
      <c r="C359" s="221">
        <v>0.39610000000000001</v>
      </c>
      <c r="D359" s="221">
        <v>0.35665000000000002</v>
      </c>
      <c r="E359" s="221">
        <v>0.23</v>
      </c>
      <c r="F359" s="221">
        <v>1.9178500000000001</v>
      </c>
      <c r="G359" s="221">
        <v>0.59420000000000006</v>
      </c>
      <c r="H359" s="221">
        <v>0.21149999999999999</v>
      </c>
      <c r="I359" s="221">
        <v>2.0958000000000001</v>
      </c>
      <c r="J359" s="222">
        <v>4156.1236499999995</v>
      </c>
      <c r="K359" s="222">
        <v>38.194999999999993</v>
      </c>
      <c r="L359" s="222">
        <v>350.56</v>
      </c>
      <c r="M359" s="221">
        <v>8.2449999999999996E-2</v>
      </c>
      <c r="N359" s="221">
        <v>1.2430500000000002</v>
      </c>
      <c r="O359" s="221">
        <v>0.42730000000000001</v>
      </c>
      <c r="P359" s="221">
        <v>14.870100000000001</v>
      </c>
      <c r="Q359" s="221">
        <v>24.673650000000002</v>
      </c>
      <c r="R359" s="221">
        <v>2.2237999999999998</v>
      </c>
      <c r="S359" s="221">
        <v>0.35585</v>
      </c>
      <c r="T359" s="221">
        <v>0.24399999999999999</v>
      </c>
      <c r="U359" s="221">
        <v>8.3706500000000013</v>
      </c>
      <c r="AS359" s="204">
        <f t="shared" si="66"/>
        <v>1</v>
      </c>
      <c r="AT359" s="204">
        <f t="shared" si="48"/>
        <v>1</v>
      </c>
      <c r="AU359" s="204">
        <f t="shared" si="49"/>
        <v>1</v>
      </c>
      <c r="AV359" s="204">
        <f t="shared" si="50"/>
        <v>1</v>
      </c>
      <c r="AW359" s="204">
        <f t="shared" si="51"/>
        <v>1</v>
      </c>
      <c r="AX359" s="204">
        <f t="shared" si="52"/>
        <v>1</v>
      </c>
      <c r="AY359" s="204">
        <f t="shared" si="53"/>
        <v>1</v>
      </c>
      <c r="AZ359" s="204">
        <f t="shared" si="54"/>
        <v>1</v>
      </c>
      <c r="BA359" s="204">
        <f t="shared" si="55"/>
        <v>1</v>
      </c>
      <c r="BB359" s="204">
        <f t="shared" si="56"/>
        <v>1</v>
      </c>
      <c r="BC359" s="204">
        <f t="shared" si="57"/>
        <v>1</v>
      </c>
      <c r="BD359" s="204">
        <f t="shared" si="58"/>
        <v>1</v>
      </c>
      <c r="BE359" s="204">
        <f t="shared" si="59"/>
        <v>1</v>
      </c>
      <c r="BF359" s="204">
        <f t="shared" si="60"/>
        <v>1</v>
      </c>
      <c r="BG359" s="204">
        <f t="shared" si="61"/>
        <v>1</v>
      </c>
      <c r="BH359" s="204">
        <f t="shared" si="62"/>
        <v>1</v>
      </c>
      <c r="BI359" s="204">
        <f t="shared" si="63"/>
        <v>1</v>
      </c>
      <c r="BJ359" s="204">
        <f t="shared" si="64"/>
        <v>1</v>
      </c>
      <c r="BK359" s="204">
        <f t="shared" si="65"/>
        <v>1</v>
      </c>
      <c r="BM359" s="205">
        <f t="shared" si="47"/>
        <v>1</v>
      </c>
      <c r="BN359" s="205">
        <f t="shared" si="46"/>
        <v>28.560904983424713</v>
      </c>
    </row>
    <row r="360" spans="1:66">
      <c r="A360" s="223">
        <v>45284</v>
      </c>
      <c r="B360" s="221">
        <v>0.26829999999999998</v>
      </c>
      <c r="C360" s="221">
        <v>0.39610000000000001</v>
      </c>
      <c r="D360" s="221">
        <v>0.35665000000000002</v>
      </c>
      <c r="E360" s="221">
        <v>0.23</v>
      </c>
      <c r="F360" s="221">
        <v>1.9178500000000001</v>
      </c>
      <c r="G360" s="221">
        <v>0.59420000000000006</v>
      </c>
      <c r="H360" s="221">
        <v>0.21149999999999999</v>
      </c>
      <c r="I360" s="221">
        <v>2.0958000000000001</v>
      </c>
      <c r="J360" s="222">
        <v>4156.1236499999995</v>
      </c>
      <c r="K360" s="222">
        <v>38.194999999999993</v>
      </c>
      <c r="L360" s="222">
        <v>350.56</v>
      </c>
      <c r="M360" s="221">
        <v>8.2449999999999996E-2</v>
      </c>
      <c r="N360" s="221">
        <v>1.2430500000000002</v>
      </c>
      <c r="O360" s="221">
        <v>0.42730000000000001</v>
      </c>
      <c r="P360" s="221">
        <v>14.870100000000001</v>
      </c>
      <c r="Q360" s="221">
        <v>24.673650000000002</v>
      </c>
      <c r="R360" s="221">
        <v>2.2237999999999998</v>
      </c>
      <c r="S360" s="221">
        <v>0.35585</v>
      </c>
      <c r="T360" s="221">
        <v>0.24399999999999999</v>
      </c>
      <c r="U360" s="221">
        <v>8.3706500000000013</v>
      </c>
      <c r="AS360" s="204">
        <f t="shared" si="66"/>
        <v>1</v>
      </c>
      <c r="AT360" s="204">
        <f t="shared" si="48"/>
        <v>1</v>
      </c>
      <c r="AU360" s="204">
        <f t="shared" si="49"/>
        <v>1</v>
      </c>
      <c r="AV360" s="204">
        <f t="shared" si="50"/>
        <v>1</v>
      </c>
      <c r="AW360" s="204">
        <f t="shared" si="51"/>
        <v>1</v>
      </c>
      <c r="AX360" s="204">
        <f t="shared" si="52"/>
        <v>1</v>
      </c>
      <c r="AY360" s="204">
        <f t="shared" si="53"/>
        <v>1</v>
      </c>
      <c r="AZ360" s="204">
        <f t="shared" si="54"/>
        <v>1</v>
      </c>
      <c r="BA360" s="204">
        <f t="shared" si="55"/>
        <v>1</v>
      </c>
      <c r="BB360" s="204">
        <f t="shared" si="56"/>
        <v>1</v>
      </c>
      <c r="BC360" s="204">
        <f t="shared" si="57"/>
        <v>1</v>
      </c>
      <c r="BD360" s="204">
        <f t="shared" si="58"/>
        <v>1</v>
      </c>
      <c r="BE360" s="204">
        <f t="shared" si="59"/>
        <v>1</v>
      </c>
      <c r="BF360" s="204">
        <f t="shared" si="60"/>
        <v>1</v>
      </c>
      <c r="BG360" s="204">
        <f t="shared" si="61"/>
        <v>1</v>
      </c>
      <c r="BH360" s="204">
        <f t="shared" si="62"/>
        <v>1</v>
      </c>
      <c r="BI360" s="204">
        <f t="shared" si="63"/>
        <v>1</v>
      </c>
      <c r="BJ360" s="204">
        <f t="shared" si="64"/>
        <v>1</v>
      </c>
      <c r="BK360" s="204">
        <f t="shared" si="65"/>
        <v>1</v>
      </c>
      <c r="BM360" s="205">
        <f t="shared" si="47"/>
        <v>1</v>
      </c>
      <c r="BN360" s="205">
        <f t="shared" si="46"/>
        <v>28.560904983424713</v>
      </c>
    </row>
    <row r="361" spans="1:66">
      <c r="A361" s="223">
        <v>45285</v>
      </c>
      <c r="B361" s="221">
        <v>0.26829999999999998</v>
      </c>
      <c r="C361" s="221">
        <v>0.39610000000000001</v>
      </c>
      <c r="D361" s="221">
        <v>0.35665000000000002</v>
      </c>
      <c r="E361" s="221">
        <v>0.23</v>
      </c>
      <c r="F361" s="221">
        <v>1.9178500000000001</v>
      </c>
      <c r="G361" s="221">
        <v>0.59420000000000006</v>
      </c>
      <c r="H361" s="221">
        <v>0.21149999999999999</v>
      </c>
      <c r="I361" s="221">
        <v>2.0958000000000001</v>
      </c>
      <c r="J361" s="222">
        <v>4156.1236499999995</v>
      </c>
      <c r="K361" s="222">
        <v>38.194999999999993</v>
      </c>
      <c r="L361" s="222">
        <v>350.56</v>
      </c>
      <c r="M361" s="221">
        <v>8.2449999999999996E-2</v>
      </c>
      <c r="N361" s="221">
        <v>1.2430500000000002</v>
      </c>
      <c r="O361" s="221">
        <v>0.42730000000000001</v>
      </c>
      <c r="P361" s="221">
        <v>14.870100000000001</v>
      </c>
      <c r="Q361" s="221">
        <v>24.673650000000002</v>
      </c>
      <c r="R361" s="221">
        <v>2.2237999999999998</v>
      </c>
      <c r="S361" s="221">
        <v>0.35585</v>
      </c>
      <c r="T361" s="221">
        <v>0.24399999999999999</v>
      </c>
      <c r="U361" s="221">
        <v>8.3706500000000013</v>
      </c>
      <c r="AS361" s="204">
        <f t="shared" si="66"/>
        <v>1</v>
      </c>
      <c r="AT361" s="204">
        <f t="shared" si="48"/>
        <v>1</v>
      </c>
      <c r="AU361" s="204">
        <f t="shared" si="49"/>
        <v>1</v>
      </c>
      <c r="AV361" s="204">
        <f t="shared" si="50"/>
        <v>1</v>
      </c>
      <c r="AW361" s="204">
        <f t="shared" si="51"/>
        <v>1</v>
      </c>
      <c r="AX361" s="204">
        <f t="shared" si="52"/>
        <v>1</v>
      </c>
      <c r="AY361" s="204">
        <f t="shared" si="53"/>
        <v>1</v>
      </c>
      <c r="AZ361" s="204">
        <f t="shared" si="54"/>
        <v>1</v>
      </c>
      <c r="BA361" s="204">
        <f t="shared" si="55"/>
        <v>1</v>
      </c>
      <c r="BB361" s="204">
        <f t="shared" si="56"/>
        <v>1</v>
      </c>
      <c r="BC361" s="204">
        <f t="shared" si="57"/>
        <v>1</v>
      </c>
      <c r="BD361" s="204">
        <f t="shared" si="58"/>
        <v>1</v>
      </c>
      <c r="BE361" s="204">
        <f t="shared" si="59"/>
        <v>1</v>
      </c>
      <c r="BF361" s="204">
        <f t="shared" si="60"/>
        <v>1</v>
      </c>
      <c r="BG361" s="204">
        <f t="shared" si="61"/>
        <v>1</v>
      </c>
      <c r="BH361" s="204">
        <f t="shared" si="62"/>
        <v>1</v>
      </c>
      <c r="BI361" s="204">
        <f t="shared" si="63"/>
        <v>1</v>
      </c>
      <c r="BJ361" s="204">
        <f t="shared" si="64"/>
        <v>1</v>
      </c>
      <c r="BK361" s="204">
        <f t="shared" si="65"/>
        <v>1</v>
      </c>
      <c r="BM361" s="205">
        <f t="shared" si="47"/>
        <v>1</v>
      </c>
      <c r="BN361" s="205">
        <f t="shared" si="46"/>
        <v>28.560904983424713</v>
      </c>
    </row>
    <row r="362" spans="1:66">
      <c r="A362" s="223">
        <v>45286</v>
      </c>
      <c r="B362" s="221">
        <v>0.26829999999999998</v>
      </c>
      <c r="C362" s="221">
        <v>0.39610000000000001</v>
      </c>
      <c r="D362" s="221">
        <v>0.35665000000000002</v>
      </c>
      <c r="E362" s="221">
        <v>0.23</v>
      </c>
      <c r="F362" s="221">
        <v>1.9178500000000001</v>
      </c>
      <c r="G362" s="221">
        <v>0.59420000000000006</v>
      </c>
      <c r="H362" s="221">
        <v>0.21149999999999999</v>
      </c>
      <c r="I362" s="221">
        <v>2.0958000000000001</v>
      </c>
      <c r="J362" s="222">
        <v>4156.1236499999995</v>
      </c>
      <c r="K362" s="222">
        <v>38.194999999999993</v>
      </c>
      <c r="L362" s="222">
        <v>350.56</v>
      </c>
      <c r="M362" s="221">
        <v>8.2449999999999996E-2</v>
      </c>
      <c r="N362" s="221">
        <v>1.2430500000000002</v>
      </c>
      <c r="O362" s="221">
        <v>0.42730000000000001</v>
      </c>
      <c r="P362" s="221">
        <v>14.870100000000001</v>
      </c>
      <c r="Q362" s="221">
        <v>24.673650000000002</v>
      </c>
      <c r="R362" s="221">
        <v>2.2237999999999998</v>
      </c>
      <c r="S362" s="221">
        <v>0.35585</v>
      </c>
      <c r="T362" s="221">
        <v>0.24399999999999999</v>
      </c>
      <c r="U362" s="221">
        <v>8.3706500000000013</v>
      </c>
      <c r="AS362" s="204">
        <f t="shared" si="66"/>
        <v>1</v>
      </c>
      <c r="AT362" s="204">
        <f t="shared" si="48"/>
        <v>1</v>
      </c>
      <c r="AU362" s="204">
        <f t="shared" si="49"/>
        <v>1</v>
      </c>
      <c r="AV362" s="204">
        <f t="shared" si="50"/>
        <v>1</v>
      </c>
      <c r="AW362" s="204">
        <f t="shared" si="51"/>
        <v>1</v>
      </c>
      <c r="AX362" s="204">
        <f t="shared" si="52"/>
        <v>1</v>
      </c>
      <c r="AY362" s="204">
        <f t="shared" si="53"/>
        <v>1</v>
      </c>
      <c r="AZ362" s="204">
        <f t="shared" si="54"/>
        <v>1</v>
      </c>
      <c r="BA362" s="204">
        <f t="shared" si="55"/>
        <v>1</v>
      </c>
      <c r="BB362" s="204">
        <f t="shared" si="56"/>
        <v>1</v>
      </c>
      <c r="BC362" s="204">
        <f t="shared" si="57"/>
        <v>1</v>
      </c>
      <c r="BD362" s="204">
        <f t="shared" si="58"/>
        <v>1</v>
      </c>
      <c r="BE362" s="204">
        <f t="shared" si="59"/>
        <v>1</v>
      </c>
      <c r="BF362" s="204">
        <f t="shared" si="60"/>
        <v>1</v>
      </c>
      <c r="BG362" s="204">
        <f t="shared" si="61"/>
        <v>1</v>
      </c>
      <c r="BH362" s="204">
        <f t="shared" si="62"/>
        <v>1</v>
      </c>
      <c r="BI362" s="204">
        <f t="shared" si="63"/>
        <v>1</v>
      </c>
      <c r="BJ362" s="204">
        <f t="shared" si="64"/>
        <v>1</v>
      </c>
      <c r="BK362" s="204">
        <f t="shared" si="65"/>
        <v>1</v>
      </c>
      <c r="BM362" s="205">
        <f t="shared" si="47"/>
        <v>1</v>
      </c>
      <c r="BN362" s="205">
        <f t="shared" si="46"/>
        <v>28.560904983424713</v>
      </c>
    </row>
    <row r="363" spans="1:66">
      <c r="A363" s="223">
        <v>45287</v>
      </c>
      <c r="B363" s="221">
        <v>0.26829999999999998</v>
      </c>
      <c r="C363" s="221">
        <v>0.39290000000000003</v>
      </c>
      <c r="D363" s="221">
        <v>0.35385</v>
      </c>
      <c r="E363" s="221">
        <v>0.22900000000000001</v>
      </c>
      <c r="F363" s="221">
        <v>1.9180000000000001</v>
      </c>
      <c r="G363" s="221">
        <v>0.59424999999999994</v>
      </c>
      <c r="H363" s="221">
        <v>0.21074999999999999</v>
      </c>
      <c r="I363" s="221">
        <v>2.0952000000000002</v>
      </c>
      <c r="J363" s="222">
        <v>4137.2110000000002</v>
      </c>
      <c r="K363" s="222">
        <v>38.254999999999995</v>
      </c>
      <c r="L363" s="222">
        <v>347.18900000000002</v>
      </c>
      <c r="M363" s="221">
        <v>8.249999999999999E-2</v>
      </c>
      <c r="N363" s="221">
        <v>1.24305</v>
      </c>
      <c r="O363" s="221">
        <v>0.42374999999999996</v>
      </c>
      <c r="P363" s="221">
        <v>14.981400000000001</v>
      </c>
      <c r="Q363" s="221">
        <v>24.7729</v>
      </c>
      <c r="R363" s="221">
        <v>2.2426000000000004</v>
      </c>
      <c r="S363" s="221">
        <v>0.35494999999999999</v>
      </c>
      <c r="T363" s="221">
        <v>0.24295</v>
      </c>
      <c r="U363" s="221">
        <v>8.2909499999999987</v>
      </c>
      <c r="AS363" s="204">
        <f t="shared" si="66"/>
        <v>0.9988667124976609</v>
      </c>
      <c r="AT363" s="204">
        <f t="shared" si="48"/>
        <v>0.99999979602986733</v>
      </c>
      <c r="AU363" s="204">
        <f t="shared" si="49"/>
        <v>0.99999758324080978</v>
      </c>
      <c r="AV363" s="204">
        <f t="shared" si="50"/>
        <v>1.0000174740640766</v>
      </c>
      <c r="AW363" s="204">
        <f t="shared" si="51"/>
        <v>1.0000000000647511</v>
      </c>
      <c r="AX363" s="204">
        <f t="shared" si="52"/>
        <v>0.99999063683840594</v>
      </c>
      <c r="AY363" s="204">
        <f t="shared" si="53"/>
        <v>0.99999969328883986</v>
      </c>
      <c r="AZ363" s="204">
        <f t="shared" si="54"/>
        <v>0.99998916644828151</v>
      </c>
      <c r="BA363" s="204">
        <f t="shared" si="55"/>
        <v>1.0003904056627406</v>
      </c>
      <c r="BB363" s="204">
        <f t="shared" si="56"/>
        <v>0.99991152981462261</v>
      </c>
      <c r="BC363" s="204">
        <f t="shared" si="57"/>
        <v>1</v>
      </c>
      <c r="BD363" s="204">
        <f t="shared" si="58"/>
        <v>1</v>
      </c>
      <c r="BE363" s="204">
        <f t="shared" si="59"/>
        <v>0.99999495619600909</v>
      </c>
      <c r="BF363" s="204">
        <f t="shared" si="60"/>
        <v>1.0000898891874133</v>
      </c>
      <c r="BG363" s="204">
        <f t="shared" si="61"/>
        <v>1.0000005692547382</v>
      </c>
      <c r="BH363" s="204">
        <f t="shared" si="62"/>
        <v>1.0000003170802034</v>
      </c>
      <c r="BI363" s="204">
        <f t="shared" si="63"/>
        <v>0.99948448224540376</v>
      </c>
      <c r="BJ363" s="204">
        <f t="shared" si="64"/>
        <v>0.99970430921214404</v>
      </c>
      <c r="BK363" s="204">
        <f t="shared" si="65"/>
        <v>0.99935982676566648</v>
      </c>
      <c r="BM363" s="205">
        <f t="shared" si="47"/>
        <v>0.99779866567229059</v>
      </c>
      <c r="BN363" s="205">
        <f t="shared" si="46"/>
        <v>28.498032882854254</v>
      </c>
    </row>
    <row r="364" spans="1:66">
      <c r="A364" s="223">
        <v>45288</v>
      </c>
      <c r="B364" s="221">
        <v>0.26829999999999998</v>
      </c>
      <c r="C364" s="221">
        <v>0.39175000000000004</v>
      </c>
      <c r="D364" s="221">
        <v>0.35409999999999997</v>
      </c>
      <c r="E364" s="221">
        <v>0.22549999999999998</v>
      </c>
      <c r="F364" s="221">
        <v>1.9060999999999999</v>
      </c>
      <c r="G364" s="221">
        <v>0.59014999999999995</v>
      </c>
      <c r="H364" s="221">
        <v>0.20939999999999998</v>
      </c>
      <c r="I364" s="221">
        <v>2.0963000000000003</v>
      </c>
      <c r="J364" s="222">
        <v>4138.2842000000001</v>
      </c>
      <c r="K364" s="222">
        <v>37.864999999999995</v>
      </c>
      <c r="L364" s="222">
        <v>345.54304999999999</v>
      </c>
      <c r="M364" s="221">
        <v>8.2400000000000001E-2</v>
      </c>
      <c r="N364" s="221">
        <v>1.2383500000000001</v>
      </c>
      <c r="O364" s="221">
        <v>0.4229</v>
      </c>
      <c r="P364" s="221">
        <v>14.90025</v>
      </c>
      <c r="Q364" s="221">
        <v>24.50365</v>
      </c>
      <c r="R364" s="221">
        <v>2.2228500000000002</v>
      </c>
      <c r="S364" s="221">
        <v>0.35339999999999999</v>
      </c>
      <c r="T364" s="221">
        <v>0.24145</v>
      </c>
      <c r="U364" s="221">
        <v>8.1950500000000002</v>
      </c>
      <c r="AS364" s="204">
        <f t="shared" si="66"/>
        <v>0.99959032058195063</v>
      </c>
      <c r="AT364" s="204">
        <f t="shared" si="48"/>
        <v>1.0000000182771245</v>
      </c>
      <c r="AU364" s="204">
        <f t="shared" si="49"/>
        <v>0.99999145746456808</v>
      </c>
      <c r="AV364" s="204">
        <f t="shared" si="50"/>
        <v>0.99861043875036615</v>
      </c>
      <c r="AW364" s="204">
        <f t="shared" si="51"/>
        <v>0.99999999467224177</v>
      </c>
      <c r="AX364" s="204">
        <f t="shared" si="52"/>
        <v>0.99998306209443411</v>
      </c>
      <c r="AY364" s="204">
        <f t="shared" si="53"/>
        <v>1.0000005622369703</v>
      </c>
      <c r="AZ364" s="204">
        <f t="shared" si="54"/>
        <v>1.0000006160785304</v>
      </c>
      <c r="BA364" s="204">
        <f t="shared" si="55"/>
        <v>0.9974550812852454</v>
      </c>
      <c r="BB364" s="204">
        <f t="shared" si="56"/>
        <v>0.99995648931042747</v>
      </c>
      <c r="BC364" s="204">
        <f t="shared" si="57"/>
        <v>1</v>
      </c>
      <c r="BD364" s="204">
        <f t="shared" si="58"/>
        <v>0.99994592574529717</v>
      </c>
      <c r="BE364" s="204">
        <f t="shared" si="59"/>
        <v>0.99999878605671932</v>
      </c>
      <c r="BF364" s="204">
        <f t="shared" si="60"/>
        <v>0.99993453220426975</v>
      </c>
      <c r="BG364" s="204">
        <f t="shared" si="61"/>
        <v>0.99999845035995449</v>
      </c>
      <c r="BH364" s="204">
        <f t="shared" si="62"/>
        <v>0.99999966682616437</v>
      </c>
      <c r="BI364" s="204">
        <f t="shared" si="63"/>
        <v>0.99910925935181938</v>
      </c>
      <c r="BJ364" s="204">
        <f t="shared" si="64"/>
        <v>0.99957538757159803</v>
      </c>
      <c r="BK364" s="204">
        <f t="shared" si="65"/>
        <v>0.99922154995406243</v>
      </c>
      <c r="BM364" s="205">
        <f t="shared" si="47"/>
        <v>0.9933884627601911</v>
      </c>
      <c r="BN364" s="205">
        <f t="shared" si="46"/>
        <v>28.309617077187966</v>
      </c>
    </row>
    <row r="365" spans="1:66">
      <c r="A365" s="223">
        <v>45289</v>
      </c>
      <c r="B365" s="221">
        <v>0.26829999999999998</v>
      </c>
      <c r="C365" s="221">
        <v>0.39200000000000002</v>
      </c>
      <c r="D365" s="221">
        <v>0.35485</v>
      </c>
      <c r="E365" s="221">
        <v>0.2261</v>
      </c>
      <c r="F365" s="221">
        <v>1.9033500000000001</v>
      </c>
      <c r="G365" s="221">
        <v>0.5907</v>
      </c>
      <c r="H365" s="221">
        <v>0.21015</v>
      </c>
      <c r="I365" s="221">
        <v>2.0962500000000004</v>
      </c>
      <c r="J365" s="222">
        <v>4137.2110000000002</v>
      </c>
      <c r="K365" s="222">
        <v>37.905000000000001</v>
      </c>
      <c r="L365" s="222">
        <v>346.43369999999999</v>
      </c>
      <c r="M365" s="221">
        <v>8.2449999999999996E-2</v>
      </c>
      <c r="N365" s="221">
        <v>1.2319</v>
      </c>
      <c r="O365" s="221">
        <v>0.42220000000000002</v>
      </c>
      <c r="P365" s="221">
        <v>14.8847</v>
      </c>
      <c r="Q365" s="221">
        <v>23.747050000000002</v>
      </c>
      <c r="R365" s="221">
        <v>2.1947000000000001</v>
      </c>
      <c r="S365" s="221">
        <v>0.35360000000000003</v>
      </c>
      <c r="T365" s="221">
        <v>0.2424</v>
      </c>
      <c r="U365" s="221">
        <v>8.2169999999999987</v>
      </c>
      <c r="AS365" s="204">
        <f t="shared" si="66"/>
        <v>1.0000891851988123</v>
      </c>
      <c r="AT365" s="204">
        <f t="shared" si="48"/>
        <v>1.0000000547540508</v>
      </c>
      <c r="AU365" s="204">
        <f t="shared" si="49"/>
        <v>1.0000014738177907</v>
      </c>
      <c r="AV365" s="204">
        <f t="shared" si="50"/>
        <v>0.99967747681999897</v>
      </c>
      <c r="AW365" s="204">
        <f t="shared" si="51"/>
        <v>1.000000000716845</v>
      </c>
      <c r="AX365" s="204">
        <f t="shared" si="52"/>
        <v>1.0000094235065531</v>
      </c>
      <c r="AY365" s="204">
        <f t="shared" si="53"/>
        <v>0.99999997445018263</v>
      </c>
      <c r="AZ365" s="204">
        <f t="shared" si="54"/>
        <v>0.99999938392184917</v>
      </c>
      <c r="BA365" s="204">
        <f t="shared" si="55"/>
        <v>1.0002625894391521</v>
      </c>
      <c r="BB365" s="204">
        <f t="shared" si="56"/>
        <v>1.0000235707915925</v>
      </c>
      <c r="BC365" s="204">
        <f t="shared" si="57"/>
        <v>1</v>
      </c>
      <c r="BD365" s="204">
        <f t="shared" si="58"/>
        <v>0.99992545744203631</v>
      </c>
      <c r="BE365" s="204">
        <f t="shared" si="59"/>
        <v>0.99999899844842</v>
      </c>
      <c r="BF365" s="204">
        <f t="shared" si="60"/>
        <v>0.99998741399956537</v>
      </c>
      <c r="BG365" s="204">
        <f t="shared" si="61"/>
        <v>0.9999955525735067</v>
      </c>
      <c r="BH365" s="204">
        <f t="shared" si="62"/>
        <v>0.99999951996935921</v>
      </c>
      <c r="BI365" s="204">
        <f t="shared" si="63"/>
        <v>1.0001152115135756</v>
      </c>
      <c r="BJ365" s="204">
        <f t="shared" si="64"/>
        <v>1.0002693198117731</v>
      </c>
      <c r="BK365" s="204">
        <f t="shared" si="65"/>
        <v>1.0001790616010686</v>
      </c>
      <c r="BM365" s="205">
        <f t="shared" si="47"/>
        <v>1.0005336585344526</v>
      </c>
      <c r="BN365" s="205">
        <f t="shared" si="46"/>
        <v>28.324724745948295</v>
      </c>
    </row>
    <row r="366" spans="1:66">
      <c r="A366" s="223">
        <v>45290</v>
      </c>
      <c r="B366" s="221">
        <v>0.26829999999999998</v>
      </c>
      <c r="C366" s="221">
        <v>0.39200000000000002</v>
      </c>
      <c r="D366" s="221">
        <v>0.35485</v>
      </c>
      <c r="E366" s="221">
        <v>0.2261</v>
      </c>
      <c r="F366" s="221">
        <v>1.9033500000000001</v>
      </c>
      <c r="G366" s="221">
        <v>0.5907</v>
      </c>
      <c r="H366" s="221">
        <v>0.21015</v>
      </c>
      <c r="I366" s="221">
        <v>2.0962500000000004</v>
      </c>
      <c r="J366" s="222">
        <v>4137.2110000000002</v>
      </c>
      <c r="K366" s="222">
        <v>37.905000000000001</v>
      </c>
      <c r="L366" s="222">
        <v>346.43369999999999</v>
      </c>
      <c r="M366" s="221">
        <v>8.2449999999999996E-2</v>
      </c>
      <c r="N366" s="221">
        <v>1.2319</v>
      </c>
      <c r="O366" s="221">
        <v>0.42220000000000002</v>
      </c>
      <c r="P366" s="221">
        <v>14.8847</v>
      </c>
      <c r="Q366" s="221">
        <v>23.747050000000002</v>
      </c>
      <c r="R366" s="221">
        <v>2.1947000000000001</v>
      </c>
      <c r="S366" s="221">
        <v>0.35360000000000003</v>
      </c>
      <c r="T366" s="221">
        <v>0.2424</v>
      </c>
      <c r="U366" s="221">
        <v>8.2169999999999987</v>
      </c>
      <c r="AS366" s="204">
        <f t="shared" si="66"/>
        <v>1</v>
      </c>
      <c r="AT366" s="204">
        <f t="shared" si="48"/>
        <v>1</v>
      </c>
      <c r="AU366" s="204">
        <f t="shared" si="49"/>
        <v>1</v>
      </c>
      <c r="AV366" s="204">
        <f t="shared" si="50"/>
        <v>1</v>
      </c>
      <c r="AW366" s="204">
        <f t="shared" si="51"/>
        <v>1</v>
      </c>
      <c r="AX366" s="204">
        <f t="shared" si="52"/>
        <v>1</v>
      </c>
      <c r="AY366" s="204">
        <f t="shared" si="53"/>
        <v>1</v>
      </c>
      <c r="AZ366" s="204">
        <f t="shared" si="54"/>
        <v>1</v>
      </c>
      <c r="BA366" s="204">
        <f t="shared" si="55"/>
        <v>1</v>
      </c>
      <c r="BB366" s="204">
        <f t="shared" si="56"/>
        <v>1</v>
      </c>
      <c r="BC366" s="204">
        <f t="shared" si="57"/>
        <v>1</v>
      </c>
      <c r="BD366" s="204">
        <f t="shared" si="58"/>
        <v>1</v>
      </c>
      <c r="BE366" s="204">
        <f t="shared" si="59"/>
        <v>1</v>
      </c>
      <c r="BF366" s="204">
        <f t="shared" si="60"/>
        <v>1</v>
      </c>
      <c r="BG366" s="204">
        <f t="shared" si="61"/>
        <v>1</v>
      </c>
      <c r="BH366" s="204">
        <f t="shared" si="62"/>
        <v>1</v>
      </c>
      <c r="BI366" s="204">
        <f t="shared" si="63"/>
        <v>1</v>
      </c>
      <c r="BJ366" s="204">
        <f t="shared" si="64"/>
        <v>1</v>
      </c>
      <c r="BK366" s="204">
        <f t="shared" si="65"/>
        <v>1</v>
      </c>
      <c r="BM366" s="205">
        <f t="shared" si="47"/>
        <v>1</v>
      </c>
      <c r="BN366" s="205">
        <f t="shared" si="46"/>
        <v>28.324724745948295</v>
      </c>
    </row>
    <row r="367" spans="1:66">
      <c r="A367" s="223">
        <v>45291</v>
      </c>
      <c r="B367" s="221">
        <v>0.26829999999999998</v>
      </c>
      <c r="C367" s="221">
        <v>0.39200000000000002</v>
      </c>
      <c r="D367" s="221">
        <v>0.35485</v>
      </c>
      <c r="E367" s="221">
        <v>0.2261</v>
      </c>
      <c r="F367" s="221">
        <v>1.9033500000000001</v>
      </c>
      <c r="G367" s="221">
        <v>0.5907</v>
      </c>
      <c r="H367" s="221">
        <v>0.21015</v>
      </c>
      <c r="I367" s="221">
        <v>2.0962500000000004</v>
      </c>
      <c r="J367" s="222">
        <v>4137.2110000000002</v>
      </c>
      <c r="K367" s="222">
        <v>37.905000000000001</v>
      </c>
      <c r="L367" s="222">
        <v>346.43369999999999</v>
      </c>
      <c r="M367" s="221">
        <v>8.2449999999999996E-2</v>
      </c>
      <c r="N367" s="221">
        <v>1.2319</v>
      </c>
      <c r="O367" s="221">
        <v>0.42220000000000002</v>
      </c>
      <c r="P367" s="221">
        <v>14.8847</v>
      </c>
      <c r="Q367" s="221">
        <v>23.747050000000002</v>
      </c>
      <c r="R367" s="221">
        <v>2.1947000000000001</v>
      </c>
      <c r="S367" s="221">
        <v>0.35360000000000003</v>
      </c>
      <c r="T367" s="221">
        <v>0.2424</v>
      </c>
      <c r="U367" s="221">
        <v>8.2169999999999987</v>
      </c>
      <c r="AS367" s="204">
        <f t="shared" si="66"/>
        <v>1</v>
      </c>
      <c r="AT367" s="204">
        <f t="shared" si="48"/>
        <v>1</v>
      </c>
      <c r="AU367" s="204">
        <f t="shared" si="49"/>
        <v>1</v>
      </c>
      <c r="AV367" s="204">
        <f t="shared" si="50"/>
        <v>1</v>
      </c>
      <c r="AW367" s="204">
        <f t="shared" si="51"/>
        <v>1</v>
      </c>
      <c r="AX367" s="204">
        <f t="shared" si="52"/>
        <v>1</v>
      </c>
      <c r="AY367" s="204">
        <f t="shared" si="53"/>
        <v>1</v>
      </c>
      <c r="AZ367" s="204">
        <f t="shared" si="54"/>
        <v>1</v>
      </c>
      <c r="BA367" s="204">
        <f t="shared" si="55"/>
        <v>1</v>
      </c>
      <c r="BB367" s="204">
        <f t="shared" si="56"/>
        <v>1</v>
      </c>
      <c r="BC367" s="204">
        <f t="shared" si="57"/>
        <v>1</v>
      </c>
      <c r="BD367" s="204">
        <f t="shared" si="58"/>
        <v>1</v>
      </c>
      <c r="BE367" s="204">
        <f t="shared" si="59"/>
        <v>1</v>
      </c>
      <c r="BF367" s="204">
        <f t="shared" si="60"/>
        <v>1</v>
      </c>
      <c r="BG367" s="204">
        <f t="shared" si="61"/>
        <v>1</v>
      </c>
      <c r="BH367" s="204">
        <f t="shared" si="62"/>
        <v>1</v>
      </c>
      <c r="BI367" s="204">
        <f t="shared" si="63"/>
        <v>1</v>
      </c>
      <c r="BJ367" s="204">
        <f t="shared" si="64"/>
        <v>1</v>
      </c>
      <c r="BK367" s="204">
        <f t="shared" si="65"/>
        <v>1</v>
      </c>
      <c r="BM367" s="205">
        <f t="shared" si="47"/>
        <v>1</v>
      </c>
      <c r="BN367" s="205">
        <f>BN366*BM367</f>
        <v>28.324724745948295</v>
      </c>
    </row>
    <row r="368" spans="1:66">
      <c r="BN368" s="205"/>
    </row>
    <row r="369" spans="66:66">
      <c r="BN369" s="205"/>
    </row>
  </sheetData>
  <mergeCells count="4">
    <mergeCell ref="B1:U1"/>
    <mergeCell ref="W1:AP1"/>
    <mergeCell ref="AR1:BK1"/>
    <mergeCell ref="BM1:BN1"/>
  </mergeCells>
  <pageMargins left="0.7" right="0.7" top="0.75" bottom="0.75" header="0.3" footer="0.3"/>
  <pageSetup paperSize="9" scale="13" orientation="portrait" r:id="rId1"/>
  <colBreaks count="3" manualBreakCount="3">
    <brk id="21" max="1048575" man="1"/>
    <brk id="42" max="366" man="1"/>
    <brk id="6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D5" sqref="D5"/>
    </sheetView>
  </sheetViews>
  <sheetFormatPr defaultRowHeight="15"/>
  <cols>
    <col min="3" max="3" width="13.140625" customWidth="1"/>
    <col min="4" max="4" width="16.5703125" customWidth="1"/>
  </cols>
  <sheetData>
    <row r="1" spans="1:7">
      <c r="B1" s="198"/>
      <c r="C1" s="201" t="s">
        <v>170</v>
      </c>
      <c r="D1" s="201" t="s">
        <v>178</v>
      </c>
    </row>
    <row r="2" spans="1:7">
      <c r="B2" s="198"/>
      <c r="C2" s="201"/>
      <c r="D2" s="201"/>
    </row>
    <row r="3" spans="1:7">
      <c r="A3">
        <v>2023</v>
      </c>
      <c r="B3" s="198" t="str">
        <f>'QEB Table_9.11'!A357</f>
        <v>Jan</v>
      </c>
      <c r="C3" s="200">
        <f>'QEB Table_9.11'!D357</f>
        <v>0.28399999999999997</v>
      </c>
      <c r="D3" s="200">
        <f>'3Recent XRs'!BN33</f>
        <v>28.893237399124452</v>
      </c>
    </row>
    <row r="4" spans="1:7">
      <c r="B4" s="198" t="str">
        <f>'QEB Table_9.11'!A358</f>
        <v>Feb</v>
      </c>
      <c r="C4" s="200">
        <f>'QEB Table_9.11'!D358</f>
        <v>0.28399999999999997</v>
      </c>
      <c r="D4" s="200">
        <f>'3Recent XRs'!BN61</f>
        <v>29.872481224888809</v>
      </c>
    </row>
    <row r="5" spans="1:7">
      <c r="B5" s="198" t="str">
        <f>'QEB Table_9.11'!A359</f>
        <v>Mar</v>
      </c>
      <c r="C5" s="200">
        <f>'QEB Table_9.11'!D359</f>
        <v>0.28399999999999997</v>
      </c>
      <c r="D5" s="200">
        <f>'3Recent XRs'!BN92</f>
        <v>29.446021154710955</v>
      </c>
    </row>
    <row r="6" spans="1:7">
      <c r="B6" s="198" t="str">
        <f>'QEB Table_9.11'!A360</f>
        <v>Apr</v>
      </c>
      <c r="C6" s="200">
        <f>'QEB Table_9.11'!D360</f>
        <v>0.28399999999999997</v>
      </c>
      <c r="D6" s="200">
        <f>'3Recent XRs'!BN122</f>
        <v>29.719382897651194</v>
      </c>
    </row>
    <row r="7" spans="1:7">
      <c r="B7" s="198" t="str">
        <f>'QEB Table_9.11'!A361</f>
        <v>May</v>
      </c>
      <c r="C7" s="200">
        <f>'QEB Table_9.11'!D361</f>
        <v>0.28199999999999997</v>
      </c>
      <c r="D7" s="200">
        <f>'3Recent XRs'!BN153</f>
        <v>30.153017053963069</v>
      </c>
    </row>
    <row r="8" spans="1:7">
      <c r="B8" s="198" t="str">
        <f>'QEB Table_9.11'!A362</f>
        <v>Jun</v>
      </c>
      <c r="C8" s="198">
        <f>'QEB Table_9.11'!D362</f>
        <v>0.28000000000000003</v>
      </c>
      <c r="D8" s="200">
        <f>'3Recent XRs'!BN183</f>
        <v>30.283863660938749</v>
      </c>
    </row>
    <row r="9" spans="1:7">
      <c r="B9" s="198" t="s">
        <v>31</v>
      </c>
      <c r="C9" s="200">
        <f>'1Recent XRs'!B214</f>
        <v>0.27900000000000003</v>
      </c>
      <c r="D9" s="200">
        <f>'3Recent XRs'!BN214</f>
        <v>29.736840579028705</v>
      </c>
    </row>
    <row r="10" spans="1:7">
      <c r="B10" s="198" t="s">
        <v>32</v>
      </c>
      <c r="C10" s="200">
        <f>'1Recent XRs'!B245</f>
        <v>0.27700000000000002</v>
      </c>
      <c r="D10" s="200">
        <f>'3Recent XRs'!BN245</f>
        <v>30.158818776657672</v>
      </c>
    </row>
    <row r="11" spans="1:7">
      <c r="B11" s="198" t="s">
        <v>5</v>
      </c>
      <c r="C11" s="200">
        <f>'1Recent XRs'!B275</f>
        <v>0.27300000000000002</v>
      </c>
      <c r="D11" s="200">
        <f>'3Recent XRs'!BN275</f>
        <v>30.075940387209258</v>
      </c>
    </row>
    <row r="12" spans="1:7">
      <c r="B12" s="198" t="s">
        <v>47</v>
      </c>
      <c r="C12" s="200">
        <f>'1Recent XRs'!B306</f>
        <v>0.26950000000000002</v>
      </c>
      <c r="D12" s="200">
        <f>'3Recent XRs'!BN306</f>
        <v>29.866235157347536</v>
      </c>
    </row>
    <row r="13" spans="1:7">
      <c r="B13" s="198" t="s">
        <v>25</v>
      </c>
      <c r="C13" s="200">
        <f>'1Recent XRs'!B336</f>
        <v>0.26850000000000002</v>
      </c>
      <c r="D13" s="200">
        <f>'3Recent XRs'!BN336</f>
        <v>28.901135424462225</v>
      </c>
      <c r="F13" s="211">
        <f>C13/C3-1</f>
        <v>-5.4577464788732266E-2</v>
      </c>
      <c r="G13" s="211">
        <f>D13/D3-1</f>
        <v>2.7335203835665567E-4</v>
      </c>
    </row>
    <row r="14" spans="1:7">
      <c r="B14" s="198" t="s">
        <v>6</v>
      </c>
      <c r="C14" s="200">
        <f>'1Recent XRs'!B367</f>
        <v>0.26829999999999998</v>
      </c>
      <c r="D14" s="200">
        <f>'3Recent XRs'!BN367</f>
        <v>28.324724745948295</v>
      </c>
      <c r="F14" s="211">
        <f>C14/C3-1</f>
        <v>-5.5281690140845052E-2</v>
      </c>
      <c r="G14" s="211">
        <f>D14/D3-1</f>
        <v>-1.9676322363010312E-2</v>
      </c>
    </row>
    <row r="15" spans="1:7">
      <c r="B15" s="198" t="s">
        <v>169</v>
      </c>
      <c r="C15" s="200">
        <f>AVERAGE(C3:C14)</f>
        <v>0.27777499999999999</v>
      </c>
      <c r="D15" s="200">
        <f>AVERAGE(D3:D14)</f>
        <v>29.619308205160909</v>
      </c>
    </row>
    <row r="18" spans="3:3">
      <c r="C18" s="183"/>
    </row>
    <row r="19" spans="3:3">
      <c r="C19" s="183"/>
    </row>
    <row r="20" spans="3:3">
      <c r="C20" s="183"/>
    </row>
    <row r="21" spans="3:3">
      <c r="C21" s="183"/>
    </row>
    <row r="22" spans="3:3">
      <c r="C22" s="183"/>
    </row>
    <row r="23" spans="3:3">
      <c r="C23" s="183"/>
    </row>
    <row r="24" spans="3:3">
      <c r="C24" s="183"/>
    </row>
    <row r="25" spans="3:3">
      <c r="C25" s="183"/>
    </row>
    <row r="26" spans="3:3">
      <c r="C26" s="183"/>
    </row>
    <row r="27" spans="3:3">
      <c r="C27" s="183"/>
    </row>
    <row r="28" spans="3:3">
      <c r="C28" s="183"/>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6"/>
  <sheetViews>
    <sheetView tabSelected="1" topLeftCell="A16" workbookViewId="0">
      <selection activeCell="E16" sqref="E16"/>
    </sheetView>
  </sheetViews>
  <sheetFormatPr defaultRowHeight="15"/>
  <cols>
    <col min="1" max="1" width="16" customWidth="1"/>
    <col min="2" max="3" width="11.140625" customWidth="1"/>
    <col min="4" max="4" width="14.42578125" customWidth="1"/>
    <col min="5" max="5" width="18.5703125" customWidth="1"/>
    <col min="6" max="6" width="13.7109375" customWidth="1"/>
    <col min="8" max="9" width="26.140625" bestFit="1" customWidth="1"/>
    <col min="10" max="10" width="30.28515625" bestFit="1" customWidth="1"/>
  </cols>
  <sheetData>
    <row r="2" spans="1:11">
      <c r="C2" t="s">
        <v>189</v>
      </c>
      <c r="D2" t="s">
        <v>188</v>
      </c>
      <c r="E2" t="s">
        <v>186</v>
      </c>
      <c r="F2" t="s">
        <v>187</v>
      </c>
    </row>
    <row r="3" spans="1:11">
      <c r="B3" s="198"/>
      <c r="C3" s="198" t="s">
        <v>190</v>
      </c>
      <c r="D3" s="201" t="s">
        <v>179</v>
      </c>
      <c r="E3" s="201" t="s">
        <v>177</v>
      </c>
      <c r="F3" s="201" t="s">
        <v>180</v>
      </c>
      <c r="H3" s="201" t="s">
        <v>179</v>
      </c>
      <c r="I3" s="201" t="s">
        <v>177</v>
      </c>
      <c r="J3" s="201" t="s">
        <v>180</v>
      </c>
    </row>
    <row r="4" spans="1:11">
      <c r="A4" s="198">
        <v>2023</v>
      </c>
      <c r="B4" s="198" t="s">
        <v>26</v>
      </c>
      <c r="C4" s="200">
        <f>'1Graphs'!D2</f>
        <v>28.83</v>
      </c>
      <c r="D4" s="200"/>
      <c r="E4" s="200"/>
      <c r="F4" s="200"/>
      <c r="H4" s="225"/>
      <c r="I4" s="225"/>
      <c r="J4" s="225"/>
    </row>
    <row r="5" spans="1:11">
      <c r="B5" s="198" t="s">
        <v>28</v>
      </c>
      <c r="C5" s="200">
        <f>'1Graphs'!D3</f>
        <v>29.93</v>
      </c>
      <c r="D5" s="200">
        <f>'1Recent XRs'!BN61</f>
        <v>29.836585190833762</v>
      </c>
      <c r="E5" s="200">
        <f>'2Graphs'!D4</f>
        <v>29.708016632770786</v>
      </c>
      <c r="F5" s="200">
        <f>'3Graphs'!D4</f>
        <v>29.872481224888809</v>
      </c>
      <c r="H5" s="225">
        <f t="shared" ref="H5:H9" si="0">(D5-$C5)^2</f>
        <v>8.7263265715645192E-3</v>
      </c>
      <c r="I5" s="225">
        <f t="shared" ref="I5:I9" si="1">(E5-$C5)^2</f>
        <v>4.9276615326420067E-2</v>
      </c>
      <c r="J5" s="225">
        <f t="shared" ref="J5:J9" si="2">(F5-$C5)^2</f>
        <v>3.3084094902917872E-3</v>
      </c>
      <c r="K5">
        <f t="shared" ref="K5:K9" si="3">(D5/C5-1)</f>
        <v>-3.1211095611840545E-3</v>
      </c>
    </row>
    <row r="6" spans="1:11">
      <c r="B6" s="198" t="s">
        <v>8</v>
      </c>
      <c r="C6" s="200">
        <f>'1Graphs'!D4</f>
        <v>29.61</v>
      </c>
      <c r="D6" s="200">
        <f>'1Recent XRs'!BN92</f>
        <v>29.484358203599982</v>
      </c>
      <c r="E6" s="200">
        <f>'2Graphs'!D5</f>
        <v>29.622461204475101</v>
      </c>
      <c r="F6" s="200">
        <f>'3Graphs'!D5</f>
        <v>29.446021154710955</v>
      </c>
      <c r="H6" s="225">
        <f t="shared" si="0"/>
        <v>1.5785861002623532E-2</v>
      </c>
      <c r="I6" s="225">
        <f t="shared" si="1"/>
        <v>1.5528161697029699E-4</v>
      </c>
      <c r="J6" s="225">
        <f t="shared" si="2"/>
        <v>2.6889061702328316E-2</v>
      </c>
      <c r="K6">
        <f t="shared" si="3"/>
        <v>-4.2432217629185809E-3</v>
      </c>
    </row>
    <row r="7" spans="1:11">
      <c r="B7" s="198" t="s">
        <v>29</v>
      </c>
      <c r="C7" s="200">
        <f>'1Graphs'!D5</f>
        <v>29.9</v>
      </c>
      <c r="D7" s="200">
        <f>'1Recent XRs'!BN122</f>
        <v>29.76080993235545</v>
      </c>
      <c r="E7" s="200">
        <f>'2Graphs'!D6</f>
        <v>29.910075604267114</v>
      </c>
      <c r="F7" s="200">
        <f>'3Graphs'!D6</f>
        <v>29.719382897651194</v>
      </c>
      <c r="H7" s="225">
        <f t="shared" si="0"/>
        <v>1.9373874930894062E-2</v>
      </c>
      <c r="I7" s="225">
        <f t="shared" si="1"/>
        <v>1.0151780134750736E-4</v>
      </c>
      <c r="J7" s="225">
        <f t="shared" si="2"/>
        <v>3.2622537660878623E-2</v>
      </c>
      <c r="K7">
        <f t="shared" si="3"/>
        <v>-4.6551862088477503E-3</v>
      </c>
    </row>
    <row r="8" spans="1:11">
      <c r="B8" s="198" t="s">
        <v>30</v>
      </c>
      <c r="C8" s="200">
        <f>'1Graphs'!D6</f>
        <v>30.3</v>
      </c>
      <c r="D8" s="200">
        <f>'1Recent XRs'!BN153</f>
        <v>30.159499079356692</v>
      </c>
      <c r="E8" s="200">
        <f>'2Graphs'!D7</f>
        <v>30.182791351981297</v>
      </c>
      <c r="F8" s="200">
        <f>'3Graphs'!D7</f>
        <v>30.153017053963069</v>
      </c>
      <c r="H8" s="225">
        <f t="shared" si="0"/>
        <v>1.9740508701617285E-2</v>
      </c>
      <c r="I8" s="225">
        <f t="shared" si="1"/>
        <v>1.3737867170372292E-2</v>
      </c>
      <c r="J8" s="225">
        <f t="shared" si="2"/>
        <v>2.160398642569562E-2</v>
      </c>
      <c r="K8">
        <f t="shared" si="3"/>
        <v>-4.6369940806372245E-3</v>
      </c>
    </row>
    <row r="9" spans="1:11">
      <c r="B9" s="198" t="s">
        <v>7</v>
      </c>
      <c r="C9" s="200">
        <f>'1Graphs'!D7</f>
        <v>30.34</v>
      </c>
      <c r="D9" s="200">
        <f>'1Recent XRs'!BP183</f>
        <v>30.182398820808427</v>
      </c>
      <c r="E9" s="200">
        <f>'2Graphs'!D8</f>
        <v>29.820773671924574</v>
      </c>
      <c r="F9" s="200">
        <f>'3Graphs'!D8</f>
        <v>30.283863660938749</v>
      </c>
      <c r="H9" s="225">
        <f t="shared" si="0"/>
        <v>2.4838131682574378E-2</v>
      </c>
      <c r="I9" s="225">
        <f t="shared" si="1"/>
        <v>0.26959597976669003</v>
      </c>
      <c r="J9" s="225">
        <f t="shared" si="2"/>
        <v>3.1512885631996895E-3</v>
      </c>
      <c r="K9" s="187">
        <f t="shared" si="3"/>
        <v>-5.1945016213438278E-3</v>
      </c>
    </row>
    <row r="10" spans="1:11">
      <c r="B10" s="198" t="s">
        <v>31</v>
      </c>
      <c r="C10" s="198"/>
      <c r="D10" s="200"/>
      <c r="E10" s="200">
        <f>'2Graphs'!D9</f>
        <v>29.383450799963839</v>
      </c>
      <c r="F10" s="200"/>
      <c r="H10" s="225">
        <f>SUM(H4:H9)</f>
        <v>8.8464702889273772E-2</v>
      </c>
      <c r="I10" s="225">
        <f>SUM(I4:I9)</f>
        <v>0.3328672616818002</v>
      </c>
      <c r="J10" s="225">
        <f>SUM(J4:J9)</f>
        <v>8.7575283842394033E-2</v>
      </c>
      <c r="K10" s="187">
        <f>AVERAGE(K5:K9)</f>
        <v>-4.3702026469862876E-3</v>
      </c>
    </row>
    <row r="11" spans="1:11">
      <c r="B11" s="198" t="s">
        <v>32</v>
      </c>
      <c r="C11" s="198"/>
      <c r="D11" s="200"/>
      <c r="E11" s="200">
        <f>'2Graphs'!D10</f>
        <v>29.796296744451414</v>
      </c>
      <c r="F11" s="200"/>
      <c r="H11" s="225"/>
      <c r="I11" s="225"/>
      <c r="J11" s="225"/>
    </row>
    <row r="12" spans="1:11">
      <c r="B12" s="198" t="s">
        <v>5</v>
      </c>
      <c r="C12" s="198"/>
      <c r="D12" s="200"/>
      <c r="E12" s="200">
        <f>'2Graphs'!D11</f>
        <v>29.51090349658973</v>
      </c>
      <c r="F12" s="200"/>
      <c r="H12" s="225"/>
      <c r="I12" s="225"/>
      <c r="J12" s="225"/>
    </row>
    <row r="13" spans="1:11">
      <c r="B13" s="198" t="s">
        <v>24</v>
      </c>
      <c r="C13" s="198"/>
      <c r="D13" s="200"/>
      <c r="E13" s="200">
        <f>'2Graphs'!D12</f>
        <v>29.425467043926915</v>
      </c>
      <c r="F13" s="200"/>
      <c r="H13" s="225"/>
      <c r="I13" s="225"/>
      <c r="J13" s="225"/>
    </row>
    <row r="14" spans="1:11">
      <c r="B14" s="198" t="s">
        <v>25</v>
      </c>
      <c r="C14" s="198"/>
      <c r="D14" s="200"/>
      <c r="E14" s="200">
        <f>'2Graphs'!D13</f>
        <v>28.423338352167466</v>
      </c>
      <c r="F14" s="200"/>
      <c r="H14" s="225"/>
      <c r="I14" s="225"/>
      <c r="J14" s="225"/>
    </row>
    <row r="15" spans="1:11">
      <c r="B15" s="198" t="s">
        <v>182</v>
      </c>
      <c r="C15" s="198"/>
      <c r="D15" s="200"/>
      <c r="E15" s="200">
        <f>'2Graphs'!D14</f>
        <v>27.91506590690204</v>
      </c>
      <c r="F15" s="200"/>
      <c r="H15" s="225"/>
      <c r="I15" s="225"/>
      <c r="J15" s="225"/>
    </row>
    <row r="16" spans="1:11">
      <c r="B16" s="198" t="s">
        <v>181</v>
      </c>
      <c r="C16" s="198"/>
      <c r="D16" s="200"/>
      <c r="E16" s="211"/>
      <c r="F16" s="200"/>
      <c r="H16" s="225"/>
      <c r="I16" s="225"/>
      <c r="J16" s="225"/>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E390"/>
  <sheetViews>
    <sheetView showGridLines="0" view="pageBreakPreview" topLeftCell="A333" zoomScale="50" zoomScaleNormal="50" zoomScaleSheetLayoutView="50" workbookViewId="0">
      <selection activeCell="D171" sqref="D171"/>
    </sheetView>
  </sheetViews>
  <sheetFormatPr defaultColWidth="7.85546875" defaultRowHeight="18"/>
  <cols>
    <col min="1" max="1" width="11.42578125" style="34" customWidth="1"/>
    <col min="2" max="2" width="4.42578125" style="34" customWidth="1"/>
    <col min="3" max="7" width="22.42578125" style="34" customWidth="1"/>
    <col min="8" max="8" width="22.42578125" style="45" customWidth="1"/>
    <col min="9" max="9" width="22.42578125" style="176" customWidth="1"/>
    <col min="10" max="11" width="7.85546875" style="34" customWidth="1"/>
    <col min="12" max="12" width="10.7109375" style="34" bestFit="1" customWidth="1"/>
    <col min="13" max="13" width="8.7109375" style="34" bestFit="1" customWidth="1"/>
    <col min="14" max="14" width="12.42578125" style="34" bestFit="1" customWidth="1"/>
    <col min="15" max="15" width="14.28515625" style="34" bestFit="1" customWidth="1"/>
    <col min="16" max="16" width="7.85546875" style="34"/>
    <col min="17" max="17" width="9.140625" style="34" bestFit="1" customWidth="1"/>
    <col min="18" max="18" width="9.7109375" style="34" bestFit="1" customWidth="1"/>
    <col min="19" max="256" width="7.85546875" style="34"/>
    <col min="257" max="257" width="11.42578125" style="34" customWidth="1"/>
    <col min="258" max="258" width="4.42578125" style="34" customWidth="1"/>
    <col min="259" max="265" width="22.42578125" style="34" customWidth="1"/>
    <col min="266" max="267" width="7.85546875" style="34" customWidth="1"/>
    <col min="268" max="268" width="7.85546875" style="34"/>
    <col min="269" max="269" width="8.7109375" style="34" bestFit="1" customWidth="1"/>
    <col min="270" max="270" width="12.42578125" style="34" bestFit="1" customWidth="1"/>
    <col min="271" max="271" width="14.28515625" style="34" bestFit="1" customWidth="1"/>
    <col min="272" max="272" width="7.85546875" style="34"/>
    <col min="273" max="273" width="9.140625" style="34" bestFit="1" customWidth="1"/>
    <col min="274" max="274" width="9.7109375" style="34" bestFit="1" customWidth="1"/>
    <col min="275" max="512" width="7.85546875" style="34"/>
    <col min="513" max="513" width="11.42578125" style="34" customWidth="1"/>
    <col min="514" max="514" width="4.42578125" style="34" customWidth="1"/>
    <col min="515" max="521" width="22.42578125" style="34" customWidth="1"/>
    <col min="522" max="523" width="7.85546875" style="34" customWidth="1"/>
    <col min="524" max="524" width="7.85546875" style="34"/>
    <col min="525" max="525" width="8.7109375" style="34" bestFit="1" customWidth="1"/>
    <col min="526" max="526" width="12.42578125" style="34" bestFit="1" customWidth="1"/>
    <col min="527" max="527" width="14.28515625" style="34" bestFit="1" customWidth="1"/>
    <col min="528" max="528" width="7.85546875" style="34"/>
    <col min="529" max="529" width="9.140625" style="34" bestFit="1" customWidth="1"/>
    <col min="530" max="530" width="9.7109375" style="34" bestFit="1" customWidth="1"/>
    <col min="531" max="768" width="7.85546875" style="34"/>
    <col min="769" max="769" width="11.42578125" style="34" customWidth="1"/>
    <col min="770" max="770" width="4.42578125" style="34" customWidth="1"/>
    <col min="771" max="777" width="22.42578125" style="34" customWidth="1"/>
    <col min="778" max="779" width="7.85546875" style="34" customWidth="1"/>
    <col min="780" max="780" width="7.85546875" style="34"/>
    <col min="781" max="781" width="8.7109375" style="34" bestFit="1" customWidth="1"/>
    <col min="782" max="782" width="12.42578125" style="34" bestFit="1" customWidth="1"/>
    <col min="783" max="783" width="14.28515625" style="34" bestFit="1" customWidth="1"/>
    <col min="784" max="784" width="7.85546875" style="34"/>
    <col min="785" max="785" width="9.140625" style="34" bestFit="1" customWidth="1"/>
    <col min="786" max="786" width="9.7109375" style="34" bestFit="1" customWidth="1"/>
    <col min="787" max="1024" width="7.85546875" style="34"/>
    <col min="1025" max="1025" width="11.42578125" style="34" customWidth="1"/>
    <col min="1026" max="1026" width="4.42578125" style="34" customWidth="1"/>
    <col min="1027" max="1033" width="22.42578125" style="34" customWidth="1"/>
    <col min="1034" max="1035" width="7.85546875" style="34" customWidth="1"/>
    <col min="1036" max="1036" width="7.85546875" style="34"/>
    <col min="1037" max="1037" width="8.7109375" style="34" bestFit="1" customWidth="1"/>
    <col min="1038" max="1038" width="12.42578125" style="34" bestFit="1" customWidth="1"/>
    <col min="1039" max="1039" width="14.28515625" style="34" bestFit="1" customWidth="1"/>
    <col min="1040" max="1040" width="7.85546875" style="34"/>
    <col min="1041" max="1041" width="9.140625" style="34" bestFit="1" customWidth="1"/>
    <col min="1042" max="1042" width="9.7109375" style="34" bestFit="1" customWidth="1"/>
    <col min="1043" max="1280" width="7.85546875" style="34"/>
    <col min="1281" max="1281" width="11.42578125" style="34" customWidth="1"/>
    <col min="1282" max="1282" width="4.42578125" style="34" customWidth="1"/>
    <col min="1283" max="1289" width="22.42578125" style="34" customWidth="1"/>
    <col min="1290" max="1291" width="7.85546875" style="34" customWidth="1"/>
    <col min="1292" max="1292" width="7.85546875" style="34"/>
    <col min="1293" max="1293" width="8.7109375" style="34" bestFit="1" customWidth="1"/>
    <col min="1294" max="1294" width="12.42578125" style="34" bestFit="1" customWidth="1"/>
    <col min="1295" max="1295" width="14.28515625" style="34" bestFit="1" customWidth="1"/>
    <col min="1296" max="1296" width="7.85546875" style="34"/>
    <col min="1297" max="1297" width="9.140625" style="34" bestFit="1" customWidth="1"/>
    <col min="1298" max="1298" width="9.7109375" style="34" bestFit="1" customWidth="1"/>
    <col min="1299" max="1536" width="7.85546875" style="34"/>
    <col min="1537" max="1537" width="11.42578125" style="34" customWidth="1"/>
    <col min="1538" max="1538" width="4.42578125" style="34" customWidth="1"/>
    <col min="1539" max="1545" width="22.42578125" style="34" customWidth="1"/>
    <col min="1546" max="1547" width="7.85546875" style="34" customWidth="1"/>
    <col min="1548" max="1548" width="7.85546875" style="34"/>
    <col min="1549" max="1549" width="8.7109375" style="34" bestFit="1" customWidth="1"/>
    <col min="1550" max="1550" width="12.42578125" style="34" bestFit="1" customWidth="1"/>
    <col min="1551" max="1551" width="14.28515625" style="34" bestFit="1" customWidth="1"/>
    <col min="1552" max="1552" width="7.85546875" style="34"/>
    <col min="1553" max="1553" width="9.140625" style="34" bestFit="1" customWidth="1"/>
    <col min="1554" max="1554" width="9.7109375" style="34" bestFit="1" customWidth="1"/>
    <col min="1555" max="1792" width="7.85546875" style="34"/>
    <col min="1793" max="1793" width="11.42578125" style="34" customWidth="1"/>
    <col min="1794" max="1794" width="4.42578125" style="34" customWidth="1"/>
    <col min="1795" max="1801" width="22.42578125" style="34" customWidth="1"/>
    <col min="1802" max="1803" width="7.85546875" style="34" customWidth="1"/>
    <col min="1804" max="1804" width="7.85546875" style="34"/>
    <col min="1805" max="1805" width="8.7109375" style="34" bestFit="1" customWidth="1"/>
    <col min="1806" max="1806" width="12.42578125" style="34" bestFit="1" customWidth="1"/>
    <col min="1807" max="1807" width="14.28515625" style="34" bestFit="1" customWidth="1"/>
    <col min="1808" max="1808" width="7.85546875" style="34"/>
    <col min="1809" max="1809" width="9.140625" style="34" bestFit="1" customWidth="1"/>
    <col min="1810" max="1810" width="9.7109375" style="34" bestFit="1" customWidth="1"/>
    <col min="1811" max="2048" width="7.85546875" style="34"/>
    <col min="2049" max="2049" width="11.42578125" style="34" customWidth="1"/>
    <col min="2050" max="2050" width="4.42578125" style="34" customWidth="1"/>
    <col min="2051" max="2057" width="22.42578125" style="34" customWidth="1"/>
    <col min="2058" max="2059" width="7.85546875" style="34" customWidth="1"/>
    <col min="2060" max="2060" width="7.85546875" style="34"/>
    <col min="2061" max="2061" width="8.7109375" style="34" bestFit="1" customWidth="1"/>
    <col min="2062" max="2062" width="12.42578125" style="34" bestFit="1" customWidth="1"/>
    <col min="2063" max="2063" width="14.28515625" style="34" bestFit="1" customWidth="1"/>
    <col min="2064" max="2064" width="7.85546875" style="34"/>
    <col min="2065" max="2065" width="9.140625" style="34" bestFit="1" customWidth="1"/>
    <col min="2066" max="2066" width="9.7109375" style="34" bestFit="1" customWidth="1"/>
    <col min="2067" max="2304" width="7.85546875" style="34"/>
    <col min="2305" max="2305" width="11.42578125" style="34" customWidth="1"/>
    <col min="2306" max="2306" width="4.42578125" style="34" customWidth="1"/>
    <col min="2307" max="2313" width="22.42578125" style="34" customWidth="1"/>
    <col min="2314" max="2315" width="7.85546875" style="34" customWidth="1"/>
    <col min="2316" max="2316" width="7.85546875" style="34"/>
    <col min="2317" max="2317" width="8.7109375" style="34" bestFit="1" customWidth="1"/>
    <col min="2318" max="2318" width="12.42578125" style="34" bestFit="1" customWidth="1"/>
    <col min="2319" max="2319" width="14.28515625" style="34" bestFit="1" customWidth="1"/>
    <col min="2320" max="2320" width="7.85546875" style="34"/>
    <col min="2321" max="2321" width="9.140625" style="34" bestFit="1" customWidth="1"/>
    <col min="2322" max="2322" width="9.7109375" style="34" bestFit="1" customWidth="1"/>
    <col min="2323" max="2560" width="7.85546875" style="34"/>
    <col min="2561" max="2561" width="11.42578125" style="34" customWidth="1"/>
    <col min="2562" max="2562" width="4.42578125" style="34" customWidth="1"/>
    <col min="2563" max="2569" width="22.42578125" style="34" customWidth="1"/>
    <col min="2570" max="2571" width="7.85546875" style="34" customWidth="1"/>
    <col min="2572" max="2572" width="7.85546875" style="34"/>
    <col min="2573" max="2573" width="8.7109375" style="34" bestFit="1" customWidth="1"/>
    <col min="2574" max="2574" width="12.42578125" style="34" bestFit="1" customWidth="1"/>
    <col min="2575" max="2575" width="14.28515625" style="34" bestFit="1" customWidth="1"/>
    <col min="2576" max="2576" width="7.85546875" style="34"/>
    <col min="2577" max="2577" width="9.140625" style="34" bestFit="1" customWidth="1"/>
    <col min="2578" max="2578" width="9.7109375" style="34" bestFit="1" customWidth="1"/>
    <col min="2579" max="2816" width="7.85546875" style="34"/>
    <col min="2817" max="2817" width="11.42578125" style="34" customWidth="1"/>
    <col min="2818" max="2818" width="4.42578125" style="34" customWidth="1"/>
    <col min="2819" max="2825" width="22.42578125" style="34" customWidth="1"/>
    <col min="2826" max="2827" width="7.85546875" style="34" customWidth="1"/>
    <col min="2828" max="2828" width="7.85546875" style="34"/>
    <col min="2829" max="2829" width="8.7109375" style="34" bestFit="1" customWidth="1"/>
    <col min="2830" max="2830" width="12.42578125" style="34" bestFit="1" customWidth="1"/>
    <col min="2831" max="2831" width="14.28515625" style="34" bestFit="1" customWidth="1"/>
    <col min="2832" max="2832" width="7.85546875" style="34"/>
    <col min="2833" max="2833" width="9.140625" style="34" bestFit="1" customWidth="1"/>
    <col min="2834" max="2834" width="9.7109375" style="34" bestFit="1" customWidth="1"/>
    <col min="2835" max="3072" width="7.85546875" style="34"/>
    <col min="3073" max="3073" width="11.42578125" style="34" customWidth="1"/>
    <col min="3074" max="3074" width="4.42578125" style="34" customWidth="1"/>
    <col min="3075" max="3081" width="22.42578125" style="34" customWidth="1"/>
    <col min="3082" max="3083" width="7.85546875" style="34" customWidth="1"/>
    <col min="3084" max="3084" width="7.85546875" style="34"/>
    <col min="3085" max="3085" width="8.7109375" style="34" bestFit="1" customWidth="1"/>
    <col min="3086" max="3086" width="12.42578125" style="34" bestFit="1" customWidth="1"/>
    <col min="3087" max="3087" width="14.28515625" style="34" bestFit="1" customWidth="1"/>
    <col min="3088" max="3088" width="7.85546875" style="34"/>
    <col min="3089" max="3089" width="9.140625" style="34" bestFit="1" customWidth="1"/>
    <col min="3090" max="3090" width="9.7109375" style="34" bestFit="1" customWidth="1"/>
    <col min="3091" max="3328" width="7.85546875" style="34"/>
    <col min="3329" max="3329" width="11.42578125" style="34" customWidth="1"/>
    <col min="3330" max="3330" width="4.42578125" style="34" customWidth="1"/>
    <col min="3331" max="3337" width="22.42578125" style="34" customWidth="1"/>
    <col min="3338" max="3339" width="7.85546875" style="34" customWidth="1"/>
    <col min="3340" max="3340" width="7.85546875" style="34"/>
    <col min="3341" max="3341" width="8.7109375" style="34" bestFit="1" customWidth="1"/>
    <col min="3342" max="3342" width="12.42578125" style="34" bestFit="1" customWidth="1"/>
    <col min="3343" max="3343" width="14.28515625" style="34" bestFit="1" customWidth="1"/>
    <col min="3344" max="3344" width="7.85546875" style="34"/>
    <col min="3345" max="3345" width="9.140625" style="34" bestFit="1" customWidth="1"/>
    <col min="3346" max="3346" width="9.7109375" style="34" bestFit="1" customWidth="1"/>
    <col min="3347" max="3584" width="7.85546875" style="34"/>
    <col min="3585" max="3585" width="11.42578125" style="34" customWidth="1"/>
    <col min="3586" max="3586" width="4.42578125" style="34" customWidth="1"/>
    <col min="3587" max="3593" width="22.42578125" style="34" customWidth="1"/>
    <col min="3594" max="3595" width="7.85546875" style="34" customWidth="1"/>
    <col min="3596" max="3596" width="7.85546875" style="34"/>
    <col min="3597" max="3597" width="8.7109375" style="34" bestFit="1" customWidth="1"/>
    <col min="3598" max="3598" width="12.42578125" style="34" bestFit="1" customWidth="1"/>
    <col min="3599" max="3599" width="14.28515625" style="34" bestFit="1" customWidth="1"/>
    <col min="3600" max="3600" width="7.85546875" style="34"/>
    <col min="3601" max="3601" width="9.140625" style="34" bestFit="1" customWidth="1"/>
    <col min="3602" max="3602" width="9.7109375" style="34" bestFit="1" customWidth="1"/>
    <col min="3603" max="3840" width="7.85546875" style="34"/>
    <col min="3841" max="3841" width="11.42578125" style="34" customWidth="1"/>
    <col min="3842" max="3842" width="4.42578125" style="34" customWidth="1"/>
    <col min="3843" max="3849" width="22.42578125" style="34" customWidth="1"/>
    <col min="3850" max="3851" width="7.85546875" style="34" customWidth="1"/>
    <col min="3852" max="3852" width="7.85546875" style="34"/>
    <col min="3853" max="3853" width="8.7109375" style="34" bestFit="1" customWidth="1"/>
    <col min="3854" max="3854" width="12.42578125" style="34" bestFit="1" customWidth="1"/>
    <col min="3855" max="3855" width="14.28515625" style="34" bestFit="1" customWidth="1"/>
    <col min="3856" max="3856" width="7.85546875" style="34"/>
    <col min="3857" max="3857" width="9.140625" style="34" bestFit="1" customWidth="1"/>
    <col min="3858" max="3858" width="9.7109375" style="34" bestFit="1" customWidth="1"/>
    <col min="3859" max="4096" width="7.85546875" style="34"/>
    <col min="4097" max="4097" width="11.42578125" style="34" customWidth="1"/>
    <col min="4098" max="4098" width="4.42578125" style="34" customWidth="1"/>
    <col min="4099" max="4105" width="22.42578125" style="34" customWidth="1"/>
    <col min="4106" max="4107" width="7.85546875" style="34" customWidth="1"/>
    <col min="4108" max="4108" width="7.85546875" style="34"/>
    <col min="4109" max="4109" width="8.7109375" style="34" bestFit="1" customWidth="1"/>
    <col min="4110" max="4110" width="12.42578125" style="34" bestFit="1" customWidth="1"/>
    <col min="4111" max="4111" width="14.28515625" style="34" bestFit="1" customWidth="1"/>
    <col min="4112" max="4112" width="7.85546875" style="34"/>
    <col min="4113" max="4113" width="9.140625" style="34" bestFit="1" customWidth="1"/>
    <col min="4114" max="4114" width="9.7109375" style="34" bestFit="1" customWidth="1"/>
    <col min="4115" max="4352" width="7.85546875" style="34"/>
    <col min="4353" max="4353" width="11.42578125" style="34" customWidth="1"/>
    <col min="4354" max="4354" width="4.42578125" style="34" customWidth="1"/>
    <col min="4355" max="4361" width="22.42578125" style="34" customWidth="1"/>
    <col min="4362" max="4363" width="7.85546875" style="34" customWidth="1"/>
    <col min="4364" max="4364" width="7.85546875" style="34"/>
    <col min="4365" max="4365" width="8.7109375" style="34" bestFit="1" customWidth="1"/>
    <col min="4366" max="4366" width="12.42578125" style="34" bestFit="1" customWidth="1"/>
    <col min="4367" max="4367" width="14.28515625" style="34" bestFit="1" customWidth="1"/>
    <col min="4368" max="4368" width="7.85546875" style="34"/>
    <col min="4369" max="4369" width="9.140625" style="34" bestFit="1" customWidth="1"/>
    <col min="4370" max="4370" width="9.7109375" style="34" bestFit="1" customWidth="1"/>
    <col min="4371" max="4608" width="7.85546875" style="34"/>
    <col min="4609" max="4609" width="11.42578125" style="34" customWidth="1"/>
    <col min="4610" max="4610" width="4.42578125" style="34" customWidth="1"/>
    <col min="4611" max="4617" width="22.42578125" style="34" customWidth="1"/>
    <col min="4618" max="4619" width="7.85546875" style="34" customWidth="1"/>
    <col min="4620" max="4620" width="7.85546875" style="34"/>
    <col min="4621" max="4621" width="8.7109375" style="34" bestFit="1" customWidth="1"/>
    <col min="4622" max="4622" width="12.42578125" style="34" bestFit="1" customWidth="1"/>
    <col min="4623" max="4623" width="14.28515625" style="34" bestFit="1" customWidth="1"/>
    <col min="4624" max="4624" width="7.85546875" style="34"/>
    <col min="4625" max="4625" width="9.140625" style="34" bestFit="1" customWidth="1"/>
    <col min="4626" max="4626" width="9.7109375" style="34" bestFit="1" customWidth="1"/>
    <col min="4627" max="4864" width="7.85546875" style="34"/>
    <col min="4865" max="4865" width="11.42578125" style="34" customWidth="1"/>
    <col min="4866" max="4866" width="4.42578125" style="34" customWidth="1"/>
    <col min="4867" max="4873" width="22.42578125" style="34" customWidth="1"/>
    <col min="4874" max="4875" width="7.85546875" style="34" customWidth="1"/>
    <col min="4876" max="4876" width="7.85546875" style="34"/>
    <col min="4877" max="4877" width="8.7109375" style="34" bestFit="1" customWidth="1"/>
    <col min="4878" max="4878" width="12.42578125" style="34" bestFit="1" customWidth="1"/>
    <col min="4879" max="4879" width="14.28515625" style="34" bestFit="1" customWidth="1"/>
    <col min="4880" max="4880" width="7.85546875" style="34"/>
    <col min="4881" max="4881" width="9.140625" style="34" bestFit="1" customWidth="1"/>
    <col min="4882" max="4882" width="9.7109375" style="34" bestFit="1" customWidth="1"/>
    <col min="4883" max="5120" width="7.85546875" style="34"/>
    <col min="5121" max="5121" width="11.42578125" style="34" customWidth="1"/>
    <col min="5122" max="5122" width="4.42578125" style="34" customWidth="1"/>
    <col min="5123" max="5129" width="22.42578125" style="34" customWidth="1"/>
    <col min="5130" max="5131" width="7.85546875" style="34" customWidth="1"/>
    <col min="5132" max="5132" width="7.85546875" style="34"/>
    <col min="5133" max="5133" width="8.7109375" style="34" bestFit="1" customWidth="1"/>
    <col min="5134" max="5134" width="12.42578125" style="34" bestFit="1" customWidth="1"/>
    <col min="5135" max="5135" width="14.28515625" style="34" bestFit="1" customWidth="1"/>
    <col min="5136" max="5136" width="7.85546875" style="34"/>
    <col min="5137" max="5137" width="9.140625" style="34" bestFit="1" customWidth="1"/>
    <col min="5138" max="5138" width="9.7109375" style="34" bestFit="1" customWidth="1"/>
    <col min="5139" max="5376" width="7.85546875" style="34"/>
    <col min="5377" max="5377" width="11.42578125" style="34" customWidth="1"/>
    <col min="5378" max="5378" width="4.42578125" style="34" customWidth="1"/>
    <col min="5379" max="5385" width="22.42578125" style="34" customWidth="1"/>
    <col min="5386" max="5387" width="7.85546875" style="34" customWidth="1"/>
    <col min="5388" max="5388" width="7.85546875" style="34"/>
    <col min="5389" max="5389" width="8.7109375" style="34" bestFit="1" customWidth="1"/>
    <col min="5390" max="5390" width="12.42578125" style="34" bestFit="1" customWidth="1"/>
    <col min="5391" max="5391" width="14.28515625" style="34" bestFit="1" customWidth="1"/>
    <col min="5392" max="5392" width="7.85546875" style="34"/>
    <col min="5393" max="5393" width="9.140625" style="34" bestFit="1" customWidth="1"/>
    <col min="5394" max="5394" width="9.7109375" style="34" bestFit="1" customWidth="1"/>
    <col min="5395" max="5632" width="7.85546875" style="34"/>
    <col min="5633" max="5633" width="11.42578125" style="34" customWidth="1"/>
    <col min="5634" max="5634" width="4.42578125" style="34" customWidth="1"/>
    <col min="5635" max="5641" width="22.42578125" style="34" customWidth="1"/>
    <col min="5642" max="5643" width="7.85546875" style="34" customWidth="1"/>
    <col min="5644" max="5644" width="7.85546875" style="34"/>
    <col min="5645" max="5645" width="8.7109375" style="34" bestFit="1" customWidth="1"/>
    <col min="5646" max="5646" width="12.42578125" style="34" bestFit="1" customWidth="1"/>
    <col min="5647" max="5647" width="14.28515625" style="34" bestFit="1" customWidth="1"/>
    <col min="5648" max="5648" width="7.85546875" style="34"/>
    <col min="5649" max="5649" width="9.140625" style="34" bestFit="1" customWidth="1"/>
    <col min="5650" max="5650" width="9.7109375" style="34" bestFit="1" customWidth="1"/>
    <col min="5651" max="5888" width="7.85546875" style="34"/>
    <col min="5889" max="5889" width="11.42578125" style="34" customWidth="1"/>
    <col min="5890" max="5890" width="4.42578125" style="34" customWidth="1"/>
    <col min="5891" max="5897" width="22.42578125" style="34" customWidth="1"/>
    <col min="5898" max="5899" width="7.85546875" style="34" customWidth="1"/>
    <col min="5900" max="5900" width="7.85546875" style="34"/>
    <col min="5901" max="5901" width="8.7109375" style="34" bestFit="1" customWidth="1"/>
    <col min="5902" max="5902" width="12.42578125" style="34" bestFit="1" customWidth="1"/>
    <col min="5903" max="5903" width="14.28515625" style="34" bestFit="1" customWidth="1"/>
    <col min="5904" max="5904" width="7.85546875" style="34"/>
    <col min="5905" max="5905" width="9.140625" style="34" bestFit="1" customWidth="1"/>
    <col min="5906" max="5906" width="9.7109375" style="34" bestFit="1" customWidth="1"/>
    <col min="5907" max="6144" width="7.85546875" style="34"/>
    <col min="6145" max="6145" width="11.42578125" style="34" customWidth="1"/>
    <col min="6146" max="6146" width="4.42578125" style="34" customWidth="1"/>
    <col min="6147" max="6153" width="22.42578125" style="34" customWidth="1"/>
    <col min="6154" max="6155" width="7.85546875" style="34" customWidth="1"/>
    <col min="6156" max="6156" width="7.85546875" style="34"/>
    <col min="6157" max="6157" width="8.7109375" style="34" bestFit="1" customWidth="1"/>
    <col min="6158" max="6158" width="12.42578125" style="34" bestFit="1" customWidth="1"/>
    <col min="6159" max="6159" width="14.28515625" style="34" bestFit="1" customWidth="1"/>
    <col min="6160" max="6160" width="7.85546875" style="34"/>
    <col min="6161" max="6161" width="9.140625" style="34" bestFit="1" customWidth="1"/>
    <col min="6162" max="6162" width="9.7109375" style="34" bestFit="1" customWidth="1"/>
    <col min="6163" max="6400" width="7.85546875" style="34"/>
    <col min="6401" max="6401" width="11.42578125" style="34" customWidth="1"/>
    <col min="6402" max="6402" width="4.42578125" style="34" customWidth="1"/>
    <col min="6403" max="6409" width="22.42578125" style="34" customWidth="1"/>
    <col min="6410" max="6411" width="7.85546875" style="34" customWidth="1"/>
    <col min="6412" max="6412" width="7.85546875" style="34"/>
    <col min="6413" max="6413" width="8.7109375" style="34" bestFit="1" customWidth="1"/>
    <col min="6414" max="6414" width="12.42578125" style="34" bestFit="1" customWidth="1"/>
    <col min="6415" max="6415" width="14.28515625" style="34" bestFit="1" customWidth="1"/>
    <col min="6416" max="6416" width="7.85546875" style="34"/>
    <col min="6417" max="6417" width="9.140625" style="34" bestFit="1" customWidth="1"/>
    <col min="6418" max="6418" width="9.7109375" style="34" bestFit="1" customWidth="1"/>
    <col min="6419" max="6656" width="7.85546875" style="34"/>
    <col min="6657" max="6657" width="11.42578125" style="34" customWidth="1"/>
    <col min="6658" max="6658" width="4.42578125" style="34" customWidth="1"/>
    <col min="6659" max="6665" width="22.42578125" style="34" customWidth="1"/>
    <col min="6666" max="6667" width="7.85546875" style="34" customWidth="1"/>
    <col min="6668" max="6668" width="7.85546875" style="34"/>
    <col min="6669" max="6669" width="8.7109375" style="34" bestFit="1" customWidth="1"/>
    <col min="6670" max="6670" width="12.42578125" style="34" bestFit="1" customWidth="1"/>
    <col min="6671" max="6671" width="14.28515625" style="34" bestFit="1" customWidth="1"/>
    <col min="6672" max="6672" width="7.85546875" style="34"/>
    <col min="6673" max="6673" width="9.140625" style="34" bestFit="1" customWidth="1"/>
    <col min="6674" max="6674" width="9.7109375" style="34" bestFit="1" customWidth="1"/>
    <col min="6675" max="6912" width="7.85546875" style="34"/>
    <col min="6913" max="6913" width="11.42578125" style="34" customWidth="1"/>
    <col min="6914" max="6914" width="4.42578125" style="34" customWidth="1"/>
    <col min="6915" max="6921" width="22.42578125" style="34" customWidth="1"/>
    <col min="6922" max="6923" width="7.85546875" style="34" customWidth="1"/>
    <col min="6924" max="6924" width="7.85546875" style="34"/>
    <col min="6925" max="6925" width="8.7109375" style="34" bestFit="1" customWidth="1"/>
    <col min="6926" max="6926" width="12.42578125" style="34" bestFit="1" customWidth="1"/>
    <col min="6927" max="6927" width="14.28515625" style="34" bestFit="1" customWidth="1"/>
    <col min="6928" max="6928" width="7.85546875" style="34"/>
    <col min="6929" max="6929" width="9.140625" style="34" bestFit="1" customWidth="1"/>
    <col min="6930" max="6930" width="9.7109375" style="34" bestFit="1" customWidth="1"/>
    <col min="6931" max="7168" width="7.85546875" style="34"/>
    <col min="7169" max="7169" width="11.42578125" style="34" customWidth="1"/>
    <col min="7170" max="7170" width="4.42578125" style="34" customWidth="1"/>
    <col min="7171" max="7177" width="22.42578125" style="34" customWidth="1"/>
    <col min="7178" max="7179" width="7.85546875" style="34" customWidth="1"/>
    <col min="7180" max="7180" width="7.85546875" style="34"/>
    <col min="7181" max="7181" width="8.7109375" style="34" bestFit="1" customWidth="1"/>
    <col min="7182" max="7182" width="12.42578125" style="34" bestFit="1" customWidth="1"/>
    <col min="7183" max="7183" width="14.28515625" style="34" bestFit="1" customWidth="1"/>
    <col min="7184" max="7184" width="7.85546875" style="34"/>
    <col min="7185" max="7185" width="9.140625" style="34" bestFit="1" customWidth="1"/>
    <col min="7186" max="7186" width="9.7109375" style="34" bestFit="1" customWidth="1"/>
    <col min="7187" max="7424" width="7.85546875" style="34"/>
    <col min="7425" max="7425" width="11.42578125" style="34" customWidth="1"/>
    <col min="7426" max="7426" width="4.42578125" style="34" customWidth="1"/>
    <col min="7427" max="7433" width="22.42578125" style="34" customWidth="1"/>
    <col min="7434" max="7435" width="7.85546875" style="34" customWidth="1"/>
    <col min="7436" max="7436" width="7.85546875" style="34"/>
    <col min="7437" max="7437" width="8.7109375" style="34" bestFit="1" customWidth="1"/>
    <col min="7438" max="7438" width="12.42578125" style="34" bestFit="1" customWidth="1"/>
    <col min="7439" max="7439" width="14.28515625" style="34" bestFit="1" customWidth="1"/>
    <col min="7440" max="7440" width="7.85546875" style="34"/>
    <col min="7441" max="7441" width="9.140625" style="34" bestFit="1" customWidth="1"/>
    <col min="7442" max="7442" width="9.7109375" style="34" bestFit="1" customWidth="1"/>
    <col min="7443" max="7680" width="7.85546875" style="34"/>
    <col min="7681" max="7681" width="11.42578125" style="34" customWidth="1"/>
    <col min="7682" max="7682" width="4.42578125" style="34" customWidth="1"/>
    <col min="7683" max="7689" width="22.42578125" style="34" customWidth="1"/>
    <col min="7690" max="7691" width="7.85546875" style="34" customWidth="1"/>
    <col min="7692" max="7692" width="7.85546875" style="34"/>
    <col min="7693" max="7693" width="8.7109375" style="34" bestFit="1" customWidth="1"/>
    <col min="7694" max="7694" width="12.42578125" style="34" bestFit="1" customWidth="1"/>
    <col min="7695" max="7695" width="14.28515625" style="34" bestFit="1" customWidth="1"/>
    <col min="7696" max="7696" width="7.85546875" style="34"/>
    <col min="7697" max="7697" width="9.140625" style="34" bestFit="1" customWidth="1"/>
    <col min="7698" max="7698" width="9.7109375" style="34" bestFit="1" customWidth="1"/>
    <col min="7699" max="7936" width="7.85546875" style="34"/>
    <col min="7937" max="7937" width="11.42578125" style="34" customWidth="1"/>
    <col min="7938" max="7938" width="4.42578125" style="34" customWidth="1"/>
    <col min="7939" max="7945" width="22.42578125" style="34" customWidth="1"/>
    <col min="7946" max="7947" width="7.85546875" style="34" customWidth="1"/>
    <col min="7948" max="7948" width="7.85546875" style="34"/>
    <col min="7949" max="7949" width="8.7109375" style="34" bestFit="1" customWidth="1"/>
    <col min="7950" max="7950" width="12.42578125" style="34" bestFit="1" customWidth="1"/>
    <col min="7951" max="7951" width="14.28515625" style="34" bestFit="1" customWidth="1"/>
    <col min="7952" max="7952" width="7.85546875" style="34"/>
    <col min="7953" max="7953" width="9.140625" style="34" bestFit="1" customWidth="1"/>
    <col min="7954" max="7954" width="9.7109375" style="34" bestFit="1" customWidth="1"/>
    <col min="7955" max="8192" width="7.85546875" style="34"/>
    <col min="8193" max="8193" width="11.42578125" style="34" customWidth="1"/>
    <col min="8194" max="8194" width="4.42578125" style="34" customWidth="1"/>
    <col min="8195" max="8201" width="22.42578125" style="34" customWidth="1"/>
    <col min="8202" max="8203" width="7.85546875" style="34" customWidth="1"/>
    <col min="8204" max="8204" width="7.85546875" style="34"/>
    <col min="8205" max="8205" width="8.7109375" style="34" bestFit="1" customWidth="1"/>
    <col min="8206" max="8206" width="12.42578125" style="34" bestFit="1" customWidth="1"/>
    <col min="8207" max="8207" width="14.28515625" style="34" bestFit="1" customWidth="1"/>
    <col min="8208" max="8208" width="7.85546875" style="34"/>
    <col min="8209" max="8209" width="9.140625" style="34" bestFit="1" customWidth="1"/>
    <col min="8210" max="8210" width="9.7109375" style="34" bestFit="1" customWidth="1"/>
    <col min="8211" max="8448" width="7.85546875" style="34"/>
    <col min="8449" max="8449" width="11.42578125" style="34" customWidth="1"/>
    <col min="8450" max="8450" width="4.42578125" style="34" customWidth="1"/>
    <col min="8451" max="8457" width="22.42578125" style="34" customWidth="1"/>
    <col min="8458" max="8459" width="7.85546875" style="34" customWidth="1"/>
    <col min="8460" max="8460" width="7.85546875" style="34"/>
    <col min="8461" max="8461" width="8.7109375" style="34" bestFit="1" customWidth="1"/>
    <col min="8462" max="8462" width="12.42578125" style="34" bestFit="1" customWidth="1"/>
    <col min="8463" max="8463" width="14.28515625" style="34" bestFit="1" customWidth="1"/>
    <col min="8464" max="8464" width="7.85546875" style="34"/>
    <col min="8465" max="8465" width="9.140625" style="34" bestFit="1" customWidth="1"/>
    <col min="8466" max="8466" width="9.7109375" style="34" bestFit="1" customWidth="1"/>
    <col min="8467" max="8704" width="7.85546875" style="34"/>
    <col min="8705" max="8705" width="11.42578125" style="34" customWidth="1"/>
    <col min="8706" max="8706" width="4.42578125" style="34" customWidth="1"/>
    <col min="8707" max="8713" width="22.42578125" style="34" customWidth="1"/>
    <col min="8714" max="8715" width="7.85546875" style="34" customWidth="1"/>
    <col min="8716" max="8716" width="7.85546875" style="34"/>
    <col min="8717" max="8717" width="8.7109375" style="34" bestFit="1" customWidth="1"/>
    <col min="8718" max="8718" width="12.42578125" style="34" bestFit="1" customWidth="1"/>
    <col min="8719" max="8719" width="14.28515625" style="34" bestFit="1" customWidth="1"/>
    <col min="8720" max="8720" width="7.85546875" style="34"/>
    <col min="8721" max="8721" width="9.140625" style="34" bestFit="1" customWidth="1"/>
    <col min="8722" max="8722" width="9.7109375" style="34" bestFit="1" customWidth="1"/>
    <col min="8723" max="8960" width="7.85546875" style="34"/>
    <col min="8961" max="8961" width="11.42578125" style="34" customWidth="1"/>
    <col min="8962" max="8962" width="4.42578125" style="34" customWidth="1"/>
    <col min="8963" max="8969" width="22.42578125" style="34" customWidth="1"/>
    <col min="8970" max="8971" width="7.85546875" style="34" customWidth="1"/>
    <col min="8972" max="8972" width="7.85546875" style="34"/>
    <col min="8973" max="8973" width="8.7109375" style="34" bestFit="1" customWidth="1"/>
    <col min="8974" max="8974" width="12.42578125" style="34" bestFit="1" customWidth="1"/>
    <col min="8975" max="8975" width="14.28515625" style="34" bestFit="1" customWidth="1"/>
    <col min="8976" max="8976" width="7.85546875" style="34"/>
    <col min="8977" max="8977" width="9.140625" style="34" bestFit="1" customWidth="1"/>
    <col min="8978" max="8978" width="9.7109375" style="34" bestFit="1" customWidth="1"/>
    <col min="8979" max="9216" width="7.85546875" style="34"/>
    <col min="9217" max="9217" width="11.42578125" style="34" customWidth="1"/>
    <col min="9218" max="9218" width="4.42578125" style="34" customWidth="1"/>
    <col min="9219" max="9225" width="22.42578125" style="34" customWidth="1"/>
    <col min="9226" max="9227" width="7.85546875" style="34" customWidth="1"/>
    <col min="9228" max="9228" width="7.85546875" style="34"/>
    <col min="9229" max="9229" width="8.7109375" style="34" bestFit="1" customWidth="1"/>
    <col min="9230" max="9230" width="12.42578125" style="34" bestFit="1" customWidth="1"/>
    <col min="9231" max="9231" width="14.28515625" style="34" bestFit="1" customWidth="1"/>
    <col min="9232" max="9232" width="7.85546875" style="34"/>
    <col min="9233" max="9233" width="9.140625" style="34" bestFit="1" customWidth="1"/>
    <col min="9234" max="9234" width="9.7109375" style="34" bestFit="1" customWidth="1"/>
    <col min="9235" max="9472" width="7.85546875" style="34"/>
    <col min="9473" max="9473" width="11.42578125" style="34" customWidth="1"/>
    <col min="9474" max="9474" width="4.42578125" style="34" customWidth="1"/>
    <col min="9475" max="9481" width="22.42578125" style="34" customWidth="1"/>
    <col min="9482" max="9483" width="7.85546875" style="34" customWidth="1"/>
    <col min="9484" max="9484" width="7.85546875" style="34"/>
    <col min="9485" max="9485" width="8.7109375" style="34" bestFit="1" customWidth="1"/>
    <col min="9486" max="9486" width="12.42578125" style="34" bestFit="1" customWidth="1"/>
    <col min="9487" max="9487" width="14.28515625" style="34" bestFit="1" customWidth="1"/>
    <col min="9488" max="9488" width="7.85546875" style="34"/>
    <col min="9489" max="9489" width="9.140625" style="34" bestFit="1" customWidth="1"/>
    <col min="9490" max="9490" width="9.7109375" style="34" bestFit="1" customWidth="1"/>
    <col min="9491" max="9728" width="7.85546875" style="34"/>
    <col min="9729" max="9729" width="11.42578125" style="34" customWidth="1"/>
    <col min="9730" max="9730" width="4.42578125" style="34" customWidth="1"/>
    <col min="9731" max="9737" width="22.42578125" style="34" customWidth="1"/>
    <col min="9738" max="9739" width="7.85546875" style="34" customWidth="1"/>
    <col min="9740" max="9740" width="7.85546875" style="34"/>
    <col min="9741" max="9741" width="8.7109375" style="34" bestFit="1" customWidth="1"/>
    <col min="9742" max="9742" width="12.42578125" style="34" bestFit="1" customWidth="1"/>
    <col min="9743" max="9743" width="14.28515625" style="34" bestFit="1" customWidth="1"/>
    <col min="9744" max="9744" width="7.85546875" style="34"/>
    <col min="9745" max="9745" width="9.140625" style="34" bestFit="1" customWidth="1"/>
    <col min="9746" max="9746" width="9.7109375" style="34" bestFit="1" customWidth="1"/>
    <col min="9747" max="9984" width="7.85546875" style="34"/>
    <col min="9985" max="9985" width="11.42578125" style="34" customWidth="1"/>
    <col min="9986" max="9986" width="4.42578125" style="34" customWidth="1"/>
    <col min="9987" max="9993" width="22.42578125" style="34" customWidth="1"/>
    <col min="9994" max="9995" width="7.85546875" style="34" customWidth="1"/>
    <col min="9996" max="9996" width="7.85546875" style="34"/>
    <col min="9997" max="9997" width="8.7109375" style="34" bestFit="1" customWidth="1"/>
    <col min="9998" max="9998" width="12.42578125" style="34" bestFit="1" customWidth="1"/>
    <col min="9999" max="9999" width="14.28515625" style="34" bestFit="1" customWidth="1"/>
    <col min="10000" max="10000" width="7.85546875" style="34"/>
    <col min="10001" max="10001" width="9.140625" style="34" bestFit="1" customWidth="1"/>
    <col min="10002" max="10002" width="9.7109375" style="34" bestFit="1" customWidth="1"/>
    <col min="10003" max="10240" width="7.85546875" style="34"/>
    <col min="10241" max="10241" width="11.42578125" style="34" customWidth="1"/>
    <col min="10242" max="10242" width="4.42578125" style="34" customWidth="1"/>
    <col min="10243" max="10249" width="22.42578125" style="34" customWidth="1"/>
    <col min="10250" max="10251" width="7.85546875" style="34" customWidth="1"/>
    <col min="10252" max="10252" width="7.85546875" style="34"/>
    <col min="10253" max="10253" width="8.7109375" style="34" bestFit="1" customWidth="1"/>
    <col min="10254" max="10254" width="12.42578125" style="34" bestFit="1" customWidth="1"/>
    <col min="10255" max="10255" width="14.28515625" style="34" bestFit="1" customWidth="1"/>
    <col min="10256" max="10256" width="7.85546875" style="34"/>
    <col min="10257" max="10257" width="9.140625" style="34" bestFit="1" customWidth="1"/>
    <col min="10258" max="10258" width="9.7109375" style="34" bestFit="1" customWidth="1"/>
    <col min="10259" max="10496" width="7.85546875" style="34"/>
    <col min="10497" max="10497" width="11.42578125" style="34" customWidth="1"/>
    <col min="10498" max="10498" width="4.42578125" style="34" customWidth="1"/>
    <col min="10499" max="10505" width="22.42578125" style="34" customWidth="1"/>
    <col min="10506" max="10507" width="7.85546875" style="34" customWidth="1"/>
    <col min="10508" max="10508" width="7.85546875" style="34"/>
    <col min="10509" max="10509" width="8.7109375" style="34" bestFit="1" customWidth="1"/>
    <col min="10510" max="10510" width="12.42578125" style="34" bestFit="1" customWidth="1"/>
    <col min="10511" max="10511" width="14.28515625" style="34" bestFit="1" customWidth="1"/>
    <col min="10512" max="10512" width="7.85546875" style="34"/>
    <col min="10513" max="10513" width="9.140625" style="34" bestFit="1" customWidth="1"/>
    <col min="10514" max="10514" width="9.7109375" style="34" bestFit="1" customWidth="1"/>
    <col min="10515" max="10752" width="7.85546875" style="34"/>
    <col min="10753" max="10753" width="11.42578125" style="34" customWidth="1"/>
    <col min="10754" max="10754" width="4.42578125" style="34" customWidth="1"/>
    <col min="10755" max="10761" width="22.42578125" style="34" customWidth="1"/>
    <col min="10762" max="10763" width="7.85546875" style="34" customWidth="1"/>
    <col min="10764" max="10764" width="7.85546875" style="34"/>
    <col min="10765" max="10765" width="8.7109375" style="34" bestFit="1" customWidth="1"/>
    <col min="10766" max="10766" width="12.42578125" style="34" bestFit="1" customWidth="1"/>
    <col min="10767" max="10767" width="14.28515625" style="34" bestFit="1" customWidth="1"/>
    <col min="10768" max="10768" width="7.85546875" style="34"/>
    <col min="10769" max="10769" width="9.140625" style="34" bestFit="1" customWidth="1"/>
    <col min="10770" max="10770" width="9.7109375" style="34" bestFit="1" customWidth="1"/>
    <col min="10771" max="11008" width="7.85546875" style="34"/>
    <col min="11009" max="11009" width="11.42578125" style="34" customWidth="1"/>
    <col min="11010" max="11010" width="4.42578125" style="34" customWidth="1"/>
    <col min="11011" max="11017" width="22.42578125" style="34" customWidth="1"/>
    <col min="11018" max="11019" width="7.85546875" style="34" customWidth="1"/>
    <col min="11020" max="11020" width="7.85546875" style="34"/>
    <col min="11021" max="11021" width="8.7109375" style="34" bestFit="1" customWidth="1"/>
    <col min="11022" max="11022" width="12.42578125" style="34" bestFit="1" customWidth="1"/>
    <col min="11023" max="11023" width="14.28515625" style="34" bestFit="1" customWidth="1"/>
    <col min="11024" max="11024" width="7.85546875" style="34"/>
    <col min="11025" max="11025" width="9.140625" style="34" bestFit="1" customWidth="1"/>
    <col min="11026" max="11026" width="9.7109375" style="34" bestFit="1" customWidth="1"/>
    <col min="11027" max="11264" width="7.85546875" style="34"/>
    <col min="11265" max="11265" width="11.42578125" style="34" customWidth="1"/>
    <col min="11266" max="11266" width="4.42578125" style="34" customWidth="1"/>
    <col min="11267" max="11273" width="22.42578125" style="34" customWidth="1"/>
    <col min="11274" max="11275" width="7.85546875" style="34" customWidth="1"/>
    <col min="11276" max="11276" width="7.85546875" style="34"/>
    <col min="11277" max="11277" width="8.7109375" style="34" bestFit="1" customWidth="1"/>
    <col min="11278" max="11278" width="12.42578125" style="34" bestFit="1" customWidth="1"/>
    <col min="11279" max="11279" width="14.28515625" style="34" bestFit="1" customWidth="1"/>
    <col min="11280" max="11280" width="7.85546875" style="34"/>
    <col min="11281" max="11281" width="9.140625" style="34" bestFit="1" customWidth="1"/>
    <col min="11282" max="11282" width="9.7109375" style="34" bestFit="1" customWidth="1"/>
    <col min="11283" max="11520" width="7.85546875" style="34"/>
    <col min="11521" max="11521" width="11.42578125" style="34" customWidth="1"/>
    <col min="11522" max="11522" width="4.42578125" style="34" customWidth="1"/>
    <col min="11523" max="11529" width="22.42578125" style="34" customWidth="1"/>
    <col min="11530" max="11531" width="7.85546875" style="34" customWidth="1"/>
    <col min="11532" max="11532" width="7.85546875" style="34"/>
    <col min="11533" max="11533" width="8.7109375" style="34" bestFit="1" customWidth="1"/>
    <col min="11534" max="11534" width="12.42578125" style="34" bestFit="1" customWidth="1"/>
    <col min="11535" max="11535" width="14.28515625" style="34" bestFit="1" customWidth="1"/>
    <col min="11536" max="11536" width="7.85546875" style="34"/>
    <col min="11537" max="11537" width="9.140625" style="34" bestFit="1" customWidth="1"/>
    <col min="11538" max="11538" width="9.7109375" style="34" bestFit="1" customWidth="1"/>
    <col min="11539" max="11776" width="7.85546875" style="34"/>
    <col min="11777" max="11777" width="11.42578125" style="34" customWidth="1"/>
    <col min="11778" max="11778" width="4.42578125" style="34" customWidth="1"/>
    <col min="11779" max="11785" width="22.42578125" style="34" customWidth="1"/>
    <col min="11786" max="11787" width="7.85546875" style="34" customWidth="1"/>
    <col min="11788" max="11788" width="7.85546875" style="34"/>
    <col min="11789" max="11789" width="8.7109375" style="34" bestFit="1" customWidth="1"/>
    <col min="11790" max="11790" width="12.42578125" style="34" bestFit="1" customWidth="1"/>
    <col min="11791" max="11791" width="14.28515625" style="34" bestFit="1" customWidth="1"/>
    <col min="11792" max="11792" width="7.85546875" style="34"/>
    <col min="11793" max="11793" width="9.140625" style="34" bestFit="1" customWidth="1"/>
    <col min="11794" max="11794" width="9.7109375" style="34" bestFit="1" customWidth="1"/>
    <col min="11795" max="12032" width="7.85546875" style="34"/>
    <col min="12033" max="12033" width="11.42578125" style="34" customWidth="1"/>
    <col min="12034" max="12034" width="4.42578125" style="34" customWidth="1"/>
    <col min="12035" max="12041" width="22.42578125" style="34" customWidth="1"/>
    <col min="12042" max="12043" width="7.85546875" style="34" customWidth="1"/>
    <col min="12044" max="12044" width="7.85546875" style="34"/>
    <col min="12045" max="12045" width="8.7109375" style="34" bestFit="1" customWidth="1"/>
    <col min="12046" max="12046" width="12.42578125" style="34" bestFit="1" customWidth="1"/>
    <col min="12047" max="12047" width="14.28515625" style="34" bestFit="1" customWidth="1"/>
    <col min="12048" max="12048" width="7.85546875" style="34"/>
    <col min="12049" max="12049" width="9.140625" style="34" bestFit="1" customWidth="1"/>
    <col min="12050" max="12050" width="9.7109375" style="34" bestFit="1" customWidth="1"/>
    <col min="12051" max="12288" width="7.85546875" style="34"/>
    <col min="12289" max="12289" width="11.42578125" style="34" customWidth="1"/>
    <col min="12290" max="12290" width="4.42578125" style="34" customWidth="1"/>
    <col min="12291" max="12297" width="22.42578125" style="34" customWidth="1"/>
    <col min="12298" max="12299" width="7.85546875" style="34" customWidth="1"/>
    <col min="12300" max="12300" width="7.85546875" style="34"/>
    <col min="12301" max="12301" width="8.7109375" style="34" bestFit="1" customWidth="1"/>
    <col min="12302" max="12302" width="12.42578125" style="34" bestFit="1" customWidth="1"/>
    <col min="12303" max="12303" width="14.28515625" style="34" bestFit="1" customWidth="1"/>
    <col min="12304" max="12304" width="7.85546875" style="34"/>
    <col min="12305" max="12305" width="9.140625" style="34" bestFit="1" customWidth="1"/>
    <col min="12306" max="12306" width="9.7109375" style="34" bestFit="1" customWidth="1"/>
    <col min="12307" max="12544" width="7.85546875" style="34"/>
    <col min="12545" max="12545" width="11.42578125" style="34" customWidth="1"/>
    <col min="12546" max="12546" width="4.42578125" style="34" customWidth="1"/>
    <col min="12547" max="12553" width="22.42578125" style="34" customWidth="1"/>
    <col min="12554" max="12555" width="7.85546875" style="34" customWidth="1"/>
    <col min="12556" max="12556" width="7.85546875" style="34"/>
    <col min="12557" max="12557" width="8.7109375" style="34" bestFit="1" customWidth="1"/>
    <col min="12558" max="12558" width="12.42578125" style="34" bestFit="1" customWidth="1"/>
    <col min="12559" max="12559" width="14.28515625" style="34" bestFit="1" customWidth="1"/>
    <col min="12560" max="12560" width="7.85546875" style="34"/>
    <col min="12561" max="12561" width="9.140625" style="34" bestFit="1" customWidth="1"/>
    <col min="12562" max="12562" width="9.7109375" style="34" bestFit="1" customWidth="1"/>
    <col min="12563" max="12800" width="7.85546875" style="34"/>
    <col min="12801" max="12801" width="11.42578125" style="34" customWidth="1"/>
    <col min="12802" max="12802" width="4.42578125" style="34" customWidth="1"/>
    <col min="12803" max="12809" width="22.42578125" style="34" customWidth="1"/>
    <col min="12810" max="12811" width="7.85546875" style="34" customWidth="1"/>
    <col min="12812" max="12812" width="7.85546875" style="34"/>
    <col min="12813" max="12813" width="8.7109375" style="34" bestFit="1" customWidth="1"/>
    <col min="12814" max="12814" width="12.42578125" style="34" bestFit="1" customWidth="1"/>
    <col min="12815" max="12815" width="14.28515625" style="34" bestFit="1" customWidth="1"/>
    <col min="12816" max="12816" width="7.85546875" style="34"/>
    <col min="12817" max="12817" width="9.140625" style="34" bestFit="1" customWidth="1"/>
    <col min="12818" max="12818" width="9.7109375" style="34" bestFit="1" customWidth="1"/>
    <col min="12819" max="13056" width="7.85546875" style="34"/>
    <col min="13057" max="13057" width="11.42578125" style="34" customWidth="1"/>
    <col min="13058" max="13058" width="4.42578125" style="34" customWidth="1"/>
    <col min="13059" max="13065" width="22.42578125" style="34" customWidth="1"/>
    <col min="13066" max="13067" width="7.85546875" style="34" customWidth="1"/>
    <col min="13068" max="13068" width="7.85546875" style="34"/>
    <col min="13069" max="13069" width="8.7109375" style="34" bestFit="1" customWidth="1"/>
    <col min="13070" max="13070" width="12.42578125" style="34" bestFit="1" customWidth="1"/>
    <col min="13071" max="13071" width="14.28515625" style="34" bestFit="1" customWidth="1"/>
    <col min="13072" max="13072" width="7.85546875" style="34"/>
    <col min="13073" max="13073" width="9.140625" style="34" bestFit="1" customWidth="1"/>
    <col min="13074" max="13074" width="9.7109375" style="34" bestFit="1" customWidth="1"/>
    <col min="13075" max="13312" width="7.85546875" style="34"/>
    <col min="13313" max="13313" width="11.42578125" style="34" customWidth="1"/>
    <col min="13314" max="13314" width="4.42578125" style="34" customWidth="1"/>
    <col min="13315" max="13321" width="22.42578125" style="34" customWidth="1"/>
    <col min="13322" max="13323" width="7.85546875" style="34" customWidth="1"/>
    <col min="13324" max="13324" width="7.85546875" style="34"/>
    <col min="13325" max="13325" width="8.7109375" style="34" bestFit="1" customWidth="1"/>
    <col min="13326" max="13326" width="12.42578125" style="34" bestFit="1" customWidth="1"/>
    <col min="13327" max="13327" width="14.28515625" style="34" bestFit="1" customWidth="1"/>
    <col min="13328" max="13328" width="7.85546875" style="34"/>
    <col min="13329" max="13329" width="9.140625" style="34" bestFit="1" customWidth="1"/>
    <col min="13330" max="13330" width="9.7109375" style="34" bestFit="1" customWidth="1"/>
    <col min="13331" max="13568" width="7.85546875" style="34"/>
    <col min="13569" max="13569" width="11.42578125" style="34" customWidth="1"/>
    <col min="13570" max="13570" width="4.42578125" style="34" customWidth="1"/>
    <col min="13571" max="13577" width="22.42578125" style="34" customWidth="1"/>
    <col min="13578" max="13579" width="7.85546875" style="34" customWidth="1"/>
    <col min="13580" max="13580" width="7.85546875" style="34"/>
    <col min="13581" max="13581" width="8.7109375" style="34" bestFit="1" customWidth="1"/>
    <col min="13582" max="13582" width="12.42578125" style="34" bestFit="1" customWidth="1"/>
    <col min="13583" max="13583" width="14.28515625" style="34" bestFit="1" customWidth="1"/>
    <col min="13584" max="13584" width="7.85546875" style="34"/>
    <col min="13585" max="13585" width="9.140625" style="34" bestFit="1" customWidth="1"/>
    <col min="13586" max="13586" width="9.7109375" style="34" bestFit="1" customWidth="1"/>
    <col min="13587" max="13824" width="7.85546875" style="34"/>
    <col min="13825" max="13825" width="11.42578125" style="34" customWidth="1"/>
    <col min="13826" max="13826" width="4.42578125" style="34" customWidth="1"/>
    <col min="13827" max="13833" width="22.42578125" style="34" customWidth="1"/>
    <col min="13834" max="13835" width="7.85546875" style="34" customWidth="1"/>
    <col min="13836" max="13836" width="7.85546875" style="34"/>
    <col min="13837" max="13837" width="8.7109375" style="34" bestFit="1" customWidth="1"/>
    <col min="13838" max="13838" width="12.42578125" style="34" bestFit="1" customWidth="1"/>
    <col min="13839" max="13839" width="14.28515625" style="34" bestFit="1" customWidth="1"/>
    <col min="13840" max="13840" width="7.85546875" style="34"/>
    <col min="13841" max="13841" width="9.140625" style="34" bestFit="1" customWidth="1"/>
    <col min="13842" max="13842" width="9.7109375" style="34" bestFit="1" customWidth="1"/>
    <col min="13843" max="14080" width="7.85546875" style="34"/>
    <col min="14081" max="14081" width="11.42578125" style="34" customWidth="1"/>
    <col min="14082" max="14082" width="4.42578125" style="34" customWidth="1"/>
    <col min="14083" max="14089" width="22.42578125" style="34" customWidth="1"/>
    <col min="14090" max="14091" width="7.85546875" style="34" customWidth="1"/>
    <col min="14092" max="14092" width="7.85546875" style="34"/>
    <col min="14093" max="14093" width="8.7109375" style="34" bestFit="1" customWidth="1"/>
    <col min="14094" max="14094" width="12.42578125" style="34" bestFit="1" customWidth="1"/>
    <col min="14095" max="14095" width="14.28515625" style="34" bestFit="1" customWidth="1"/>
    <col min="14096" max="14096" width="7.85546875" style="34"/>
    <col min="14097" max="14097" width="9.140625" style="34" bestFit="1" customWidth="1"/>
    <col min="14098" max="14098" width="9.7109375" style="34" bestFit="1" customWidth="1"/>
    <col min="14099" max="14336" width="7.85546875" style="34"/>
    <col min="14337" max="14337" width="11.42578125" style="34" customWidth="1"/>
    <col min="14338" max="14338" width="4.42578125" style="34" customWidth="1"/>
    <col min="14339" max="14345" width="22.42578125" style="34" customWidth="1"/>
    <col min="14346" max="14347" width="7.85546875" style="34" customWidth="1"/>
    <col min="14348" max="14348" width="7.85546875" style="34"/>
    <col min="14349" max="14349" width="8.7109375" style="34" bestFit="1" customWidth="1"/>
    <col min="14350" max="14350" width="12.42578125" style="34" bestFit="1" customWidth="1"/>
    <col min="14351" max="14351" width="14.28515625" style="34" bestFit="1" customWidth="1"/>
    <col min="14352" max="14352" width="7.85546875" style="34"/>
    <col min="14353" max="14353" width="9.140625" style="34" bestFit="1" customWidth="1"/>
    <col min="14354" max="14354" width="9.7109375" style="34" bestFit="1" customWidth="1"/>
    <col min="14355" max="14592" width="7.85546875" style="34"/>
    <col min="14593" max="14593" width="11.42578125" style="34" customWidth="1"/>
    <col min="14594" max="14594" width="4.42578125" style="34" customWidth="1"/>
    <col min="14595" max="14601" width="22.42578125" style="34" customWidth="1"/>
    <col min="14602" max="14603" width="7.85546875" style="34" customWidth="1"/>
    <col min="14604" max="14604" width="7.85546875" style="34"/>
    <col min="14605" max="14605" width="8.7109375" style="34" bestFit="1" customWidth="1"/>
    <col min="14606" max="14606" width="12.42578125" style="34" bestFit="1" customWidth="1"/>
    <col min="14607" max="14607" width="14.28515625" style="34" bestFit="1" customWidth="1"/>
    <col min="14608" max="14608" width="7.85546875" style="34"/>
    <col min="14609" max="14609" width="9.140625" style="34" bestFit="1" customWidth="1"/>
    <col min="14610" max="14610" width="9.7109375" style="34" bestFit="1" customWidth="1"/>
    <col min="14611" max="14848" width="7.85546875" style="34"/>
    <col min="14849" max="14849" width="11.42578125" style="34" customWidth="1"/>
    <col min="14850" max="14850" width="4.42578125" style="34" customWidth="1"/>
    <col min="14851" max="14857" width="22.42578125" style="34" customWidth="1"/>
    <col min="14858" max="14859" width="7.85546875" style="34" customWidth="1"/>
    <col min="14860" max="14860" width="7.85546875" style="34"/>
    <col min="14861" max="14861" width="8.7109375" style="34" bestFit="1" customWidth="1"/>
    <col min="14862" max="14862" width="12.42578125" style="34" bestFit="1" customWidth="1"/>
    <col min="14863" max="14863" width="14.28515625" style="34" bestFit="1" customWidth="1"/>
    <col min="14864" max="14864" width="7.85546875" style="34"/>
    <col min="14865" max="14865" width="9.140625" style="34" bestFit="1" customWidth="1"/>
    <col min="14866" max="14866" width="9.7109375" style="34" bestFit="1" customWidth="1"/>
    <col min="14867" max="15104" width="7.85546875" style="34"/>
    <col min="15105" max="15105" width="11.42578125" style="34" customWidth="1"/>
    <col min="15106" max="15106" width="4.42578125" style="34" customWidth="1"/>
    <col min="15107" max="15113" width="22.42578125" style="34" customWidth="1"/>
    <col min="15114" max="15115" width="7.85546875" style="34" customWidth="1"/>
    <col min="15116" max="15116" width="7.85546875" style="34"/>
    <col min="15117" max="15117" width="8.7109375" style="34" bestFit="1" customWidth="1"/>
    <col min="15118" max="15118" width="12.42578125" style="34" bestFit="1" customWidth="1"/>
    <col min="15119" max="15119" width="14.28515625" style="34" bestFit="1" customWidth="1"/>
    <col min="15120" max="15120" width="7.85546875" style="34"/>
    <col min="15121" max="15121" width="9.140625" style="34" bestFit="1" customWidth="1"/>
    <col min="15122" max="15122" width="9.7109375" style="34" bestFit="1" customWidth="1"/>
    <col min="15123" max="15360" width="7.85546875" style="34"/>
    <col min="15361" max="15361" width="11.42578125" style="34" customWidth="1"/>
    <col min="15362" max="15362" width="4.42578125" style="34" customWidth="1"/>
    <col min="15363" max="15369" width="22.42578125" style="34" customWidth="1"/>
    <col min="15370" max="15371" width="7.85546875" style="34" customWidth="1"/>
    <col min="15372" max="15372" width="7.85546875" style="34"/>
    <col min="15373" max="15373" width="8.7109375" style="34" bestFit="1" customWidth="1"/>
    <col min="15374" max="15374" width="12.42578125" style="34" bestFit="1" customWidth="1"/>
    <col min="15375" max="15375" width="14.28515625" style="34" bestFit="1" customWidth="1"/>
    <col min="15376" max="15376" width="7.85546875" style="34"/>
    <col min="15377" max="15377" width="9.140625" style="34" bestFit="1" customWidth="1"/>
    <col min="15378" max="15378" width="9.7109375" style="34" bestFit="1" customWidth="1"/>
    <col min="15379" max="15616" width="7.85546875" style="34"/>
    <col min="15617" max="15617" width="11.42578125" style="34" customWidth="1"/>
    <col min="15618" max="15618" width="4.42578125" style="34" customWidth="1"/>
    <col min="15619" max="15625" width="22.42578125" style="34" customWidth="1"/>
    <col min="15626" max="15627" width="7.85546875" style="34" customWidth="1"/>
    <col min="15628" max="15628" width="7.85546875" style="34"/>
    <col min="15629" max="15629" width="8.7109375" style="34" bestFit="1" customWidth="1"/>
    <col min="15630" max="15630" width="12.42578125" style="34" bestFit="1" customWidth="1"/>
    <col min="15631" max="15631" width="14.28515625" style="34" bestFit="1" customWidth="1"/>
    <col min="15632" max="15632" width="7.85546875" style="34"/>
    <col min="15633" max="15633" width="9.140625" style="34" bestFit="1" customWidth="1"/>
    <col min="15634" max="15634" width="9.7109375" style="34" bestFit="1" customWidth="1"/>
    <col min="15635" max="15872" width="7.85546875" style="34"/>
    <col min="15873" max="15873" width="11.42578125" style="34" customWidth="1"/>
    <col min="15874" max="15874" width="4.42578125" style="34" customWidth="1"/>
    <col min="15875" max="15881" width="22.42578125" style="34" customWidth="1"/>
    <col min="15882" max="15883" width="7.85546875" style="34" customWidth="1"/>
    <col min="15884" max="15884" width="7.85546875" style="34"/>
    <col min="15885" max="15885" width="8.7109375" style="34" bestFit="1" customWidth="1"/>
    <col min="15886" max="15886" width="12.42578125" style="34" bestFit="1" customWidth="1"/>
    <col min="15887" max="15887" width="14.28515625" style="34" bestFit="1" customWidth="1"/>
    <col min="15888" max="15888" width="7.85546875" style="34"/>
    <col min="15889" max="15889" width="9.140625" style="34" bestFit="1" customWidth="1"/>
    <col min="15890" max="15890" width="9.7109375" style="34" bestFit="1" customWidth="1"/>
    <col min="15891" max="16128" width="7.85546875" style="34"/>
    <col min="16129" max="16129" width="11.42578125" style="34" customWidth="1"/>
    <col min="16130" max="16130" width="4.42578125" style="34" customWidth="1"/>
    <col min="16131" max="16137" width="22.42578125" style="34" customWidth="1"/>
    <col min="16138" max="16139" width="7.85546875" style="34" customWidth="1"/>
    <col min="16140" max="16140" width="7.85546875" style="34"/>
    <col min="16141" max="16141" width="8.7109375" style="34" bestFit="1" customWidth="1"/>
    <col min="16142" max="16142" width="12.42578125" style="34" bestFit="1" customWidth="1"/>
    <col min="16143" max="16143" width="14.28515625" style="34" bestFit="1" customWidth="1"/>
    <col min="16144" max="16144" width="7.85546875" style="34"/>
    <col min="16145" max="16145" width="9.140625" style="34" bestFit="1" customWidth="1"/>
    <col min="16146" max="16146" width="9.7109375" style="34" bestFit="1" customWidth="1"/>
    <col min="16147" max="16384" width="7.85546875" style="34"/>
  </cols>
  <sheetData>
    <row r="1" spans="1:135" s="5" customFormat="1" ht="20.100000000000001" customHeight="1">
      <c r="A1" s="188" t="s">
        <v>11</v>
      </c>
      <c r="B1" s="189"/>
      <c r="C1" s="189"/>
      <c r="D1" s="189"/>
      <c r="E1" s="190"/>
      <c r="F1" s="189"/>
      <c r="G1" s="189"/>
      <c r="H1" s="191"/>
      <c r="I1" s="192"/>
    </row>
    <row r="2" spans="1:135" s="5" customFormat="1" ht="26.25" customHeight="1">
      <c r="A2" s="227" t="s">
        <v>12</v>
      </c>
      <c r="B2" s="228"/>
      <c r="C2" s="228"/>
      <c r="D2" s="228"/>
      <c r="E2" s="228"/>
      <c r="F2" s="228"/>
      <c r="G2" s="228"/>
      <c r="H2" s="228"/>
      <c r="I2" s="228"/>
      <c r="EE2" s="5" t="s">
        <v>13</v>
      </c>
    </row>
    <row r="3" spans="1:135" s="5" customFormat="1" ht="26.25" customHeight="1">
      <c r="A3" s="229" t="s">
        <v>14</v>
      </c>
      <c r="B3" s="228"/>
      <c r="C3" s="228"/>
      <c r="D3" s="228"/>
      <c r="E3" s="228"/>
      <c r="F3" s="228"/>
      <c r="G3" s="228"/>
      <c r="H3" s="228"/>
      <c r="I3" s="228"/>
    </row>
    <row r="4" spans="1:135" s="5" customFormat="1" ht="20.100000000000001" customHeight="1">
      <c r="A4" s="193"/>
      <c r="B4" s="193"/>
      <c r="C4" s="193"/>
      <c r="D4" s="193"/>
      <c r="E4" s="193"/>
      <c r="F4" s="193"/>
      <c r="G4" s="193"/>
      <c r="H4" s="194"/>
      <c r="I4" s="195"/>
    </row>
    <row r="5" spans="1:135" s="5" customFormat="1" ht="24" customHeight="1">
      <c r="A5" s="230" t="s">
        <v>9</v>
      </c>
      <c r="B5" s="231"/>
      <c r="C5" s="234" t="s">
        <v>15</v>
      </c>
      <c r="D5" s="234" t="s">
        <v>16</v>
      </c>
      <c r="E5" s="234" t="s">
        <v>17</v>
      </c>
      <c r="F5" s="236" t="s">
        <v>18</v>
      </c>
      <c r="G5" s="234" t="s">
        <v>19</v>
      </c>
      <c r="H5" s="238" t="s">
        <v>20</v>
      </c>
      <c r="I5" s="240" t="s">
        <v>21</v>
      </c>
    </row>
    <row r="6" spans="1:135" s="5" customFormat="1" ht="20.100000000000001" customHeight="1">
      <c r="A6" s="232"/>
      <c r="B6" s="233"/>
      <c r="C6" s="235"/>
      <c r="D6" s="235"/>
      <c r="E6" s="235"/>
      <c r="F6" s="237"/>
      <c r="G6" s="235"/>
      <c r="H6" s="239"/>
      <c r="I6" s="241"/>
    </row>
    <row r="7" spans="1:135" s="5" customFormat="1" ht="16.5" customHeight="1">
      <c r="A7" s="11"/>
      <c r="B7" s="11"/>
      <c r="C7" s="12"/>
      <c r="D7" s="12"/>
      <c r="F7" s="13"/>
      <c r="G7" s="13"/>
      <c r="H7" s="14"/>
      <c r="I7" s="173"/>
    </row>
    <row r="8" spans="1:135" s="5" customFormat="1" ht="20.100000000000001" customHeight="1">
      <c r="A8" s="15">
        <v>1992</v>
      </c>
      <c r="B8" s="16"/>
      <c r="C8" s="17">
        <v>1.4708000000000001</v>
      </c>
      <c r="D8" s="17">
        <v>1.0126999999999999</v>
      </c>
      <c r="E8" s="9">
        <v>126.09</v>
      </c>
      <c r="F8" s="3">
        <v>1.6357999999999999</v>
      </c>
      <c r="G8" s="3">
        <v>0.67020000000000002</v>
      </c>
      <c r="H8" s="18">
        <v>0.73658000000000001</v>
      </c>
      <c r="I8" s="173"/>
    </row>
    <row r="9" spans="1:135" s="5" customFormat="1" ht="20.100000000000001" customHeight="1">
      <c r="A9" s="15">
        <v>1992</v>
      </c>
      <c r="B9" s="16"/>
      <c r="C9" s="17">
        <v>1.4708000000000001</v>
      </c>
      <c r="D9" s="17">
        <v>1.0126999999999999</v>
      </c>
      <c r="E9" s="9">
        <v>126.09</v>
      </c>
      <c r="F9" s="3">
        <v>1.6357999999999999</v>
      </c>
      <c r="G9" s="3">
        <v>0.67020000000000002</v>
      </c>
      <c r="H9" s="18">
        <v>0.73658000000000001</v>
      </c>
      <c r="I9" s="173"/>
    </row>
    <row r="10" spans="1:135" s="5" customFormat="1" ht="20.100000000000001" customHeight="1">
      <c r="A10" s="15">
        <v>1993</v>
      </c>
      <c r="B10" s="16"/>
      <c r="C10" s="17">
        <v>1.5077</v>
      </c>
      <c r="D10" s="17">
        <v>1.0189999999999999</v>
      </c>
      <c r="E10" s="9">
        <v>113.93</v>
      </c>
      <c r="F10" s="3">
        <v>1.7675000000000001</v>
      </c>
      <c r="G10" s="3">
        <v>0.68959999999999999</v>
      </c>
      <c r="H10" s="18">
        <v>0.78783000000000003</v>
      </c>
      <c r="I10" s="173"/>
    </row>
    <row r="11" spans="1:135" s="5" customFormat="1" ht="20.100000000000001" customHeight="1">
      <c r="A11" s="15">
        <v>1994</v>
      </c>
      <c r="B11" s="16"/>
      <c r="C11" s="17">
        <v>1.0927</v>
      </c>
      <c r="D11" s="17">
        <v>0.84850000000000003</v>
      </c>
      <c r="E11" s="9">
        <v>84.71</v>
      </c>
      <c r="F11" s="3">
        <v>1.3178000000000001</v>
      </c>
      <c r="G11" s="3">
        <v>0.54420000000000002</v>
      </c>
      <c r="H11" s="18">
        <v>0.58279999999999998</v>
      </c>
      <c r="I11" s="173"/>
    </row>
    <row r="12" spans="1:135" s="5" customFormat="1" ht="20.100000000000001" customHeight="1">
      <c r="A12" s="15">
        <v>1995</v>
      </c>
      <c r="B12" s="16"/>
      <c r="C12" s="17">
        <v>1.0176000000000001</v>
      </c>
      <c r="D12" s="17">
        <v>0.75449999999999995</v>
      </c>
      <c r="E12" s="9">
        <v>76.790000000000006</v>
      </c>
      <c r="F12" s="3">
        <v>1.0866</v>
      </c>
      <c r="G12" s="3">
        <v>0.4899</v>
      </c>
      <c r="H12" s="18">
        <v>0.50790000000000002</v>
      </c>
      <c r="I12" s="173"/>
    </row>
    <row r="13" spans="1:135" s="5" customFormat="1" ht="20.100000000000001" customHeight="1">
      <c r="A13" s="15" t="s">
        <v>22</v>
      </c>
      <c r="B13" s="16"/>
      <c r="C13" s="17">
        <v>0.96530000000000005</v>
      </c>
      <c r="D13" s="17">
        <v>0.75529999999999997</v>
      </c>
      <c r="E13" s="9">
        <v>82.17</v>
      </c>
      <c r="F13" s="3">
        <v>1.1369</v>
      </c>
      <c r="G13" s="3">
        <v>0.48449999999999999</v>
      </c>
      <c r="H13" s="18">
        <v>0.52029999999999998</v>
      </c>
      <c r="I13" s="173"/>
    </row>
    <row r="14" spans="1:135" s="5" customFormat="1" ht="20.100000000000001" customHeight="1">
      <c r="A14" s="15" t="s">
        <v>23</v>
      </c>
      <c r="B14" s="16"/>
      <c r="C14" s="17">
        <v>0.9365</v>
      </c>
      <c r="D14" s="17">
        <v>0.69710000000000005</v>
      </c>
      <c r="E14" s="9">
        <v>84.23</v>
      </c>
      <c r="F14" s="3">
        <v>1.2073</v>
      </c>
      <c r="G14" s="3">
        <v>0.4264</v>
      </c>
      <c r="H14" s="18">
        <v>0.50649999999999995</v>
      </c>
      <c r="I14" s="173"/>
    </row>
    <row r="15" spans="1:135" s="5" customFormat="1" ht="20.100000000000001" customHeight="1">
      <c r="A15" s="15">
        <v>1998</v>
      </c>
      <c r="B15" s="16"/>
      <c r="C15" s="3">
        <v>0.77080000000000004</v>
      </c>
      <c r="D15" s="3">
        <v>0.48559999999999998</v>
      </c>
      <c r="E15" s="4">
        <v>63.43</v>
      </c>
      <c r="F15" s="3">
        <v>0.85640000000000005</v>
      </c>
      <c r="G15" s="3">
        <v>0.29330000000000001</v>
      </c>
      <c r="H15" s="18">
        <v>0.35830000000000001</v>
      </c>
      <c r="I15" s="174">
        <v>53.326286683869419</v>
      </c>
    </row>
    <row r="16" spans="1:135" s="5" customFormat="1" ht="20.100000000000001" customHeight="1">
      <c r="A16" s="15">
        <v>1995</v>
      </c>
      <c r="C16" s="3"/>
      <c r="D16" s="17"/>
      <c r="E16" s="4"/>
      <c r="F16" s="3"/>
      <c r="G16" s="3"/>
      <c r="H16" s="18"/>
      <c r="I16" s="174"/>
    </row>
    <row r="17" spans="1:9" s="5" customFormat="1" ht="20.100000000000001" customHeight="1">
      <c r="A17" s="15" t="s">
        <v>24</v>
      </c>
      <c r="C17" s="3">
        <v>0.999</v>
      </c>
      <c r="D17" s="17">
        <v>0.75649999999999995</v>
      </c>
      <c r="E17" s="4">
        <v>77.2</v>
      </c>
      <c r="F17" s="3">
        <v>1.0692999999999999</v>
      </c>
      <c r="G17" s="3">
        <v>0.48020000000000002</v>
      </c>
      <c r="H17" s="18">
        <v>0.50509999999999999</v>
      </c>
      <c r="I17" s="174"/>
    </row>
    <row r="18" spans="1:9" s="5" customFormat="1" ht="20.100000000000001" customHeight="1">
      <c r="A18" s="15" t="s">
        <v>25</v>
      </c>
      <c r="C18" s="3">
        <v>1.0166999999999999</v>
      </c>
      <c r="D18" s="17">
        <v>0.75849999999999995</v>
      </c>
      <c r="E18" s="4">
        <v>77</v>
      </c>
      <c r="F18" s="3">
        <v>1.0883</v>
      </c>
      <c r="G18" s="3">
        <v>0.49340000000000001</v>
      </c>
      <c r="H18" s="18">
        <v>0.50980000000000003</v>
      </c>
      <c r="I18" s="174"/>
    </row>
    <row r="19" spans="1:9" s="5" customFormat="1" ht="20.100000000000001" customHeight="1">
      <c r="A19" s="15" t="s">
        <v>6</v>
      </c>
      <c r="C19" s="3">
        <v>1.0054000000000001</v>
      </c>
      <c r="D19" s="17">
        <v>0.749</v>
      </c>
      <c r="E19" s="4">
        <v>77.150000000000006</v>
      </c>
      <c r="F19" s="3">
        <v>1.0772999999999999</v>
      </c>
      <c r="G19" s="3">
        <v>0.48399999999999999</v>
      </c>
      <c r="H19" s="18"/>
      <c r="I19" s="174"/>
    </row>
    <row r="20" spans="1:9" s="5" customFormat="1" ht="20.100000000000001" customHeight="1">
      <c r="A20" s="15">
        <v>1999</v>
      </c>
      <c r="C20" s="3">
        <v>0.60860000000000003</v>
      </c>
      <c r="D20" s="3">
        <v>0.39219999999999999</v>
      </c>
      <c r="E20" s="4">
        <v>44.74</v>
      </c>
      <c r="F20" s="3">
        <v>0.36659999999999998</v>
      </c>
      <c r="G20" s="3">
        <v>0.24260000000000001</v>
      </c>
      <c r="H20" s="3">
        <v>0.2898</v>
      </c>
      <c r="I20" s="174">
        <v>40.801107133198236</v>
      </c>
    </row>
    <row r="21" spans="1:9" s="5" customFormat="1" ht="20.100000000000001" customHeight="1">
      <c r="A21" s="15">
        <v>2000</v>
      </c>
      <c r="C21" s="3">
        <v>0.62560000000000004</v>
      </c>
      <c r="D21" s="3">
        <v>0.36230000000000001</v>
      </c>
      <c r="E21" s="4">
        <v>39.01</v>
      </c>
      <c r="F21" s="3">
        <v>0.3931</v>
      </c>
      <c r="G21" s="3">
        <v>0.2409</v>
      </c>
      <c r="H21" s="3">
        <v>0.27589999999999998</v>
      </c>
      <c r="I21" s="174">
        <v>43.322665693821044</v>
      </c>
    </row>
    <row r="22" spans="1:9" s="5" customFormat="1" ht="20.100000000000001" customHeight="1">
      <c r="A22" s="19">
        <v>1997</v>
      </c>
      <c r="C22" s="3"/>
      <c r="D22" s="3"/>
      <c r="E22" s="4"/>
      <c r="F22" s="3"/>
      <c r="G22" s="3"/>
      <c r="H22" s="3"/>
      <c r="I22" s="174"/>
    </row>
    <row r="23" spans="1:9" s="5" customFormat="1" ht="20.100000000000001" customHeight="1">
      <c r="A23" s="1" t="s">
        <v>26</v>
      </c>
      <c r="B23" s="5" t="s">
        <v>27</v>
      </c>
      <c r="C23" s="3">
        <v>0.95609999999999995</v>
      </c>
      <c r="D23" s="3">
        <v>0.72799999999999998</v>
      </c>
      <c r="E23" s="4">
        <v>88.84</v>
      </c>
      <c r="F23" s="3">
        <v>1.1918</v>
      </c>
      <c r="G23" s="3">
        <v>0.45240000000000002</v>
      </c>
      <c r="H23" s="3">
        <v>0.52390000000000003</v>
      </c>
      <c r="I23" s="174"/>
    </row>
    <row r="24" spans="1:9" s="5" customFormat="1" ht="20.100000000000001" customHeight="1">
      <c r="A24" s="1" t="s">
        <v>28</v>
      </c>
      <c r="C24" s="3">
        <v>0.92849999999999999</v>
      </c>
      <c r="D24" s="3">
        <v>0.72</v>
      </c>
      <c r="E24" s="4">
        <v>86.8</v>
      </c>
      <c r="F24" s="3">
        <v>1.2156</v>
      </c>
      <c r="G24" s="3">
        <v>0.44350000000000001</v>
      </c>
      <c r="H24" s="3">
        <v>0.51839999999999997</v>
      </c>
      <c r="I24" s="174"/>
    </row>
    <row r="25" spans="1:9" s="5" customFormat="1" ht="20.100000000000001" customHeight="1">
      <c r="A25" s="1" t="s">
        <v>8</v>
      </c>
      <c r="C25" s="3">
        <v>0.91679999999999995</v>
      </c>
      <c r="D25" s="3">
        <v>0.72099999999999997</v>
      </c>
      <c r="E25" s="4">
        <v>89.11</v>
      </c>
      <c r="F25" s="3">
        <v>1.2113</v>
      </c>
      <c r="G25" s="3">
        <v>0.44180000000000003</v>
      </c>
      <c r="H25" s="3">
        <v>0.52280000000000004</v>
      </c>
      <c r="I25" s="174"/>
    </row>
    <row r="26" spans="1:9" s="5" customFormat="1" ht="20.100000000000001" customHeight="1">
      <c r="A26" s="1" t="s">
        <v>29</v>
      </c>
      <c r="C26" s="3">
        <v>0.92120000000000002</v>
      </c>
      <c r="D26" s="3">
        <v>0.71950000000000003</v>
      </c>
      <c r="E26" s="4">
        <v>91.34</v>
      </c>
      <c r="F26" s="3">
        <v>1.2403999999999999</v>
      </c>
      <c r="G26" s="3">
        <v>0.44109999999999999</v>
      </c>
      <c r="H26" s="3">
        <v>0.52759999999999996</v>
      </c>
      <c r="I26" s="174"/>
    </row>
    <row r="27" spans="1:9" s="5" customFormat="1" ht="20.100000000000001" customHeight="1">
      <c r="A27" s="1" t="s">
        <v>30</v>
      </c>
      <c r="C27" s="3">
        <v>0.94089999999999996</v>
      </c>
      <c r="D27" s="3">
        <v>0.71599999999999997</v>
      </c>
      <c r="E27" s="4">
        <v>83.31</v>
      </c>
      <c r="F27" s="3">
        <v>1.2159</v>
      </c>
      <c r="G27" s="3">
        <v>0.43680000000000002</v>
      </c>
      <c r="H27" s="3">
        <v>0.51449999999999996</v>
      </c>
      <c r="I27" s="174"/>
    </row>
    <row r="28" spans="1:9" s="5" customFormat="1" ht="20.100000000000001" customHeight="1">
      <c r="A28" s="1" t="s">
        <v>7</v>
      </c>
      <c r="C28" s="3">
        <v>0.95709999999999995</v>
      </c>
      <c r="D28" s="3">
        <v>0.71350000000000002</v>
      </c>
      <c r="E28" s="4">
        <v>81.510000000000005</v>
      </c>
      <c r="F28" s="3">
        <v>1.2386999999999999</v>
      </c>
      <c r="G28" s="3">
        <v>0.42899999999999999</v>
      </c>
      <c r="H28" s="3">
        <v>0.51180000000000003</v>
      </c>
      <c r="I28" s="174"/>
    </row>
    <row r="29" spans="1:9" s="5" customFormat="1" ht="20.100000000000001" customHeight="1">
      <c r="A29" s="1" t="s">
        <v>31</v>
      </c>
      <c r="C29" s="3">
        <v>0.9577</v>
      </c>
      <c r="D29" s="3">
        <v>0.71399999999999997</v>
      </c>
      <c r="E29" s="4">
        <v>84.22</v>
      </c>
      <c r="F29" s="3">
        <v>1.3106</v>
      </c>
      <c r="G29" s="3">
        <v>0.43609999999999999</v>
      </c>
      <c r="H29" s="3">
        <v>0.5252</v>
      </c>
      <c r="I29" s="174"/>
    </row>
    <row r="30" spans="1:9" s="5" customFormat="1" ht="20.100000000000001" customHeight="1">
      <c r="A30" s="1" t="s">
        <v>32</v>
      </c>
      <c r="C30" s="3">
        <v>0.9577</v>
      </c>
      <c r="D30" s="3">
        <v>0.70299999999999996</v>
      </c>
      <c r="E30" s="4">
        <v>83.76</v>
      </c>
      <c r="F30" s="3">
        <v>1.2593000000000001</v>
      </c>
      <c r="G30" s="3">
        <v>0.43469999999999998</v>
      </c>
      <c r="H30" s="3">
        <v>0.51670000000000005</v>
      </c>
      <c r="I30" s="174"/>
    </row>
    <row r="31" spans="1:9" s="5" customFormat="1" ht="20.100000000000001" customHeight="1">
      <c r="A31" s="1" t="s">
        <v>33</v>
      </c>
      <c r="C31" s="3">
        <v>0.96719999999999995</v>
      </c>
      <c r="D31" s="3">
        <v>0.69599999999999995</v>
      </c>
      <c r="E31" s="4">
        <v>84.25</v>
      </c>
      <c r="F31" s="3">
        <v>1.2299</v>
      </c>
      <c r="G31" s="3">
        <v>0.432</v>
      </c>
      <c r="H31" s="3">
        <v>0.50849999999999995</v>
      </c>
      <c r="I31" s="174"/>
    </row>
    <row r="32" spans="1:9" s="5" customFormat="1" ht="20.100000000000001" customHeight="1">
      <c r="A32" s="1" t="s">
        <v>24</v>
      </c>
      <c r="C32" s="3">
        <v>0.93759999999999999</v>
      </c>
      <c r="D32" s="3">
        <v>0.65900000000000003</v>
      </c>
      <c r="E32" s="4">
        <v>79.319999999999993</v>
      </c>
      <c r="F32" s="3">
        <v>1.1338999999999999</v>
      </c>
      <c r="G32" s="3">
        <v>0.39510000000000001</v>
      </c>
      <c r="H32" s="3">
        <v>0.47810000000000002</v>
      </c>
      <c r="I32" s="174"/>
    </row>
    <row r="33" spans="1:11" s="5" customFormat="1" ht="20.100000000000001" customHeight="1">
      <c r="A33" s="1" t="s">
        <v>25</v>
      </c>
      <c r="C33" s="3">
        <v>0.88129999999999997</v>
      </c>
      <c r="D33" s="3">
        <v>0.6</v>
      </c>
      <c r="E33" s="4">
        <v>76.55</v>
      </c>
      <c r="F33" s="3">
        <v>1.0569</v>
      </c>
      <c r="G33" s="3">
        <v>0.35830000000000001</v>
      </c>
      <c r="H33" s="3">
        <v>0.4385</v>
      </c>
      <c r="I33" s="174"/>
    </row>
    <row r="34" spans="1:11" s="5" customFormat="1" ht="20.100000000000001" customHeight="1">
      <c r="A34" s="1" t="s">
        <v>34</v>
      </c>
      <c r="C34" s="3">
        <v>0.87480000000000002</v>
      </c>
      <c r="D34" s="3">
        <v>0.57099999999999995</v>
      </c>
      <c r="E34" s="4">
        <v>74.180000000000007</v>
      </c>
      <c r="F34" s="3">
        <v>1.0214000000000001</v>
      </c>
      <c r="G34" s="3">
        <v>0.34439999999999998</v>
      </c>
      <c r="H34" s="3">
        <v>0.42180000000000001</v>
      </c>
      <c r="I34" s="174"/>
    </row>
    <row r="35" spans="1:11" s="5" customFormat="1" ht="19.5" customHeight="1">
      <c r="A35" s="1">
        <v>2001</v>
      </c>
      <c r="C35" s="3">
        <v>0.54759999999999998</v>
      </c>
      <c r="D35" s="3">
        <v>0.29759999999999998</v>
      </c>
      <c r="E35" s="4">
        <v>36.130000000000003</v>
      </c>
      <c r="F35" s="3">
        <v>0.33210000000000001</v>
      </c>
      <c r="G35" s="3">
        <v>0.20710000000000001</v>
      </c>
      <c r="H35" s="3">
        <v>0.24</v>
      </c>
      <c r="I35" s="174">
        <v>38.073918349203716</v>
      </c>
    </row>
    <row r="36" spans="1:11" s="5" customFormat="1" ht="20.100000000000001" customHeight="1">
      <c r="A36" s="1">
        <v>2002</v>
      </c>
      <c r="C36" s="3">
        <v>0.47399999999999998</v>
      </c>
      <c r="D36" s="3">
        <v>0.25729999999999997</v>
      </c>
      <c r="E36" s="4">
        <v>32.29</v>
      </c>
      <c r="F36" s="3">
        <v>0.27379999999999999</v>
      </c>
      <c r="G36" s="3">
        <v>0.1719</v>
      </c>
      <c r="H36" s="3">
        <v>0.1991</v>
      </c>
      <c r="I36" s="174">
        <v>31.504391710990031</v>
      </c>
    </row>
    <row r="37" spans="1:11" s="5" customFormat="1" ht="20.100000000000001" customHeight="1">
      <c r="A37" s="1">
        <v>2003</v>
      </c>
      <c r="C37" s="3">
        <v>0.43259999999999998</v>
      </c>
      <c r="D37" s="3">
        <v>0.28160000000000002</v>
      </c>
      <c r="E37" s="4">
        <v>32.07</v>
      </c>
      <c r="F37" s="3">
        <v>0.249</v>
      </c>
      <c r="G37" s="3">
        <v>0.17230000000000001</v>
      </c>
      <c r="H37" s="3">
        <v>0.20100000000000001</v>
      </c>
      <c r="I37" s="174">
        <v>31.092969643245414</v>
      </c>
    </row>
    <row r="38" spans="1:11" s="5" customFormat="1" ht="20.100000000000001" customHeight="1">
      <c r="A38" s="20">
        <v>1999</v>
      </c>
      <c r="C38" s="17"/>
      <c r="D38" s="17"/>
      <c r="E38" s="9"/>
      <c r="F38" s="17"/>
      <c r="G38" s="17"/>
      <c r="H38" s="17"/>
      <c r="I38" s="174"/>
    </row>
    <row r="39" spans="1:11" s="5" customFormat="1" ht="20.100000000000001" customHeight="1">
      <c r="A39" s="1" t="s">
        <v>26</v>
      </c>
      <c r="C39" s="17">
        <v>0.745</v>
      </c>
      <c r="D39" s="17">
        <v>0.46800000000000003</v>
      </c>
      <c r="E39" s="9">
        <v>54.32</v>
      </c>
      <c r="F39" s="17">
        <v>0.40970000000000001</v>
      </c>
      <c r="G39" s="17">
        <v>0.28410000000000002</v>
      </c>
      <c r="H39" s="17">
        <v>0.33450000000000002</v>
      </c>
      <c r="I39" s="174"/>
    </row>
    <row r="40" spans="1:11" s="5" customFormat="1" ht="20.100000000000001" customHeight="1">
      <c r="A40" s="1" t="s">
        <v>28</v>
      </c>
      <c r="C40" s="17">
        <v>0.71899999999999997</v>
      </c>
      <c r="D40" s="17">
        <v>0.44700000000000001</v>
      </c>
      <c r="E40" s="9">
        <v>53.93</v>
      </c>
      <c r="F40" s="17">
        <v>0.40749999999999997</v>
      </c>
      <c r="G40" s="17">
        <v>0.27960000000000002</v>
      </c>
      <c r="H40" s="17">
        <v>0.32819999999999999</v>
      </c>
      <c r="I40" s="174"/>
    </row>
    <row r="41" spans="1:11" s="5" customFormat="1" ht="20.100000000000001" customHeight="1">
      <c r="A41" s="1" t="s">
        <v>8</v>
      </c>
      <c r="C41" s="17">
        <v>0.66790000000000005</v>
      </c>
      <c r="D41" s="17">
        <v>0.42</v>
      </c>
      <c r="E41" s="9">
        <v>50.47</v>
      </c>
      <c r="F41" s="17">
        <v>0.3916</v>
      </c>
      <c r="G41" s="17">
        <v>0.2606</v>
      </c>
      <c r="H41" s="17">
        <v>0.30990000000000001</v>
      </c>
      <c r="I41" s="174"/>
    </row>
    <row r="42" spans="1:11" s="5" customFormat="1" ht="20.100000000000001" customHeight="1">
      <c r="A42" s="1" t="s">
        <v>29</v>
      </c>
      <c r="C42" s="17">
        <v>0.62429999999999997</v>
      </c>
      <c r="D42" s="17">
        <v>0.41199999999999998</v>
      </c>
      <c r="E42" s="9">
        <v>49.1</v>
      </c>
      <c r="F42" s="17">
        <v>0.38779999999999998</v>
      </c>
      <c r="G42" s="17">
        <v>0.25580000000000003</v>
      </c>
      <c r="H42" s="17">
        <v>0.30449999999999999</v>
      </c>
      <c r="I42" s="174"/>
    </row>
    <row r="43" spans="1:11" s="5" customFormat="1" ht="20.100000000000001" customHeight="1">
      <c r="A43" s="1" t="s">
        <v>30</v>
      </c>
      <c r="C43" s="17">
        <v>0.58509999999999995</v>
      </c>
      <c r="D43" s="17">
        <v>0.38</v>
      </c>
      <c r="E43" s="9">
        <v>46.16</v>
      </c>
      <c r="F43" s="17">
        <v>0.36320000000000002</v>
      </c>
      <c r="G43" s="17">
        <v>0.23710000000000001</v>
      </c>
      <c r="H43" s="17">
        <v>0.28260000000000002</v>
      </c>
      <c r="I43" s="174"/>
    </row>
    <row r="44" spans="1:11" s="10" customFormat="1" ht="20.100000000000001" customHeight="1">
      <c r="A44" s="1" t="s">
        <v>7</v>
      </c>
      <c r="B44" s="5"/>
      <c r="C44" s="17">
        <v>0.59079999999999999</v>
      </c>
      <c r="D44" s="17">
        <v>0.39</v>
      </c>
      <c r="E44" s="9">
        <v>47.16</v>
      </c>
      <c r="F44" s="17">
        <v>0.3775</v>
      </c>
      <c r="G44" s="17">
        <v>0.24779999999999999</v>
      </c>
      <c r="H44" s="17">
        <v>0.29160000000000003</v>
      </c>
      <c r="I44" s="174"/>
      <c r="J44" s="5"/>
      <c r="K44" s="5"/>
    </row>
    <row r="45" spans="1:11" s="5" customFormat="1" ht="20.100000000000001" customHeight="1">
      <c r="A45" s="1" t="s">
        <v>31</v>
      </c>
      <c r="C45" s="17">
        <v>0.5806</v>
      </c>
      <c r="D45" s="17">
        <v>0.3785</v>
      </c>
      <c r="E45" s="9">
        <v>43.58</v>
      </c>
      <c r="F45" s="17">
        <v>0.35260000000000002</v>
      </c>
      <c r="G45" s="17">
        <v>0.23430000000000001</v>
      </c>
      <c r="H45" s="17">
        <v>0.27789999999999998</v>
      </c>
      <c r="I45" s="174"/>
    </row>
    <row r="46" spans="1:11" s="5" customFormat="1" ht="20.100000000000001" customHeight="1">
      <c r="A46" s="1" t="s">
        <v>32</v>
      </c>
      <c r="C46" s="17">
        <v>0.53449999999999998</v>
      </c>
      <c r="D46" s="17">
        <v>0.34100000000000003</v>
      </c>
      <c r="E46" s="9">
        <v>37.79</v>
      </c>
      <c r="F46" s="17">
        <v>0.32450000000000001</v>
      </c>
      <c r="G46" s="17">
        <v>0.21410000000000001</v>
      </c>
      <c r="H46" s="17">
        <v>0.2505</v>
      </c>
      <c r="I46" s="174"/>
    </row>
    <row r="47" spans="1:11" s="5" customFormat="1" ht="20.100000000000001" customHeight="1">
      <c r="A47" s="1" t="s">
        <v>5</v>
      </c>
      <c r="C47" s="17">
        <v>0.51690000000000003</v>
      </c>
      <c r="D47" s="17">
        <v>0.33750000000000002</v>
      </c>
      <c r="E47" s="9">
        <v>35.869999999999997</v>
      </c>
      <c r="F47" s="17">
        <v>0.31709999999999999</v>
      </c>
      <c r="G47" s="17">
        <v>0.20530000000000001</v>
      </c>
      <c r="H47" s="17">
        <v>0.24460000000000001</v>
      </c>
      <c r="I47" s="174"/>
    </row>
    <row r="48" spans="1:11" s="5" customFormat="1" ht="20.100000000000001" customHeight="1">
      <c r="A48" s="1" t="s">
        <v>24</v>
      </c>
      <c r="C48" s="17">
        <v>0.5756</v>
      </c>
      <c r="D48" s="17">
        <v>0.371</v>
      </c>
      <c r="E48" s="9">
        <v>38.979999999999997</v>
      </c>
      <c r="F48" s="17">
        <v>0.35239999999999999</v>
      </c>
      <c r="G48" s="17">
        <v>0.2263</v>
      </c>
      <c r="H48" s="17">
        <v>0.26769999999999999</v>
      </c>
      <c r="I48" s="174"/>
    </row>
    <row r="49" spans="1:9" s="5" customFormat="1" ht="20.100000000000001" customHeight="1">
      <c r="A49" s="1" t="s">
        <v>25</v>
      </c>
      <c r="C49" s="17">
        <v>0.55249999999999999</v>
      </c>
      <c r="D49" s="17">
        <v>0.35199999999999998</v>
      </c>
      <c r="E49" s="9">
        <v>35.700000000000003</v>
      </c>
      <c r="F49" s="17">
        <v>0.34870000000000001</v>
      </c>
      <c r="G49" s="17">
        <v>0.21970000000000001</v>
      </c>
      <c r="H49" s="17">
        <v>0.25650000000000001</v>
      </c>
      <c r="I49" s="174"/>
    </row>
    <row r="50" spans="1:9" s="5" customFormat="1" ht="20.100000000000001" customHeight="1">
      <c r="A50" s="1" t="s">
        <v>35</v>
      </c>
      <c r="C50" s="17">
        <v>0.56779999999999997</v>
      </c>
      <c r="D50" s="17">
        <v>0.371</v>
      </c>
      <c r="E50" s="9">
        <v>37.880000000000003</v>
      </c>
      <c r="F50" s="17">
        <v>0.36840000000000001</v>
      </c>
      <c r="G50" s="17">
        <v>0.2291</v>
      </c>
      <c r="H50" s="17">
        <v>0.27010000000000001</v>
      </c>
      <c r="I50" s="174"/>
    </row>
    <row r="51" spans="1:9" s="5" customFormat="1" ht="20.100000000000001" customHeight="1">
      <c r="A51" s="1">
        <v>2004</v>
      </c>
      <c r="C51" s="3">
        <v>0.42220000000000002</v>
      </c>
      <c r="D51" s="3">
        <v>0.31009999999999999</v>
      </c>
      <c r="E51" s="4">
        <v>33.54</v>
      </c>
      <c r="F51" s="3">
        <v>0.24959999999999999</v>
      </c>
      <c r="G51" s="3">
        <v>0.1694</v>
      </c>
      <c r="H51" s="3">
        <v>0.2094</v>
      </c>
      <c r="I51" s="174">
        <v>31.786428910267858</v>
      </c>
    </row>
    <row r="52" spans="1:9" s="5" customFormat="1" ht="20.100000000000001" customHeight="1">
      <c r="A52" s="1">
        <v>2005</v>
      </c>
      <c r="C52" s="3">
        <v>0.4229</v>
      </c>
      <c r="D52" s="2">
        <v>0.32240000000000002</v>
      </c>
      <c r="E52" s="4">
        <v>35.5</v>
      </c>
      <c r="F52" s="2">
        <v>0.25940000000000002</v>
      </c>
      <c r="G52" s="2">
        <v>0.17730000000000001</v>
      </c>
      <c r="H52" s="3">
        <v>0.21820000000000001</v>
      </c>
      <c r="I52" s="175">
        <v>32.06</v>
      </c>
    </row>
    <row r="53" spans="1:9" s="5" customFormat="1" ht="20.100000000000001" customHeight="1">
      <c r="A53" s="1">
        <v>2006</v>
      </c>
      <c r="C53" s="3">
        <v>0.43419999999999997</v>
      </c>
      <c r="D53" s="2">
        <v>0.32719999999999999</v>
      </c>
      <c r="E53" s="4">
        <v>38.04</v>
      </c>
      <c r="F53" s="2">
        <v>0.2606</v>
      </c>
      <c r="G53" s="2">
        <v>0.17780000000000001</v>
      </c>
      <c r="H53" s="3">
        <v>0.2223</v>
      </c>
      <c r="I53" s="175">
        <v>32.78</v>
      </c>
    </row>
    <row r="54" spans="1:9" s="5" customFormat="1" ht="19.5" customHeight="1">
      <c r="A54" s="1">
        <v>2007</v>
      </c>
      <c r="C54" s="3">
        <v>0.4027</v>
      </c>
      <c r="D54" s="2">
        <v>0.33750000000000002</v>
      </c>
      <c r="E54" s="4">
        <v>39.700000000000003</v>
      </c>
      <c r="F54" s="2">
        <v>0.24640000000000001</v>
      </c>
      <c r="G54" s="2">
        <v>0.16850000000000001</v>
      </c>
      <c r="H54" s="3">
        <v>0.22040000000000001</v>
      </c>
      <c r="I54" s="175">
        <v>31.44</v>
      </c>
    </row>
    <row r="55" spans="1:9" s="5" customFormat="1" ht="1.35" customHeight="1">
      <c r="A55" s="1">
        <v>2008</v>
      </c>
      <c r="C55" s="3">
        <v>0.4451</v>
      </c>
      <c r="D55" s="2">
        <v>0.37090000000000001</v>
      </c>
      <c r="E55" s="4">
        <v>38.35</v>
      </c>
      <c r="F55" s="2">
        <v>0.25380000000000003</v>
      </c>
      <c r="G55" s="2">
        <v>0.20250000000000001</v>
      </c>
      <c r="H55" s="3">
        <v>0.23499999999999999</v>
      </c>
      <c r="I55" s="175">
        <v>33.700000000000003</v>
      </c>
    </row>
    <row r="56" spans="1:9" s="5" customFormat="1" ht="20.100000000000001" customHeight="1">
      <c r="A56" s="1">
        <v>2009</v>
      </c>
      <c r="C56" s="3">
        <v>0.4652</v>
      </c>
      <c r="D56" s="2">
        <v>0.36380000000000001</v>
      </c>
      <c r="E56" s="4">
        <v>34</v>
      </c>
      <c r="F56" s="2">
        <v>0.26419999999999999</v>
      </c>
      <c r="G56" s="2">
        <v>0.23319999999999999</v>
      </c>
      <c r="H56" s="3">
        <v>0.2361</v>
      </c>
      <c r="I56" s="175">
        <v>34.159999999999997</v>
      </c>
    </row>
    <row r="57" spans="1:9" s="5" customFormat="1" ht="19.5" customHeight="1">
      <c r="A57" s="1">
        <v>2010</v>
      </c>
      <c r="C57" s="3">
        <v>0.40060000000000001</v>
      </c>
      <c r="D57" s="3">
        <v>0.36799999999999999</v>
      </c>
      <c r="E57" s="4">
        <v>32.26</v>
      </c>
      <c r="F57" s="2">
        <v>0.2772</v>
      </c>
      <c r="G57" s="2">
        <v>0.23849999999999999</v>
      </c>
      <c r="H57" s="3">
        <v>0.2412</v>
      </c>
      <c r="I57" s="175">
        <v>31.6</v>
      </c>
    </row>
    <row r="58" spans="1:9" s="5" customFormat="1" ht="20.100000000000001" customHeight="1">
      <c r="A58" s="1">
        <v>2011</v>
      </c>
      <c r="C58" s="3">
        <v>0.4113</v>
      </c>
      <c r="D58" s="3">
        <v>0.42399999999999999</v>
      </c>
      <c r="E58" s="4">
        <v>33.76</v>
      </c>
      <c r="F58" s="2">
        <v>0.30580000000000002</v>
      </c>
      <c r="G58" s="2">
        <v>0.26569999999999999</v>
      </c>
      <c r="H58" s="3">
        <v>0.26850000000000002</v>
      </c>
      <c r="I58" s="175">
        <v>33.65</v>
      </c>
    </row>
    <row r="59" spans="1:9" s="5" customFormat="1" ht="20.100000000000001" customHeight="1">
      <c r="A59" s="20" t="s">
        <v>36</v>
      </c>
      <c r="C59" s="17"/>
      <c r="D59" s="17"/>
      <c r="E59" s="9"/>
      <c r="F59" s="17"/>
      <c r="G59" s="17"/>
      <c r="H59" s="17"/>
      <c r="I59" s="173"/>
    </row>
    <row r="60" spans="1:9" s="5" customFormat="1" ht="20.100000000000001" customHeight="1">
      <c r="A60" s="1" t="s">
        <v>26</v>
      </c>
      <c r="C60" s="3">
        <v>0.50419999999999998</v>
      </c>
      <c r="D60" s="3">
        <v>0.32100000000000001</v>
      </c>
      <c r="E60" s="4">
        <v>34.32</v>
      </c>
      <c r="F60" s="3">
        <v>0.32719999999999999</v>
      </c>
      <c r="G60" s="3">
        <v>0.19800000000000001</v>
      </c>
      <c r="H60" s="3">
        <v>0.2361</v>
      </c>
      <c r="I60" s="173"/>
    </row>
    <row r="61" spans="1:9" s="5" customFormat="1" ht="20.100000000000001" customHeight="1">
      <c r="A61" s="1" t="s">
        <v>28</v>
      </c>
      <c r="C61" s="3">
        <v>0.53639999999999999</v>
      </c>
      <c r="D61" s="3">
        <v>0.32900000000000001</v>
      </c>
      <c r="E61" s="4">
        <v>36.229999999999997</v>
      </c>
      <c r="F61" s="3">
        <v>0.34010000000000001</v>
      </c>
      <c r="G61" s="3">
        <v>0.20619999999999999</v>
      </c>
      <c r="H61" s="3">
        <v>0.2457</v>
      </c>
      <c r="I61" s="173"/>
    </row>
    <row r="62" spans="1:9" s="5" customFormat="1" ht="20.100000000000001" customHeight="1">
      <c r="A62" s="1" t="s">
        <v>8</v>
      </c>
      <c r="C62" s="3">
        <v>0.63009999999999999</v>
      </c>
      <c r="D62" s="3">
        <v>0.38150000000000001</v>
      </c>
      <c r="E62" s="4">
        <v>40.14</v>
      </c>
      <c r="F62" s="3">
        <v>0.39789999999999998</v>
      </c>
      <c r="G62" s="3">
        <v>0.2394</v>
      </c>
      <c r="H62" s="3">
        <v>0.2838</v>
      </c>
      <c r="I62" s="173"/>
    </row>
    <row r="63" spans="1:9" s="5" customFormat="1" ht="20.100000000000001" customHeight="1">
      <c r="A63" s="1" t="s">
        <v>29</v>
      </c>
      <c r="C63" s="3">
        <v>0.65080000000000005</v>
      </c>
      <c r="D63" s="3">
        <v>0.38450000000000001</v>
      </c>
      <c r="E63" s="4">
        <v>40.93</v>
      </c>
      <c r="F63" s="3">
        <v>0.4219</v>
      </c>
      <c r="G63" s="3">
        <v>0.24460000000000001</v>
      </c>
      <c r="H63" s="3">
        <v>0.28970000000000001</v>
      </c>
      <c r="I63" s="173"/>
    </row>
    <row r="64" spans="1:9" s="5" customFormat="1" ht="20.100000000000001" customHeight="1">
      <c r="A64" s="1" t="s">
        <v>30</v>
      </c>
      <c r="C64" s="3">
        <v>0.7167</v>
      </c>
      <c r="D64" s="3">
        <v>0.41099999999999998</v>
      </c>
      <c r="E64" s="4">
        <v>43.83</v>
      </c>
      <c r="F64" s="3">
        <v>0.4415</v>
      </c>
      <c r="G64" s="3">
        <v>0.27439999999999998</v>
      </c>
      <c r="H64" s="3">
        <v>0.31030000000000002</v>
      </c>
      <c r="I64" s="173"/>
    </row>
    <row r="65" spans="1:9" s="5" customFormat="1" ht="20.100000000000001" customHeight="1">
      <c r="A65" s="1" t="s">
        <v>7</v>
      </c>
      <c r="C65" s="2">
        <v>0.68089999999999995</v>
      </c>
      <c r="D65" s="3">
        <v>0.40749999999999997</v>
      </c>
      <c r="E65" s="2">
        <v>43.02</v>
      </c>
      <c r="F65" s="2">
        <v>0.42749999999999999</v>
      </c>
      <c r="G65" s="2">
        <v>0.26829999999999998</v>
      </c>
      <c r="H65" s="3">
        <v>0.3049</v>
      </c>
      <c r="I65" s="174">
        <v>47.748141698963408</v>
      </c>
    </row>
    <row r="66" spans="1:9" s="5" customFormat="1" ht="20.100000000000001" customHeight="1">
      <c r="A66" s="1" t="s">
        <v>31</v>
      </c>
      <c r="C66" s="2">
        <v>0.64949999999999997</v>
      </c>
      <c r="D66" s="3">
        <v>0.378</v>
      </c>
      <c r="E66" s="2">
        <v>41.32</v>
      </c>
      <c r="F66" s="2">
        <v>0.40939999999999999</v>
      </c>
      <c r="G66" s="2">
        <v>0.25130000000000002</v>
      </c>
      <c r="H66" s="3">
        <v>0.28720000000000001</v>
      </c>
      <c r="I66" s="174">
        <v>45.306030766256676</v>
      </c>
    </row>
    <row r="67" spans="1:9" s="5" customFormat="1" ht="20.100000000000001" customHeight="1">
      <c r="A67" s="1" t="s">
        <v>32</v>
      </c>
      <c r="C67" s="2">
        <v>0.65069999999999995</v>
      </c>
      <c r="D67" s="3">
        <v>0.3735</v>
      </c>
      <c r="E67" s="2">
        <v>39.72</v>
      </c>
      <c r="F67" s="2">
        <v>0.41760000000000003</v>
      </c>
      <c r="G67" s="2">
        <v>0.25640000000000002</v>
      </c>
      <c r="H67" s="3">
        <v>0.2868</v>
      </c>
      <c r="I67" s="174">
        <v>45.200772361033792</v>
      </c>
    </row>
    <row r="68" spans="1:9" s="5" customFormat="1" ht="20.100000000000001" customHeight="1">
      <c r="A68" s="1" t="s">
        <v>5</v>
      </c>
      <c r="C68" s="2">
        <v>0.66710000000000003</v>
      </c>
      <c r="D68" s="3">
        <v>0.36199999999999999</v>
      </c>
      <c r="E68" s="2">
        <v>39.04</v>
      </c>
      <c r="F68" s="2">
        <v>0.41139999999999999</v>
      </c>
      <c r="G68" s="2">
        <v>0.2475</v>
      </c>
      <c r="H68" s="3">
        <v>0.27850000000000003</v>
      </c>
      <c r="I68" s="174">
        <v>45.387151426304854</v>
      </c>
    </row>
    <row r="69" spans="1:9" s="5" customFormat="1" ht="20.100000000000001" customHeight="1">
      <c r="A69" s="1" t="s">
        <v>24</v>
      </c>
      <c r="C69" s="2">
        <v>0.64429999999999998</v>
      </c>
      <c r="D69" s="3">
        <v>0.33100000000000002</v>
      </c>
      <c r="E69" s="2">
        <v>36.03</v>
      </c>
      <c r="F69" s="2">
        <v>0.39419999999999999</v>
      </c>
      <c r="G69" s="2">
        <v>0.22889999999999999</v>
      </c>
      <c r="H69" s="3">
        <v>0.25750000000000001</v>
      </c>
      <c r="I69" s="174">
        <v>43.087978054225204</v>
      </c>
    </row>
    <row r="70" spans="1:9" s="5" customFormat="1" ht="20.100000000000001" customHeight="1">
      <c r="A70" s="1" t="s">
        <v>25</v>
      </c>
      <c r="C70" s="2">
        <v>0.64939999999999998</v>
      </c>
      <c r="D70" s="3">
        <v>0.33900000000000002</v>
      </c>
      <c r="E70" s="2">
        <v>37.64</v>
      </c>
      <c r="F70" s="2">
        <v>0.39450000000000002</v>
      </c>
      <c r="G70" s="2">
        <v>0.2384</v>
      </c>
      <c r="H70" s="3">
        <v>0.26440000000000002</v>
      </c>
      <c r="I70" s="174">
        <v>43.887924940476509</v>
      </c>
    </row>
    <row r="71" spans="1:9" s="5" customFormat="1" ht="20.100000000000001" customHeight="1">
      <c r="A71" s="1" t="s">
        <v>6</v>
      </c>
      <c r="C71" s="2">
        <v>0.58760000000000001</v>
      </c>
      <c r="D71" s="3">
        <v>0.32550000000000001</v>
      </c>
      <c r="E71" s="2">
        <v>37.369999999999997</v>
      </c>
      <c r="F71" s="2">
        <v>0.35049999999999998</v>
      </c>
      <c r="G71" s="3">
        <v>0.218</v>
      </c>
      <c r="H71" s="3">
        <v>0.24990000000000001</v>
      </c>
      <c r="I71" s="174">
        <v>40.53714628489945</v>
      </c>
    </row>
    <row r="72" spans="1:9" s="5" customFormat="1" ht="20.100000000000001" customHeight="1">
      <c r="A72" s="20">
        <v>2001</v>
      </c>
      <c r="D72" s="17"/>
      <c r="H72" s="21"/>
      <c r="I72" s="174"/>
    </row>
    <row r="73" spans="1:9" s="5" customFormat="1" ht="20.100000000000001" customHeight="1">
      <c r="A73" s="1" t="s">
        <v>26</v>
      </c>
      <c r="C73" s="3">
        <v>0.58379999999999999</v>
      </c>
      <c r="D73" s="3">
        <v>0.31850000000000001</v>
      </c>
      <c r="E73" s="2">
        <v>37.090000000000003</v>
      </c>
      <c r="F73" s="3">
        <v>0.34379999999999999</v>
      </c>
      <c r="G73" s="2">
        <v>0.21790000000000001</v>
      </c>
      <c r="H73" s="3">
        <v>0.2467</v>
      </c>
      <c r="I73" s="174">
        <v>40.140998046436422</v>
      </c>
    </row>
    <row r="74" spans="1:9" s="5" customFormat="1" ht="20.100000000000001" customHeight="1">
      <c r="A74" s="1" t="s">
        <v>28</v>
      </c>
      <c r="C74" s="3">
        <v>0.58599999999999997</v>
      </c>
      <c r="D74" s="3">
        <v>0.30759999999999998</v>
      </c>
      <c r="E74" s="2">
        <v>35.74</v>
      </c>
      <c r="F74" s="3">
        <v>0.33500000000000002</v>
      </c>
      <c r="G74" s="2">
        <v>0.21329999999999999</v>
      </c>
      <c r="H74" s="3">
        <v>0.23849999999999999</v>
      </c>
      <c r="I74" s="174">
        <v>39.67021688839948</v>
      </c>
    </row>
    <row r="75" spans="1:9" s="5" customFormat="1" ht="20.100000000000001" customHeight="1">
      <c r="A75" s="1" t="s">
        <v>8</v>
      </c>
      <c r="C75" s="3">
        <v>0.61980000000000002</v>
      </c>
      <c r="D75" s="3">
        <v>0.30299999999999999</v>
      </c>
      <c r="E75" s="2">
        <v>37.78</v>
      </c>
      <c r="F75" s="3">
        <v>0.34460000000000002</v>
      </c>
      <c r="G75" s="2">
        <v>0.2122</v>
      </c>
      <c r="H75" s="3">
        <v>0.2392</v>
      </c>
      <c r="I75" s="174">
        <v>41.314956007696068</v>
      </c>
    </row>
    <row r="76" spans="1:9" s="5" customFormat="1" ht="20.100000000000001" customHeight="1">
      <c r="A76" s="1" t="s">
        <v>37</v>
      </c>
      <c r="C76" s="3">
        <v>0.67149999999999999</v>
      </c>
      <c r="D76" s="3">
        <v>0.34150000000000003</v>
      </c>
      <c r="E76" s="2">
        <v>42.13</v>
      </c>
      <c r="F76" s="3">
        <v>0.38300000000000001</v>
      </c>
      <c r="G76" s="2">
        <v>0.2379</v>
      </c>
      <c r="H76" s="3">
        <v>0.26840000000000003</v>
      </c>
      <c r="I76" s="174">
        <v>45.416520695618587</v>
      </c>
    </row>
    <row r="77" spans="1:9" s="5" customFormat="1" ht="20.100000000000001" customHeight="1">
      <c r="A77" s="1" t="s">
        <v>38</v>
      </c>
      <c r="C77" s="3">
        <v>0.59319999999999995</v>
      </c>
      <c r="D77" s="3">
        <v>0.30249999999999999</v>
      </c>
      <c r="E77" s="2">
        <v>36.03</v>
      </c>
      <c r="F77" s="3">
        <v>0.35520000000000002</v>
      </c>
      <c r="G77" s="2">
        <v>0.21260000000000001</v>
      </c>
      <c r="H77" s="3">
        <v>0.2409</v>
      </c>
      <c r="I77" s="174">
        <v>40.065502724148544</v>
      </c>
    </row>
    <row r="78" spans="1:9" s="5" customFormat="1" ht="20.100000000000001" customHeight="1">
      <c r="A78" s="1" t="s">
        <v>7</v>
      </c>
      <c r="C78" s="2">
        <v>0.59109999999999996</v>
      </c>
      <c r="D78" s="3">
        <v>0.3</v>
      </c>
      <c r="E78" s="4">
        <v>37.200000000000003</v>
      </c>
      <c r="F78" s="2">
        <v>0.3548</v>
      </c>
      <c r="G78" s="3">
        <v>0.21299999999999999</v>
      </c>
      <c r="H78" s="3">
        <v>0.24049999999999999</v>
      </c>
      <c r="I78" s="174">
        <v>40.06645848886798</v>
      </c>
    </row>
    <row r="79" spans="1:9" s="5" customFormat="1" ht="20.100000000000001" customHeight="1">
      <c r="A79" s="1" t="s">
        <v>31</v>
      </c>
      <c r="C79" s="2">
        <v>0.57930000000000004</v>
      </c>
      <c r="D79" s="3">
        <v>0.29199999999999998</v>
      </c>
      <c r="E79" s="4">
        <v>36.44</v>
      </c>
      <c r="F79" s="2">
        <v>0.33339999999999997</v>
      </c>
      <c r="G79" s="3">
        <v>0.20449999999999999</v>
      </c>
      <c r="H79" s="3">
        <v>0.23169999999999999</v>
      </c>
      <c r="I79" s="174">
        <v>39.273658552320981</v>
      </c>
    </row>
    <row r="80" spans="1:9" s="5" customFormat="1" ht="20.100000000000001" customHeight="1">
      <c r="A80" s="1" t="s">
        <v>39</v>
      </c>
      <c r="C80" s="2">
        <v>0.56859999999999999</v>
      </c>
      <c r="D80" s="3">
        <v>0.28000000000000003</v>
      </c>
      <c r="E80" s="4">
        <v>33.39</v>
      </c>
      <c r="F80" s="2">
        <v>0.30630000000000002</v>
      </c>
      <c r="G80" s="3">
        <v>0.1903</v>
      </c>
      <c r="H80" s="3">
        <v>0.217</v>
      </c>
      <c r="I80" s="174">
        <v>37.685559098994844</v>
      </c>
    </row>
    <row r="81" spans="1:11" s="5" customFormat="1" ht="20.100000000000001" customHeight="1">
      <c r="A81" s="1" t="s">
        <v>24</v>
      </c>
      <c r="C81" s="2">
        <v>0.5494</v>
      </c>
      <c r="D81" s="3">
        <v>0.27750000000000002</v>
      </c>
      <c r="E81" s="4">
        <v>33.799999999999997</v>
      </c>
      <c r="F81" s="3">
        <v>0.30599999999999999</v>
      </c>
      <c r="G81" s="3">
        <v>0.1908</v>
      </c>
      <c r="H81" s="3">
        <v>0.217</v>
      </c>
      <c r="I81" s="174">
        <v>36.919430733209218</v>
      </c>
    </row>
    <row r="82" spans="1:11" s="5" customFormat="1" ht="20.100000000000001" customHeight="1">
      <c r="A82" s="1" t="s">
        <v>60</v>
      </c>
      <c r="C82" s="2">
        <v>0.50570000000000004</v>
      </c>
      <c r="D82" s="3">
        <v>0.26300000000000001</v>
      </c>
      <c r="E82" s="4">
        <v>32.6</v>
      </c>
      <c r="F82" s="2">
        <v>0.29659999999999997</v>
      </c>
      <c r="G82" s="3">
        <v>0.1847</v>
      </c>
      <c r="H82" s="3">
        <v>0.20760000000000001</v>
      </c>
      <c r="I82" s="174">
        <v>34.48478423692756</v>
      </c>
    </row>
    <row r="83" spans="1:11" s="5" customFormat="1" ht="20.100000000000001" customHeight="1">
      <c r="A83" s="1" t="s">
        <v>6</v>
      </c>
      <c r="C83" s="2">
        <v>0.51380000000000003</v>
      </c>
      <c r="D83" s="3">
        <v>0.26250000000000001</v>
      </c>
      <c r="E83" s="4">
        <v>34.47</v>
      </c>
      <c r="F83" s="2">
        <v>0.2964</v>
      </c>
      <c r="G83" s="3">
        <v>0.18090000000000001</v>
      </c>
      <c r="H83" s="3">
        <v>0.20910000000000001</v>
      </c>
      <c r="I83" s="174">
        <v>35.022454218035563</v>
      </c>
    </row>
    <row r="84" spans="1:11" s="5" customFormat="1" ht="20.100000000000001" customHeight="1">
      <c r="A84" s="20">
        <v>2002</v>
      </c>
      <c r="C84" s="22"/>
      <c r="D84" s="22"/>
      <c r="E84" s="22"/>
      <c r="F84" s="22"/>
      <c r="G84" s="22"/>
      <c r="H84" s="22"/>
      <c r="I84" s="174"/>
    </row>
    <row r="85" spans="1:11" s="5" customFormat="1" ht="20.100000000000001" customHeight="1">
      <c r="A85" s="1" t="s">
        <v>40</v>
      </c>
      <c r="C85" s="2">
        <v>0.53769999999999996</v>
      </c>
      <c r="D85" s="3">
        <v>0.27300000000000002</v>
      </c>
      <c r="E85" s="4">
        <v>36.26</v>
      </c>
      <c r="F85" s="2">
        <v>0.31640000000000001</v>
      </c>
      <c r="G85" s="3">
        <v>0.193</v>
      </c>
      <c r="H85" s="3">
        <v>0.2195</v>
      </c>
      <c r="I85" s="174">
        <v>36.644183935751457</v>
      </c>
    </row>
    <row r="86" spans="1:11" s="5" customFormat="1" ht="20.100000000000001" customHeight="1">
      <c r="A86" s="1" t="s">
        <v>28</v>
      </c>
      <c r="C86" s="2">
        <v>0.5302</v>
      </c>
      <c r="D86" s="3">
        <v>0.27400000000000002</v>
      </c>
      <c r="E86" s="4">
        <v>36.71</v>
      </c>
      <c r="F86" s="2">
        <v>0.31690000000000002</v>
      </c>
      <c r="G86" s="3">
        <v>0.19320000000000001</v>
      </c>
      <c r="H86" s="3">
        <v>0.2208</v>
      </c>
      <c r="I86" s="174">
        <v>36.436676178632794</v>
      </c>
    </row>
    <row r="87" spans="1:11" s="10" customFormat="1" ht="20.100000000000001" customHeight="1">
      <c r="A87" s="1" t="s">
        <v>41</v>
      </c>
      <c r="B87" s="5"/>
      <c r="C87" s="2">
        <v>0.50180000000000002</v>
      </c>
      <c r="D87" s="3">
        <v>0.26700000000000002</v>
      </c>
      <c r="E87" s="2">
        <v>35.409999999999997</v>
      </c>
      <c r="F87" s="2">
        <v>0.30559999999999998</v>
      </c>
      <c r="G87" s="2">
        <v>0.18720000000000001</v>
      </c>
      <c r="H87" s="3">
        <v>0.21379999999999999</v>
      </c>
      <c r="I87" s="174">
        <v>34.8201709659646</v>
      </c>
      <c r="J87" s="5"/>
      <c r="K87" s="5"/>
    </row>
    <row r="88" spans="1:11" s="5" customFormat="1" ht="20.100000000000001" customHeight="1">
      <c r="A88" s="1" t="s">
        <v>29</v>
      </c>
      <c r="C88" s="2">
        <v>0.50060000000000004</v>
      </c>
      <c r="D88" s="3">
        <v>0.26979999999999998</v>
      </c>
      <c r="E88" s="2">
        <v>34.69</v>
      </c>
      <c r="F88" s="2">
        <v>0.29949999999999999</v>
      </c>
      <c r="G88" s="2">
        <v>0.18509999999999999</v>
      </c>
      <c r="H88" s="3">
        <v>0.21279999999999999</v>
      </c>
      <c r="I88" s="174">
        <v>34.440131161072145</v>
      </c>
    </row>
    <row r="89" spans="1:11" s="5" customFormat="1" ht="20.100000000000001" customHeight="1">
      <c r="A89" s="1" t="s">
        <v>42</v>
      </c>
      <c r="C89" s="2">
        <v>0.47339999999999999</v>
      </c>
      <c r="D89" s="3">
        <v>0.26860000000000001</v>
      </c>
      <c r="E89" s="2">
        <v>33.29</v>
      </c>
      <c r="F89" s="2">
        <v>0.28620000000000001</v>
      </c>
      <c r="G89" s="2">
        <v>0.18329999999999999</v>
      </c>
      <c r="H89" s="3">
        <v>0.2082</v>
      </c>
      <c r="I89" s="174">
        <v>33.430693349587145</v>
      </c>
    </row>
    <row r="90" spans="1:11" s="5" customFormat="1" ht="18.75">
      <c r="A90" s="1" t="s">
        <v>43</v>
      </c>
      <c r="C90" s="2">
        <v>0.44450000000000001</v>
      </c>
      <c r="D90" s="3">
        <v>0.251</v>
      </c>
      <c r="E90" s="2">
        <v>29.99</v>
      </c>
      <c r="F90" s="3">
        <v>0.254</v>
      </c>
      <c r="G90" s="2">
        <v>0.16450000000000001</v>
      </c>
      <c r="H90" s="3">
        <v>0.19009999999999999</v>
      </c>
      <c r="I90" s="174">
        <v>30.789712481471355</v>
      </c>
    </row>
    <row r="91" spans="1:11" s="5" customFormat="1" ht="18.75">
      <c r="A91" s="1" t="s">
        <v>44</v>
      </c>
      <c r="C91" s="2">
        <v>0.46010000000000001</v>
      </c>
      <c r="D91" s="3">
        <v>0.252</v>
      </c>
      <c r="E91" s="2">
        <v>30.13</v>
      </c>
      <c r="F91" s="3">
        <v>0.25640000000000002</v>
      </c>
      <c r="G91" s="2">
        <v>0.1603</v>
      </c>
      <c r="H91" s="3">
        <v>0.19009999999999999</v>
      </c>
      <c r="I91" s="174">
        <v>31.446651310209791</v>
      </c>
    </row>
    <row r="92" spans="1:11" s="5" customFormat="1" ht="18.75">
      <c r="A92" s="1" t="s">
        <v>32</v>
      </c>
      <c r="C92" s="2">
        <v>0.45190000000000002</v>
      </c>
      <c r="D92" s="3">
        <v>0.24990000000000001</v>
      </c>
      <c r="E92" s="2">
        <v>29.47</v>
      </c>
      <c r="F92" s="3">
        <v>0.25380000000000003</v>
      </c>
      <c r="G92" s="2">
        <v>0.16139999999999999</v>
      </c>
      <c r="H92" s="3">
        <v>0.18840000000000001</v>
      </c>
      <c r="I92" s="174">
        <v>30.962026396432897</v>
      </c>
    </row>
    <row r="93" spans="1:11" s="5" customFormat="1" ht="18.75">
      <c r="A93" s="1" t="s">
        <v>59</v>
      </c>
      <c r="C93" s="2">
        <v>0.45710000000000001</v>
      </c>
      <c r="D93" s="3">
        <v>0.2485</v>
      </c>
      <c r="E93" s="2">
        <v>30.21</v>
      </c>
      <c r="F93" s="3">
        <v>0.253</v>
      </c>
      <c r="G93" s="2">
        <v>0.15890000000000001</v>
      </c>
      <c r="H93" s="3">
        <v>0.1885</v>
      </c>
      <c r="I93" s="174">
        <v>31.263206115514539</v>
      </c>
    </row>
    <row r="94" spans="1:11" s="5" customFormat="1" ht="18.75">
      <c r="A94" s="1" t="s">
        <v>24</v>
      </c>
      <c r="C94" s="3">
        <v>0.42199999999999999</v>
      </c>
      <c r="D94" s="3">
        <v>0.23350000000000001</v>
      </c>
      <c r="E94" s="4">
        <v>28.6</v>
      </c>
      <c r="F94" s="3">
        <v>0.23649999999999999</v>
      </c>
      <c r="G94" s="2">
        <v>0.1497</v>
      </c>
      <c r="H94" s="3">
        <v>0.1769</v>
      </c>
      <c r="I94" s="174">
        <v>29.067311160738335</v>
      </c>
    </row>
    <row r="95" spans="1:11" s="5" customFormat="1" ht="18.75">
      <c r="A95" s="1" t="s">
        <v>45</v>
      </c>
      <c r="C95" s="2">
        <v>0.42809999999999998</v>
      </c>
      <c r="D95" s="3">
        <v>0.24</v>
      </c>
      <c r="E95" s="2">
        <v>29.35</v>
      </c>
      <c r="F95" s="3">
        <v>0.24160000000000001</v>
      </c>
      <c r="G95" s="2">
        <v>0.1547</v>
      </c>
      <c r="H95" s="3">
        <v>0.1812</v>
      </c>
      <c r="I95" s="174">
        <v>29.615973163861284</v>
      </c>
    </row>
    <row r="96" spans="1:11" s="5" customFormat="1" ht="18.75">
      <c r="A96" s="1" t="s">
        <v>6</v>
      </c>
      <c r="C96" s="2">
        <v>0.43959999999999999</v>
      </c>
      <c r="D96" s="3">
        <v>0.24879999999999999</v>
      </c>
      <c r="E96" s="2">
        <v>29.49</v>
      </c>
      <c r="F96" s="3">
        <v>0.23719999999999999</v>
      </c>
      <c r="G96" s="2">
        <v>0.1552</v>
      </c>
      <c r="H96" s="3">
        <v>0.1837</v>
      </c>
      <c r="I96" s="174">
        <v>30.236415565259136</v>
      </c>
    </row>
    <row r="97" spans="1:9" s="5" customFormat="1" ht="18.75">
      <c r="A97" s="20">
        <v>2003</v>
      </c>
      <c r="C97" s="22"/>
      <c r="D97" s="22"/>
      <c r="E97" s="22"/>
      <c r="F97" s="22"/>
      <c r="G97" s="22"/>
      <c r="H97" s="22"/>
      <c r="I97" s="174"/>
    </row>
    <row r="98" spans="1:9" s="5" customFormat="1" ht="18.75">
      <c r="A98" s="1" t="s">
        <v>26</v>
      </c>
      <c r="C98" s="2">
        <v>0.43159999999999998</v>
      </c>
      <c r="D98" s="3">
        <v>0.254</v>
      </c>
      <c r="E98" s="2">
        <v>30.23</v>
      </c>
      <c r="F98" s="3">
        <v>0.2349</v>
      </c>
      <c r="G98" s="2">
        <v>0.15359999999999999</v>
      </c>
      <c r="H98" s="3">
        <v>0.185</v>
      </c>
      <c r="I98" s="174">
        <v>30.11984697562643</v>
      </c>
    </row>
    <row r="99" spans="1:9" s="5" customFormat="1" ht="18.75">
      <c r="A99" s="1" t="s">
        <v>28</v>
      </c>
      <c r="C99" s="2">
        <v>0.4536</v>
      </c>
      <c r="D99" s="3">
        <v>0.27450000000000002</v>
      </c>
      <c r="E99" s="4">
        <v>32.299999999999997</v>
      </c>
      <c r="F99" s="3">
        <v>0.2555</v>
      </c>
      <c r="G99" s="3">
        <v>0.17399999999999999</v>
      </c>
      <c r="H99" s="3">
        <v>0.19989999999999999</v>
      </c>
      <c r="I99" s="174">
        <v>32.044307213854125</v>
      </c>
    </row>
    <row r="100" spans="1:9" s="5" customFormat="1" ht="18.75">
      <c r="A100" s="1" t="s">
        <v>8</v>
      </c>
      <c r="C100" s="2">
        <v>0.45319999999999999</v>
      </c>
      <c r="D100" s="3">
        <v>0.27350000000000002</v>
      </c>
      <c r="E100" s="2">
        <v>32.61</v>
      </c>
      <c r="F100" s="3">
        <v>0.25259999999999999</v>
      </c>
      <c r="G100" s="2">
        <v>0.17349999999999999</v>
      </c>
      <c r="H100" s="3">
        <v>0.20069999999999999</v>
      </c>
      <c r="I100" s="174">
        <v>32.129772086860626</v>
      </c>
    </row>
    <row r="101" spans="1:9" s="5" customFormat="1" ht="18.75">
      <c r="A101" s="1" t="s">
        <v>29</v>
      </c>
      <c r="C101" s="2">
        <v>0.42620000000000002</v>
      </c>
      <c r="D101" s="3">
        <v>0.26550000000000001</v>
      </c>
      <c r="E101" s="4">
        <v>31.7</v>
      </c>
      <c r="F101" s="3">
        <v>0.2387</v>
      </c>
      <c r="G101" s="2">
        <v>0.16639999999999999</v>
      </c>
      <c r="H101" s="3">
        <v>0.193</v>
      </c>
      <c r="I101" s="174">
        <v>30.547723401635917</v>
      </c>
    </row>
    <row r="102" spans="1:9" s="5" customFormat="1" ht="18.75">
      <c r="A102" s="1" t="s">
        <v>30</v>
      </c>
      <c r="C102" s="2">
        <v>0.4239</v>
      </c>
      <c r="D102" s="3">
        <v>0.27650000000000002</v>
      </c>
      <c r="E102" s="2">
        <v>32.729999999999997</v>
      </c>
      <c r="F102" s="3">
        <v>0.23300000000000001</v>
      </c>
      <c r="G102" s="2">
        <v>0.16739999999999999</v>
      </c>
      <c r="H102" s="3">
        <v>0.1953</v>
      </c>
      <c r="I102" s="174">
        <v>30.74286174374954</v>
      </c>
    </row>
    <row r="103" spans="1:9" s="5" customFormat="1" ht="18.75">
      <c r="A103" s="1" t="s">
        <v>7</v>
      </c>
      <c r="C103" s="2">
        <v>0.42249999999999999</v>
      </c>
      <c r="D103" s="3">
        <v>0.28199999999999997</v>
      </c>
      <c r="E103" s="4">
        <v>33.799999999999997</v>
      </c>
      <c r="F103" s="3">
        <v>0.2467</v>
      </c>
      <c r="G103" s="2">
        <v>0.1706</v>
      </c>
      <c r="H103" s="3">
        <v>0.20119999999999999</v>
      </c>
      <c r="I103" s="174">
        <v>31.092356137246668</v>
      </c>
    </row>
    <row r="104" spans="1:9" s="5" customFormat="1" ht="18.75">
      <c r="A104" s="1" t="s">
        <v>31</v>
      </c>
      <c r="C104" s="2">
        <v>0.44409999999999999</v>
      </c>
      <c r="D104" s="3">
        <v>0.28999999999999998</v>
      </c>
      <c r="E104" s="4">
        <v>34.799999999999997</v>
      </c>
      <c r="F104" s="3">
        <v>0.25590000000000002</v>
      </c>
      <c r="G104" s="2">
        <v>0.17979999999999999</v>
      </c>
      <c r="H104" s="3">
        <v>0.20730000000000001</v>
      </c>
      <c r="I104" s="174">
        <v>32.40396008677687</v>
      </c>
    </row>
    <row r="105" spans="1:9" s="5" customFormat="1" ht="18.75">
      <c r="A105" s="1" t="s">
        <v>32</v>
      </c>
      <c r="C105" s="2">
        <v>0.45689999999999997</v>
      </c>
      <c r="D105" s="3">
        <v>0.29249999999999998</v>
      </c>
      <c r="E105" s="4">
        <v>34.24</v>
      </c>
      <c r="F105" s="3">
        <v>0.26900000000000002</v>
      </c>
      <c r="G105" s="2">
        <v>0.1855</v>
      </c>
      <c r="H105" s="3">
        <v>0.21329999999999999</v>
      </c>
      <c r="I105" s="174">
        <v>32.962080701425691</v>
      </c>
    </row>
    <row r="106" spans="1:9" s="5" customFormat="1" ht="18.75">
      <c r="A106" s="1" t="s">
        <v>5</v>
      </c>
      <c r="C106" s="2">
        <v>0.43459999999999999</v>
      </c>
      <c r="D106" s="3">
        <v>0.29549999999999998</v>
      </c>
      <c r="E106" s="4">
        <v>32.78</v>
      </c>
      <c r="F106" s="3">
        <v>0.25409999999999999</v>
      </c>
      <c r="G106" s="2">
        <v>0.1769</v>
      </c>
      <c r="H106" s="3">
        <v>0.20910000000000001</v>
      </c>
      <c r="I106" s="174">
        <v>31.810674610917694</v>
      </c>
    </row>
    <row r="107" spans="1:9" s="5" customFormat="1" ht="18.75">
      <c r="A107" s="1" t="s">
        <v>24</v>
      </c>
      <c r="C107" s="3">
        <v>0.42099999999999999</v>
      </c>
      <c r="D107" s="3">
        <v>0.29649999999999999</v>
      </c>
      <c r="E107" s="4">
        <v>32.340000000000003</v>
      </c>
      <c r="F107" s="3">
        <v>0.25540000000000002</v>
      </c>
      <c r="G107" s="2">
        <v>0.1749</v>
      </c>
      <c r="H107" s="3">
        <v>0.20619999999999999</v>
      </c>
      <c r="I107" s="174">
        <v>31.261064419619327</v>
      </c>
    </row>
    <row r="108" spans="1:9" s="5" customFormat="1" ht="18.75">
      <c r="A108" s="1" t="s">
        <v>25</v>
      </c>
      <c r="C108" s="2">
        <v>0.41220000000000001</v>
      </c>
      <c r="D108" s="3">
        <v>0.29749999999999999</v>
      </c>
      <c r="E108" s="4">
        <v>32.56</v>
      </c>
      <c r="F108" s="3">
        <v>0.24940000000000001</v>
      </c>
      <c r="G108" s="2">
        <v>0.17349999999999999</v>
      </c>
      <c r="H108" s="3">
        <v>0.20669999999999999</v>
      </c>
      <c r="I108" s="174">
        <v>30.872720242521861</v>
      </c>
    </row>
    <row r="109" spans="1:9" s="5" customFormat="1" ht="18.75">
      <c r="A109" s="1" t="s">
        <v>6</v>
      </c>
      <c r="C109" s="2">
        <v>0.40010000000000001</v>
      </c>
      <c r="D109" s="3">
        <v>0.3</v>
      </c>
      <c r="E109" s="4">
        <v>32.07</v>
      </c>
      <c r="F109" s="3">
        <v>0.2387</v>
      </c>
      <c r="G109" s="2">
        <v>0.16850000000000001</v>
      </c>
      <c r="H109" s="3">
        <v>0.2026</v>
      </c>
      <c r="I109" s="174">
        <v>30.216248911895143</v>
      </c>
    </row>
    <row r="110" spans="1:9" s="5" customFormat="1" ht="17.850000000000001" customHeight="1">
      <c r="A110" s="20">
        <v>2005</v>
      </c>
      <c r="C110" s="2"/>
      <c r="D110" s="3"/>
      <c r="E110" s="4"/>
      <c r="F110" s="3"/>
      <c r="G110" s="2"/>
      <c r="H110" s="3"/>
      <c r="I110" s="174"/>
    </row>
    <row r="111" spans="1:9" s="5" customFormat="1" ht="17.850000000000001" customHeight="1">
      <c r="A111" s="1" t="s">
        <v>26</v>
      </c>
      <c r="C111" s="2">
        <v>0.4133</v>
      </c>
      <c r="D111" s="3">
        <v>0.32</v>
      </c>
      <c r="E111" s="4">
        <v>33.130000000000003</v>
      </c>
      <c r="F111" s="3">
        <v>0.2457</v>
      </c>
      <c r="G111" s="2">
        <v>0.16969999999999999</v>
      </c>
      <c r="H111" s="3">
        <v>0.2104</v>
      </c>
      <c r="I111" s="174">
        <v>31.153477778313775</v>
      </c>
    </row>
    <row r="112" spans="1:9" s="5" customFormat="1" ht="17.850000000000001" customHeight="1">
      <c r="A112" s="1" t="s">
        <v>28</v>
      </c>
      <c r="C112" s="2">
        <v>0.40679999999999999</v>
      </c>
      <c r="D112" s="3">
        <v>0.32200000000000001</v>
      </c>
      <c r="E112" s="4">
        <v>33.659999999999997</v>
      </c>
      <c r="F112" s="3">
        <v>0.2427</v>
      </c>
      <c r="G112" s="2">
        <v>0.1676</v>
      </c>
      <c r="H112" s="3">
        <v>0.2112</v>
      </c>
      <c r="I112" s="174">
        <v>30.912895725091609</v>
      </c>
    </row>
    <row r="113" spans="1:9" s="5" customFormat="1" ht="17.850000000000001" customHeight="1">
      <c r="A113" s="1" t="s">
        <v>8</v>
      </c>
      <c r="C113" s="2">
        <v>0.41610000000000003</v>
      </c>
      <c r="D113" s="3">
        <v>0.32140000000000002</v>
      </c>
      <c r="E113" s="4">
        <v>34.46</v>
      </c>
      <c r="F113" s="3">
        <v>0.24859999999999999</v>
      </c>
      <c r="G113" s="2">
        <v>0.17130000000000001</v>
      </c>
      <c r="H113" s="3">
        <v>0.21299999999999999</v>
      </c>
      <c r="I113" s="174">
        <v>31.492468495860415</v>
      </c>
    </row>
    <row r="114" spans="1:9" s="5" customFormat="1" ht="17.850000000000001" customHeight="1">
      <c r="A114" s="1" t="s">
        <v>29</v>
      </c>
      <c r="C114" s="2">
        <v>0.41089999999999999</v>
      </c>
      <c r="D114" s="3">
        <v>0.32100000000000001</v>
      </c>
      <c r="E114" s="4">
        <v>33.83</v>
      </c>
      <c r="F114" s="3">
        <v>0.24809999999999999</v>
      </c>
      <c r="G114" s="2">
        <v>0.16769999999999999</v>
      </c>
      <c r="H114" s="3">
        <v>0.21210000000000001</v>
      </c>
      <c r="I114" s="174">
        <v>31.13496369568708</v>
      </c>
    </row>
    <row r="115" spans="1:9" s="5" customFormat="1" ht="17.850000000000001" customHeight="1">
      <c r="A115" s="1" t="s">
        <v>30</v>
      </c>
      <c r="C115" s="2">
        <v>0.42470000000000002</v>
      </c>
      <c r="D115" s="3">
        <v>0.32100000000000001</v>
      </c>
      <c r="E115" s="4">
        <v>34.76</v>
      </c>
      <c r="F115" s="3">
        <v>0.2591</v>
      </c>
      <c r="G115" s="2">
        <v>0.1769</v>
      </c>
      <c r="H115" s="3">
        <v>0.21609999999999999</v>
      </c>
      <c r="I115" s="174">
        <v>32.024818410563363</v>
      </c>
    </row>
    <row r="116" spans="1:9" s="5" customFormat="1" ht="17.850000000000001" customHeight="1">
      <c r="A116" s="1" t="s">
        <v>7</v>
      </c>
      <c r="C116" s="2">
        <v>0.42030000000000001</v>
      </c>
      <c r="D116" s="3">
        <v>0.32100000000000001</v>
      </c>
      <c r="E116" s="4">
        <v>35.39</v>
      </c>
      <c r="F116" s="3">
        <v>0.26550000000000001</v>
      </c>
      <c r="G116" s="2">
        <v>0.17749999999999999</v>
      </c>
      <c r="H116" s="3">
        <v>0.22</v>
      </c>
      <c r="I116" s="174">
        <v>32.022101892629635</v>
      </c>
    </row>
    <row r="117" spans="1:9" s="5" customFormat="1" ht="17.850000000000001" customHeight="1">
      <c r="A117" s="1" t="s">
        <v>31</v>
      </c>
      <c r="C117" s="2">
        <v>0.42449999999999999</v>
      </c>
      <c r="D117" s="3">
        <v>0.32250000000000001</v>
      </c>
      <c r="E117" s="4">
        <v>36.17</v>
      </c>
      <c r="F117" s="3">
        <v>0.26600000000000001</v>
      </c>
      <c r="G117" s="2">
        <v>0.1837</v>
      </c>
      <c r="H117" s="3">
        <v>0.22239999999999999</v>
      </c>
      <c r="I117" s="174">
        <v>32.312909017990201</v>
      </c>
    </row>
    <row r="118" spans="1:9" s="5" customFormat="1" ht="17.850000000000001" customHeight="1">
      <c r="A118" s="1" t="s">
        <v>32</v>
      </c>
      <c r="C118" s="2">
        <v>0.43309999999999998</v>
      </c>
      <c r="D118" s="3">
        <v>0.32350000000000001</v>
      </c>
      <c r="E118" s="4">
        <v>36.01</v>
      </c>
      <c r="F118" s="3">
        <v>0.2651</v>
      </c>
      <c r="G118" s="2">
        <v>0.18129999999999999</v>
      </c>
      <c r="H118" s="3">
        <v>0.22159999999999999</v>
      </c>
      <c r="I118" s="174">
        <v>32.7310311641208</v>
      </c>
    </row>
    <row r="119" spans="1:9" s="5" customFormat="1" ht="17.850000000000001" customHeight="1">
      <c r="A119" s="1" t="s">
        <v>5</v>
      </c>
      <c r="C119" s="2">
        <v>0.42880000000000001</v>
      </c>
      <c r="D119" s="3">
        <v>0.32650000000000001</v>
      </c>
      <c r="E119" s="4">
        <v>36.9</v>
      </c>
      <c r="F119" s="3">
        <v>0.27129999999999999</v>
      </c>
      <c r="G119" s="3">
        <v>0.18540000000000001</v>
      </c>
      <c r="H119" s="3">
        <v>0.22509999999999999</v>
      </c>
      <c r="I119" s="174">
        <v>32.767425248690195</v>
      </c>
    </row>
    <row r="120" spans="1:9" s="5" customFormat="1" ht="17.850000000000001" customHeight="1">
      <c r="A120" s="1" t="s">
        <v>24</v>
      </c>
      <c r="C120" s="2">
        <v>0.43230000000000002</v>
      </c>
      <c r="D120" s="3">
        <v>0.32450000000000001</v>
      </c>
      <c r="E120" s="4">
        <v>37.5</v>
      </c>
      <c r="F120" s="3">
        <v>0.26900000000000002</v>
      </c>
      <c r="G120" s="3">
        <v>0.18279999999999999</v>
      </c>
      <c r="H120" s="3">
        <v>0.2235</v>
      </c>
      <c r="I120" s="174">
        <v>32.869999999999997</v>
      </c>
    </row>
    <row r="121" spans="1:9" s="5" customFormat="1" ht="17.850000000000001" customHeight="1">
      <c r="A121" s="1" t="s">
        <v>25</v>
      </c>
      <c r="C121" s="2">
        <v>0.43780000000000002</v>
      </c>
      <c r="D121" s="3">
        <v>0.32350000000000001</v>
      </c>
      <c r="E121" s="4">
        <v>38.590000000000003</v>
      </c>
      <c r="F121" s="3">
        <v>0.27439999999999998</v>
      </c>
      <c r="G121" s="3">
        <v>0.188</v>
      </c>
      <c r="H121" s="3">
        <v>0.2268</v>
      </c>
      <c r="I121" s="174">
        <v>33.24</v>
      </c>
    </row>
    <row r="122" spans="1:9" s="5" customFormat="1" ht="17.850000000000001" customHeight="1">
      <c r="A122" s="1" t="s">
        <v>6</v>
      </c>
      <c r="C122" s="3">
        <v>0.44</v>
      </c>
      <c r="D122" s="3">
        <v>0.32300000000000001</v>
      </c>
      <c r="E122" s="4">
        <v>37.92</v>
      </c>
      <c r="F122" s="3">
        <v>0.2722</v>
      </c>
      <c r="G122" s="3">
        <v>0.18709999999999999</v>
      </c>
      <c r="H122" s="3">
        <v>0.22600000000000001</v>
      </c>
      <c r="I122" s="174">
        <v>33.18</v>
      </c>
    </row>
    <row r="123" spans="1:9" s="5" customFormat="1" ht="20.100000000000001" customHeight="1">
      <c r="A123" s="23">
        <v>2006</v>
      </c>
      <c r="C123" s="3"/>
      <c r="D123" s="3"/>
      <c r="E123" s="4"/>
      <c r="F123" s="3"/>
      <c r="G123" s="3"/>
      <c r="H123" s="3"/>
      <c r="I123" s="174"/>
    </row>
    <row r="124" spans="1:9" s="5" customFormat="1" ht="17.850000000000001" customHeight="1">
      <c r="A124" s="1" t="s">
        <v>26</v>
      </c>
      <c r="C124" s="3">
        <v>0.4294</v>
      </c>
      <c r="D124" s="3">
        <v>0.32250000000000001</v>
      </c>
      <c r="E124" s="4">
        <v>37.909999999999997</v>
      </c>
      <c r="F124" s="3">
        <v>0.2666</v>
      </c>
      <c r="G124" s="3">
        <v>0.1822</v>
      </c>
      <c r="H124" s="3">
        <v>0.22339999999999999</v>
      </c>
      <c r="I124" s="174">
        <v>32.51</v>
      </c>
    </row>
    <row r="125" spans="1:9" s="5" customFormat="1" ht="17.850000000000001" customHeight="1">
      <c r="A125" s="1" t="s">
        <v>28</v>
      </c>
      <c r="C125" s="3">
        <v>0.43719999999999998</v>
      </c>
      <c r="D125" s="3">
        <v>0.32250000000000001</v>
      </c>
      <c r="E125" s="4">
        <v>37.49</v>
      </c>
      <c r="F125" s="3">
        <v>0.27200000000000002</v>
      </c>
      <c r="G125" s="3">
        <v>0.18529999999999999</v>
      </c>
      <c r="H125" s="3">
        <v>0.22500000000000001</v>
      </c>
      <c r="I125" s="174">
        <v>32.89</v>
      </c>
    </row>
    <row r="126" spans="1:9" s="5" customFormat="1" ht="17.850000000000001" customHeight="1">
      <c r="A126" s="1" t="s">
        <v>8</v>
      </c>
      <c r="C126" s="3">
        <v>0.45250000000000001</v>
      </c>
      <c r="D126" s="3">
        <v>0.32400000000000001</v>
      </c>
      <c r="E126" s="4">
        <v>38.04</v>
      </c>
      <c r="F126" s="3">
        <v>0.26679999999999998</v>
      </c>
      <c r="G126" s="3">
        <v>0.18579999999999999</v>
      </c>
      <c r="H126" s="3">
        <v>0.22489999999999999</v>
      </c>
      <c r="I126" s="174">
        <v>33.58</v>
      </c>
    </row>
    <row r="127" spans="1:9" s="5" customFormat="1" ht="17.850000000000001" customHeight="1">
      <c r="A127" s="1" t="s">
        <v>29</v>
      </c>
      <c r="C127" s="3">
        <v>0.43090000000000001</v>
      </c>
      <c r="D127" s="3">
        <v>0.32500000000000001</v>
      </c>
      <c r="E127" s="4">
        <v>37.1</v>
      </c>
      <c r="F127" s="3">
        <v>0.25940000000000002</v>
      </c>
      <c r="G127" s="3">
        <v>0.1804</v>
      </c>
      <c r="H127" s="3">
        <v>0.22209999999999999</v>
      </c>
      <c r="I127" s="174">
        <v>32.5</v>
      </c>
    </row>
    <row r="128" spans="1:9" s="5" customFormat="1" ht="17.850000000000001" customHeight="1">
      <c r="A128" s="1" t="s">
        <v>30</v>
      </c>
      <c r="C128" s="3">
        <v>0.42609999999999998</v>
      </c>
      <c r="D128" s="3">
        <v>0.32550000000000001</v>
      </c>
      <c r="E128" s="4">
        <v>36.450000000000003</v>
      </c>
      <c r="F128" s="3">
        <v>0.25290000000000001</v>
      </c>
      <c r="G128" s="3">
        <v>0.1729</v>
      </c>
      <c r="H128" s="3">
        <v>0.21790000000000001</v>
      </c>
      <c r="I128" s="174">
        <v>32.200000000000003</v>
      </c>
    </row>
    <row r="129" spans="1:9" s="5" customFormat="1" ht="17.850000000000001" customHeight="1">
      <c r="A129" s="1" t="s">
        <v>7</v>
      </c>
      <c r="C129" s="3">
        <v>0.43859999999999999</v>
      </c>
      <c r="D129" s="3">
        <v>0.32600000000000001</v>
      </c>
      <c r="E129" s="4">
        <v>37.340000000000003</v>
      </c>
      <c r="F129" s="3">
        <v>0.25619999999999998</v>
      </c>
      <c r="G129" s="3">
        <v>0.17760000000000001</v>
      </c>
      <c r="H129" s="3">
        <v>0.22220000000000001</v>
      </c>
      <c r="I129" s="174">
        <v>32.880000000000003</v>
      </c>
    </row>
    <row r="130" spans="1:9" s="5" customFormat="1" ht="17.850000000000001" customHeight="1">
      <c r="A130" s="1" t="s">
        <v>31</v>
      </c>
      <c r="C130" s="3">
        <v>0.42830000000000001</v>
      </c>
      <c r="D130" s="3">
        <v>0.32800000000000001</v>
      </c>
      <c r="E130" s="4">
        <v>37.5</v>
      </c>
      <c r="F130" s="3">
        <v>0.2571</v>
      </c>
      <c r="G130" s="3">
        <v>0.1759</v>
      </c>
      <c r="H130" s="3">
        <v>0.22189999999999999</v>
      </c>
      <c r="I130" s="174">
        <v>32.51</v>
      </c>
    </row>
    <row r="131" spans="1:9" s="5" customFormat="1" ht="17.850000000000001" customHeight="1">
      <c r="A131" s="1" t="s">
        <v>32</v>
      </c>
      <c r="C131" s="3">
        <v>0.43530000000000002</v>
      </c>
      <c r="D131" s="3">
        <v>0.33200000000000002</v>
      </c>
      <c r="E131" s="4">
        <v>38.950000000000003</v>
      </c>
      <c r="F131" s="3">
        <v>0.25879999999999997</v>
      </c>
      <c r="G131" s="3">
        <v>0.1744</v>
      </c>
      <c r="H131" s="3">
        <v>0.22339999999999999</v>
      </c>
      <c r="I131" s="174">
        <v>33</v>
      </c>
    </row>
    <row r="132" spans="1:9" s="5" customFormat="1" ht="17.850000000000001" customHeight="1">
      <c r="A132" s="1" t="s">
        <v>5</v>
      </c>
      <c r="C132" s="3">
        <v>0.44390000000000002</v>
      </c>
      <c r="D132" s="3">
        <v>0.33200000000000002</v>
      </c>
      <c r="E132" s="4">
        <v>39.130000000000003</v>
      </c>
      <c r="F132" s="3">
        <v>0.26150000000000001</v>
      </c>
      <c r="G132" s="3">
        <v>0.17710000000000001</v>
      </c>
      <c r="H132" s="3">
        <v>0.22439999999999999</v>
      </c>
      <c r="I132" s="174">
        <v>33.33</v>
      </c>
    </row>
    <row r="133" spans="1:9" s="5" customFormat="1" ht="17.850000000000001" customHeight="1">
      <c r="A133" s="1" t="s">
        <v>24</v>
      </c>
      <c r="C133" s="3">
        <v>0.43009999999999998</v>
      </c>
      <c r="D133" s="3">
        <v>0.33100000000000002</v>
      </c>
      <c r="E133" s="4">
        <v>38.880000000000003</v>
      </c>
      <c r="F133" s="3">
        <v>0.26029999999999998</v>
      </c>
      <c r="G133" s="3">
        <v>0.17419999999999999</v>
      </c>
      <c r="H133" s="3">
        <v>0.2233</v>
      </c>
      <c r="I133" s="174">
        <v>32.68</v>
      </c>
    </row>
    <row r="134" spans="1:9" s="5" customFormat="1" ht="17.850000000000001" customHeight="1">
      <c r="A134" s="1" t="s">
        <v>25</v>
      </c>
      <c r="C134" s="3">
        <v>0.42120000000000002</v>
      </c>
      <c r="D134" s="3">
        <v>0.33079999999999998</v>
      </c>
      <c r="E134" s="4">
        <v>38.43</v>
      </c>
      <c r="F134" s="3">
        <v>0.25119999999999998</v>
      </c>
      <c r="G134" s="3">
        <v>0.16980000000000001</v>
      </c>
      <c r="H134" s="3">
        <v>0.21970000000000001</v>
      </c>
      <c r="I134" s="174">
        <v>32.1</v>
      </c>
    </row>
    <row r="135" spans="1:9" s="5" customFormat="1" ht="17.850000000000001" customHeight="1">
      <c r="A135" s="1" t="s">
        <v>6</v>
      </c>
      <c r="C135" s="3">
        <v>0.41710000000000003</v>
      </c>
      <c r="D135" s="3">
        <v>0.33</v>
      </c>
      <c r="E135" s="4">
        <v>39.21</v>
      </c>
      <c r="F135" s="3">
        <v>0.25069999999999998</v>
      </c>
      <c r="G135" s="3">
        <v>0.16800000000000001</v>
      </c>
      <c r="H135" s="3">
        <v>0.2195</v>
      </c>
      <c r="I135" s="174">
        <v>31.91</v>
      </c>
    </row>
    <row r="136" spans="1:9" s="5" customFormat="1" ht="20.100000000000001" customHeight="1">
      <c r="A136" s="23">
        <v>2007</v>
      </c>
      <c r="C136" s="3"/>
      <c r="D136" s="3"/>
      <c r="E136" s="4"/>
      <c r="F136" s="3"/>
      <c r="G136" s="3"/>
      <c r="H136" s="3"/>
      <c r="I136" s="174"/>
    </row>
    <row r="137" spans="1:9" s="5" customFormat="1" ht="17.850000000000001" customHeight="1">
      <c r="A137" s="1" t="s">
        <v>26</v>
      </c>
      <c r="C137" s="3">
        <v>0.42730000000000001</v>
      </c>
      <c r="D137" s="3">
        <v>0.33</v>
      </c>
      <c r="E137" s="4">
        <v>40.08</v>
      </c>
      <c r="F137" s="3">
        <v>0.25459999999999999</v>
      </c>
      <c r="G137" s="3">
        <v>0.16819999999999999</v>
      </c>
      <c r="H137" s="3">
        <v>0.22120000000000001</v>
      </c>
      <c r="I137" s="174">
        <v>32.46</v>
      </c>
    </row>
    <row r="138" spans="1:9" s="5" customFormat="1" ht="17.850000000000001" customHeight="1">
      <c r="A138" s="1" t="s">
        <v>28</v>
      </c>
      <c r="C138" s="3">
        <v>0.41899999999999998</v>
      </c>
      <c r="D138" s="3">
        <v>0.33</v>
      </c>
      <c r="E138" s="4">
        <v>39</v>
      </c>
      <c r="F138" s="3">
        <v>0.24979999999999999</v>
      </c>
      <c r="G138" s="3">
        <v>0.1681</v>
      </c>
      <c r="H138" s="3">
        <v>0.21920000000000001</v>
      </c>
      <c r="I138" s="174">
        <v>31.96</v>
      </c>
    </row>
    <row r="139" spans="1:9" s="5" customFormat="1" ht="17.850000000000001" customHeight="1">
      <c r="A139" s="1" t="s">
        <v>8</v>
      </c>
      <c r="C139" s="3">
        <v>0.40889999999999999</v>
      </c>
      <c r="D139" s="3">
        <v>0.33</v>
      </c>
      <c r="E139" s="4">
        <v>38.83</v>
      </c>
      <c r="F139" s="3">
        <v>0.24740000000000001</v>
      </c>
      <c r="G139" s="3">
        <v>0.1681</v>
      </c>
      <c r="H139" s="3">
        <v>0.21820000000000001</v>
      </c>
      <c r="I139" s="174">
        <v>31.48</v>
      </c>
    </row>
    <row r="140" spans="1:9" s="5" customFormat="1" ht="17.850000000000001" customHeight="1">
      <c r="A140" s="1" t="s">
        <v>29</v>
      </c>
      <c r="C140" s="3">
        <v>0.39910000000000001</v>
      </c>
      <c r="D140" s="3">
        <v>0.33</v>
      </c>
      <c r="E140" s="4">
        <v>39.46</v>
      </c>
      <c r="F140" s="3">
        <v>0.2422</v>
      </c>
      <c r="G140" s="3">
        <v>0.16550000000000001</v>
      </c>
      <c r="H140" s="3">
        <v>0.21629999999999999</v>
      </c>
      <c r="I140" s="174">
        <v>31.1</v>
      </c>
    </row>
    <row r="141" spans="1:9" s="5" customFormat="1" ht="17.850000000000001" customHeight="1">
      <c r="A141" s="1" t="s">
        <v>30</v>
      </c>
      <c r="C141" s="3">
        <v>0.40150000000000002</v>
      </c>
      <c r="D141" s="3">
        <v>0.33100000000000002</v>
      </c>
      <c r="E141" s="4">
        <v>40.22</v>
      </c>
      <c r="F141" s="3">
        <v>0.24640000000000001</v>
      </c>
      <c r="G141" s="3">
        <v>0.1676</v>
      </c>
      <c r="H141" s="3">
        <v>0.21890000000000001</v>
      </c>
      <c r="I141" s="174">
        <v>31.25</v>
      </c>
    </row>
    <row r="142" spans="1:9" s="5" customFormat="1" ht="17.850000000000001" customHeight="1">
      <c r="A142" s="1" t="s">
        <v>7</v>
      </c>
      <c r="C142" s="2">
        <v>0.39229999999999998</v>
      </c>
      <c r="D142" s="3">
        <v>0.33300000000000002</v>
      </c>
      <c r="E142" s="2">
        <v>41.09</v>
      </c>
      <c r="F142" s="2">
        <v>0.2475</v>
      </c>
      <c r="G142" s="2">
        <v>0.16619999999999999</v>
      </c>
      <c r="H142" s="3">
        <v>0.21990000000000001</v>
      </c>
      <c r="I142" s="174">
        <v>31.08</v>
      </c>
    </row>
    <row r="143" spans="1:9" s="5" customFormat="1" ht="17.850000000000001" customHeight="1">
      <c r="A143" s="1" t="s">
        <v>31</v>
      </c>
      <c r="C143" s="2">
        <v>0.3967</v>
      </c>
      <c r="D143" s="3">
        <v>0.34</v>
      </c>
      <c r="E143" s="4">
        <v>40.4</v>
      </c>
      <c r="F143" s="2">
        <v>0.2482</v>
      </c>
      <c r="G143" s="2">
        <v>0.16769999999999999</v>
      </c>
      <c r="H143" s="3">
        <v>0.22209999999999999</v>
      </c>
      <c r="I143" s="174">
        <v>31.32</v>
      </c>
    </row>
    <row r="144" spans="1:9" s="5" customFormat="1" ht="17.850000000000001" customHeight="1">
      <c r="A144" s="1" t="s">
        <v>32</v>
      </c>
      <c r="C144" s="2">
        <v>0.4138</v>
      </c>
      <c r="D144" s="3">
        <v>0.34</v>
      </c>
      <c r="E144" s="2">
        <v>39.520000000000003</v>
      </c>
      <c r="F144" s="2">
        <v>0.2487</v>
      </c>
      <c r="G144" s="2">
        <v>0.16869999999999999</v>
      </c>
      <c r="H144" s="3">
        <v>0.22209999999999999</v>
      </c>
      <c r="I144" s="174">
        <v>31.99</v>
      </c>
    </row>
    <row r="145" spans="1:9" s="5" customFormat="1" ht="17.850000000000001" customHeight="1">
      <c r="A145" s="1" t="s">
        <v>5</v>
      </c>
      <c r="C145" s="2">
        <v>0.38529999999999998</v>
      </c>
      <c r="D145" s="3">
        <v>0.34</v>
      </c>
      <c r="E145" s="2">
        <v>39.130000000000003</v>
      </c>
      <c r="F145" s="2">
        <v>0.24010000000000001</v>
      </c>
      <c r="G145" s="2">
        <v>0.16819999999999999</v>
      </c>
      <c r="H145" s="3">
        <v>0.21870000000000001</v>
      </c>
      <c r="I145" s="174">
        <v>30.66</v>
      </c>
    </row>
    <row r="146" spans="1:9" s="5" customFormat="1" ht="17.850000000000001" customHeight="1">
      <c r="A146" s="1" t="s">
        <v>24</v>
      </c>
      <c r="C146" s="2">
        <v>0.37990000000000002</v>
      </c>
      <c r="D146" s="3">
        <v>0.35</v>
      </c>
      <c r="E146" s="2">
        <v>40.119999999999997</v>
      </c>
      <c r="F146" s="2">
        <v>0.2424</v>
      </c>
      <c r="G146" s="2">
        <v>0.1691</v>
      </c>
      <c r="H146" s="3">
        <v>0.22309999999999999</v>
      </c>
      <c r="I146" s="174">
        <v>30.72</v>
      </c>
    </row>
    <row r="147" spans="1:9" s="5" customFormat="1" ht="17.850000000000001" customHeight="1">
      <c r="A147" s="1" t="s">
        <v>25</v>
      </c>
      <c r="C147" s="2">
        <v>0.4002</v>
      </c>
      <c r="D147" s="3">
        <v>0.35449999999999998</v>
      </c>
      <c r="E147" s="4">
        <v>39.1</v>
      </c>
      <c r="F147" s="2">
        <v>0.2404</v>
      </c>
      <c r="G147" s="2">
        <v>0.1719</v>
      </c>
      <c r="H147" s="3">
        <v>0.223</v>
      </c>
      <c r="I147" s="174">
        <v>31.43</v>
      </c>
    </row>
    <row r="148" spans="1:9" s="5" customFormat="1" ht="17.850000000000001" customHeight="1">
      <c r="A148" s="1" t="s">
        <v>6</v>
      </c>
      <c r="C148" s="2">
        <v>0.39989999999999998</v>
      </c>
      <c r="D148" s="3">
        <v>0.35249999999999998</v>
      </c>
      <c r="E148" s="2">
        <v>39.47</v>
      </c>
      <c r="F148" s="2">
        <v>0.23910000000000001</v>
      </c>
      <c r="G148" s="2">
        <v>0.17649999999999999</v>
      </c>
      <c r="H148" s="3">
        <v>0.2233</v>
      </c>
      <c r="I148" s="174">
        <v>31.31</v>
      </c>
    </row>
    <row r="149" spans="1:9" s="5" customFormat="1" ht="20.100000000000001" customHeight="1">
      <c r="A149" s="23">
        <v>2008</v>
      </c>
      <c r="C149" s="2"/>
      <c r="D149" s="3"/>
      <c r="E149" s="2"/>
      <c r="F149" s="2"/>
      <c r="G149" s="2"/>
      <c r="H149" s="3"/>
      <c r="I149" s="174"/>
    </row>
    <row r="150" spans="1:9" s="5" customFormat="1" ht="17.850000000000001" customHeight="1">
      <c r="A150" s="1" t="s">
        <v>26</v>
      </c>
      <c r="C150" s="2">
        <v>0.39529999999999998</v>
      </c>
      <c r="D150" s="3">
        <v>0.35249999999999998</v>
      </c>
      <c r="E150" s="2">
        <v>37.53</v>
      </c>
      <c r="F150" s="2">
        <v>0.23669999999999999</v>
      </c>
      <c r="G150" s="2">
        <v>0.1772</v>
      </c>
      <c r="H150" s="3">
        <v>0.2215</v>
      </c>
      <c r="I150" s="174">
        <v>30.83</v>
      </c>
    </row>
    <row r="151" spans="1:9" s="5" customFormat="1" ht="17.850000000000001" customHeight="1">
      <c r="A151" s="1" t="s">
        <v>28</v>
      </c>
      <c r="C151" s="2">
        <v>0.37330000000000002</v>
      </c>
      <c r="D151" s="3">
        <v>0.35299999999999998</v>
      </c>
      <c r="E151" s="2">
        <v>37.020000000000003</v>
      </c>
      <c r="F151" s="2">
        <v>0.23250000000000001</v>
      </c>
      <c r="G151" s="2">
        <v>0.17760000000000001</v>
      </c>
      <c r="H151" s="3">
        <v>0.2203</v>
      </c>
      <c r="I151" s="174">
        <v>29.88</v>
      </c>
    </row>
    <row r="152" spans="1:9" s="5" customFormat="1" ht="17.850000000000001" customHeight="1">
      <c r="A152" s="1" t="s">
        <v>8</v>
      </c>
      <c r="C152" s="2">
        <v>0.39069999999999999</v>
      </c>
      <c r="D152" s="3">
        <v>0.35799999999999998</v>
      </c>
      <c r="E152" s="4">
        <v>35.700000000000003</v>
      </c>
      <c r="F152" s="2">
        <v>0.22689999999999999</v>
      </c>
      <c r="G152" s="3">
        <v>0.18</v>
      </c>
      <c r="H152" s="3">
        <v>0.2175</v>
      </c>
      <c r="I152" s="174">
        <v>30.58</v>
      </c>
    </row>
    <row r="153" spans="1:9" s="5" customFormat="1" ht="17.850000000000001" customHeight="1">
      <c r="A153" s="1" t="s">
        <v>29</v>
      </c>
      <c r="C153" s="2">
        <v>0.38929999999999998</v>
      </c>
      <c r="D153" s="3">
        <v>0.36349999999999999</v>
      </c>
      <c r="E153" s="4">
        <v>37.76</v>
      </c>
      <c r="F153" s="2">
        <v>0.23330000000000001</v>
      </c>
      <c r="G153" s="3">
        <v>0.18490000000000001</v>
      </c>
      <c r="H153" s="3">
        <v>0.22359999999999999</v>
      </c>
      <c r="I153" s="174">
        <v>31.01</v>
      </c>
    </row>
    <row r="154" spans="1:9" s="5" customFormat="1" ht="17.850000000000001" customHeight="1">
      <c r="A154" s="1" t="s">
        <v>30</v>
      </c>
      <c r="C154" s="2">
        <v>0.38329999999999997</v>
      </c>
      <c r="D154" s="3">
        <v>0.36649999999999999</v>
      </c>
      <c r="E154" s="4">
        <v>38.630000000000003</v>
      </c>
      <c r="F154" s="3">
        <v>0.23599999999999999</v>
      </c>
      <c r="G154" s="3">
        <v>0.18529999999999999</v>
      </c>
      <c r="H154" s="3">
        <v>0.23599999999999999</v>
      </c>
      <c r="I154" s="174">
        <v>31.08</v>
      </c>
    </row>
    <row r="155" spans="1:9" s="5" customFormat="1" ht="17.850000000000001" customHeight="1">
      <c r="A155" s="1" t="s">
        <v>7</v>
      </c>
      <c r="C155" s="2">
        <v>0.3906</v>
      </c>
      <c r="D155" s="3">
        <v>0.376</v>
      </c>
      <c r="E155" s="4">
        <v>39.81</v>
      </c>
      <c r="F155" s="2">
        <v>0.23810000000000001</v>
      </c>
      <c r="G155" s="3">
        <v>0.18870000000000001</v>
      </c>
      <c r="H155" s="3">
        <v>0.23069999999999999</v>
      </c>
      <c r="I155" s="174">
        <v>31.79</v>
      </c>
    </row>
    <row r="156" spans="1:9" s="5" customFormat="1" ht="17.850000000000001" customHeight="1">
      <c r="A156" s="1" t="s">
        <v>31</v>
      </c>
      <c r="C156" s="2">
        <v>0.40429999999999999</v>
      </c>
      <c r="D156" s="3">
        <v>0.38150000000000001</v>
      </c>
      <c r="E156" s="4">
        <v>41.19</v>
      </c>
      <c r="F156" s="2">
        <v>0.2447</v>
      </c>
      <c r="G156" s="3">
        <v>0.1928</v>
      </c>
      <c r="H156" s="3">
        <v>0.2354</v>
      </c>
      <c r="I156" s="174">
        <v>32.659999999999997</v>
      </c>
    </row>
    <row r="157" spans="1:9" s="5" customFormat="1" ht="17.850000000000001" customHeight="1">
      <c r="A157" s="1" t="s">
        <v>32</v>
      </c>
      <c r="C157" s="2">
        <v>0.4461</v>
      </c>
      <c r="D157" s="3">
        <v>0.38550000000000001</v>
      </c>
      <c r="E157" s="4">
        <v>42.06</v>
      </c>
      <c r="F157" s="2">
        <v>0.26129999999999998</v>
      </c>
      <c r="G157" s="3">
        <v>0.21049999999999999</v>
      </c>
      <c r="H157" s="3">
        <v>0.2452</v>
      </c>
      <c r="I157" s="174">
        <v>34.869999999999997</v>
      </c>
    </row>
    <row r="158" spans="1:9" s="5" customFormat="1" ht="17.850000000000001" customHeight="1">
      <c r="A158" s="1" t="s">
        <v>5</v>
      </c>
      <c r="C158" s="2">
        <v>0.4793</v>
      </c>
      <c r="D158" s="3">
        <v>0.38450000000000001</v>
      </c>
      <c r="E158" s="4">
        <v>40.15</v>
      </c>
      <c r="F158" s="2">
        <v>0.26740000000000003</v>
      </c>
      <c r="G158" s="3">
        <v>0.21299999999999999</v>
      </c>
      <c r="H158" s="3">
        <v>0.24709999999999999</v>
      </c>
      <c r="I158" s="174">
        <v>36.049999999999997</v>
      </c>
    </row>
    <row r="159" spans="1:9" s="5" customFormat="1" ht="17.850000000000001" customHeight="1">
      <c r="A159" s="1" t="s">
        <v>24</v>
      </c>
      <c r="C159" s="2">
        <v>0.57279999999999998</v>
      </c>
      <c r="D159" s="3">
        <v>0.38450000000000001</v>
      </c>
      <c r="E159" s="2">
        <v>37.71</v>
      </c>
      <c r="F159" s="3">
        <v>0.3</v>
      </c>
      <c r="G159" s="2">
        <v>0.23519999999999999</v>
      </c>
      <c r="H159" s="3">
        <v>0.25569999999999998</v>
      </c>
      <c r="I159" s="174">
        <v>39.590000000000003</v>
      </c>
    </row>
    <row r="160" spans="1:9" s="5" customFormat="1" ht="17.850000000000001" customHeight="1">
      <c r="A160" s="1" t="s">
        <v>25</v>
      </c>
      <c r="C160" s="2">
        <v>0.58020000000000005</v>
      </c>
      <c r="D160" s="3">
        <v>0.38100000000000001</v>
      </c>
      <c r="E160" s="4">
        <v>36.31</v>
      </c>
      <c r="F160" s="2">
        <v>0.29509999999999997</v>
      </c>
      <c r="G160" s="2">
        <v>0.2472</v>
      </c>
      <c r="H160" s="3">
        <v>0.255</v>
      </c>
      <c r="I160" s="174">
        <v>39.64</v>
      </c>
    </row>
    <row r="161" spans="1:9" s="5" customFormat="1" ht="17.850000000000001" customHeight="1">
      <c r="A161" s="1" t="s">
        <v>6</v>
      </c>
      <c r="C161" s="2">
        <v>0.53959999999999997</v>
      </c>
      <c r="D161" s="3">
        <v>0.3735</v>
      </c>
      <c r="E161" s="2">
        <v>33.75</v>
      </c>
      <c r="F161" s="2">
        <v>0.26529999999999998</v>
      </c>
      <c r="G161" s="2">
        <v>0.2586</v>
      </c>
      <c r="H161" s="3">
        <v>0.24129999999999999</v>
      </c>
      <c r="I161" s="174">
        <v>37.020000000000003</v>
      </c>
    </row>
    <row r="162" spans="1:9" s="5" customFormat="1" ht="17.25" customHeight="1">
      <c r="A162" s="1">
        <v>2012</v>
      </c>
      <c r="C162" s="2">
        <v>0.46250000000000002</v>
      </c>
      <c r="D162" s="3">
        <v>0.48</v>
      </c>
      <c r="E162" s="4">
        <v>38.364600000000003</v>
      </c>
      <c r="F162" s="2">
        <v>0.37180000000000002</v>
      </c>
      <c r="G162" s="3">
        <v>0.316</v>
      </c>
      <c r="H162" s="3">
        <v>0.31340000000000001</v>
      </c>
      <c r="I162" s="174">
        <v>37.921700000000001</v>
      </c>
    </row>
    <row r="163" spans="1:9" s="5" customFormat="1" ht="17.850000000000001" customHeight="1">
      <c r="A163" s="1">
        <v>2013</v>
      </c>
      <c r="C163" s="3">
        <v>0.46200000000000002</v>
      </c>
      <c r="D163" s="3">
        <v>0.44690000000000002</v>
      </c>
      <c r="E163" s="4">
        <v>43.55</v>
      </c>
      <c r="F163" s="2">
        <v>0.33679999999999999</v>
      </c>
      <c r="G163" s="3">
        <v>0.28620000000000001</v>
      </c>
      <c r="H163" s="3">
        <v>0.29420000000000002</v>
      </c>
      <c r="I163" s="174">
        <v>37.130000000000003</v>
      </c>
    </row>
    <row r="164" spans="1:9" s="5" customFormat="1" ht="18.75">
      <c r="A164" s="1">
        <v>2014</v>
      </c>
      <c r="C164" s="3">
        <v>0.45090000000000002</v>
      </c>
      <c r="D164" s="3">
        <v>0.40670000000000001</v>
      </c>
      <c r="E164" s="4">
        <v>42.99</v>
      </c>
      <c r="F164" s="2">
        <v>0.30620000000000003</v>
      </c>
      <c r="G164" s="3">
        <v>0.24679999999999999</v>
      </c>
      <c r="H164" s="3">
        <v>0.26750000000000002</v>
      </c>
      <c r="I164" s="174">
        <v>35.270000000000003</v>
      </c>
    </row>
    <row r="165" spans="1:9" s="5" customFormat="1" ht="17.850000000000001" customHeight="1">
      <c r="A165" s="1">
        <v>2015</v>
      </c>
      <c r="C165" s="3">
        <v>0.48164999999999991</v>
      </c>
      <c r="D165" s="3">
        <v>0.35954166666666665</v>
      </c>
      <c r="E165" s="4">
        <v>43.474166666666662</v>
      </c>
      <c r="F165" s="3">
        <v>0.32574166666666665</v>
      </c>
      <c r="G165" s="3">
        <v>0.23561666666666667</v>
      </c>
      <c r="H165" s="3">
        <v>0.25748333333333329</v>
      </c>
      <c r="I165" s="174">
        <v>35.424999999999997</v>
      </c>
    </row>
    <row r="166" spans="1:9" s="5" customFormat="1" ht="17.850000000000001" customHeight="1">
      <c r="A166" s="1">
        <v>2016</v>
      </c>
      <c r="C166" s="3">
        <v>0.4294</v>
      </c>
      <c r="D166" s="3">
        <v>0.31919999999999998</v>
      </c>
      <c r="E166" s="4">
        <v>34.700000000000003</v>
      </c>
      <c r="F166" s="3">
        <v>0.28870000000000001</v>
      </c>
      <c r="G166" s="3">
        <v>0.23630000000000001</v>
      </c>
      <c r="H166" s="3">
        <v>0.22969999999999999</v>
      </c>
      <c r="I166" s="174">
        <v>31.1</v>
      </c>
    </row>
    <row r="167" spans="1:9" s="5" customFormat="1" ht="17.850000000000001" customHeight="1">
      <c r="A167" s="1">
        <v>2017</v>
      </c>
      <c r="C167" s="3">
        <v>0.4093</v>
      </c>
      <c r="D167" s="3">
        <v>0.31369999999999998</v>
      </c>
      <c r="E167" s="4">
        <v>35.152099999999997</v>
      </c>
      <c r="F167" s="3">
        <v>0.28839999999999999</v>
      </c>
      <c r="G167" s="3">
        <v>0.24510000000000001</v>
      </c>
      <c r="H167" s="3">
        <v>0.2263</v>
      </c>
      <c r="I167" s="174">
        <v>30.501100000000001</v>
      </c>
    </row>
    <row r="168" spans="1:9" s="5" customFormat="1" ht="17.850000000000001" customHeight="1">
      <c r="A168" s="1">
        <v>2018</v>
      </c>
      <c r="C168" s="3">
        <v>0.40629999999999999</v>
      </c>
      <c r="D168" s="3">
        <v>0.30370000000000003</v>
      </c>
      <c r="E168" s="4">
        <v>33.5473</v>
      </c>
      <c r="F168" s="3">
        <v>0.25729999999999997</v>
      </c>
      <c r="G168" s="3">
        <v>0.2276</v>
      </c>
      <c r="H168" s="3">
        <v>0.2145</v>
      </c>
      <c r="I168" s="174">
        <v>29.397099999999998</v>
      </c>
    </row>
    <row r="169" spans="1:9" s="5" customFormat="1" ht="17.850000000000001" customHeight="1">
      <c r="A169" s="1">
        <v>2019</v>
      </c>
      <c r="C169" s="3">
        <v>0.4249</v>
      </c>
      <c r="D169" s="3">
        <v>0.29520000000000002</v>
      </c>
      <c r="E169" s="4">
        <v>31.94</v>
      </c>
      <c r="F169" s="3">
        <v>0.26679999999999998</v>
      </c>
      <c r="G169" s="3">
        <v>0.2316</v>
      </c>
      <c r="H169" s="3">
        <v>0.2137</v>
      </c>
      <c r="I169" s="174">
        <v>29.59</v>
      </c>
    </row>
    <row r="170" spans="1:9" s="5" customFormat="1" ht="17.850000000000001" customHeight="1">
      <c r="A170" s="1">
        <v>2020</v>
      </c>
      <c r="C170" s="3">
        <v>0.42</v>
      </c>
      <c r="D170" s="3">
        <v>0.28899999999999998</v>
      </c>
      <c r="E170" s="4">
        <v>30.73</v>
      </c>
      <c r="F170" s="3">
        <v>0.25368858267716532</v>
      </c>
      <c r="G170" s="3">
        <v>0.22534940944881895</v>
      </c>
      <c r="H170" s="3">
        <v>0.20830000000000001</v>
      </c>
      <c r="I170" s="174">
        <v>28.75</v>
      </c>
    </row>
    <row r="171" spans="1:9" s="5" customFormat="1" ht="17.850000000000001" customHeight="1">
      <c r="A171" s="1">
        <v>2021</v>
      </c>
      <c r="C171" s="3">
        <v>0.37980000000000003</v>
      </c>
      <c r="D171" s="3">
        <v>0.28499999999999998</v>
      </c>
      <c r="E171" s="4">
        <v>31.33</v>
      </c>
      <c r="F171" s="3">
        <v>0.2412</v>
      </c>
      <c r="G171" s="3">
        <v>0.2072</v>
      </c>
      <c r="H171" s="3">
        <v>0.2001</v>
      </c>
      <c r="I171" s="174">
        <v>27.03</v>
      </c>
    </row>
    <row r="172" spans="1:9" s="5" customFormat="1" ht="17.850000000000001" customHeight="1">
      <c r="A172" s="1" t="s">
        <v>183</v>
      </c>
      <c r="C172" s="3">
        <v>0.40989999999999999</v>
      </c>
      <c r="D172" s="3">
        <v>0.28410000000000002</v>
      </c>
      <c r="E172" s="4">
        <v>37.32</v>
      </c>
      <c r="F172" s="3">
        <v>0.27039999999999997</v>
      </c>
      <c r="G172" s="3">
        <v>0.2311</v>
      </c>
      <c r="H172" s="3">
        <v>0.21260000000000001</v>
      </c>
      <c r="I172" s="174">
        <v>29.18</v>
      </c>
    </row>
    <row r="173" spans="1:9" s="5" customFormat="1" ht="18.75">
      <c r="A173" s="1"/>
      <c r="C173" s="2"/>
      <c r="D173" s="3"/>
      <c r="E173" s="4"/>
      <c r="F173" s="2"/>
      <c r="G173" s="3"/>
      <c r="H173" s="3"/>
      <c r="I173" s="174"/>
    </row>
    <row r="174" spans="1:9" s="5" customFormat="1" ht="21" hidden="1" customHeight="1">
      <c r="A174" s="24">
        <v>2009</v>
      </c>
      <c r="C174" s="2"/>
      <c r="D174" s="3"/>
      <c r="E174" s="2"/>
      <c r="F174" s="2"/>
      <c r="G174" s="2"/>
      <c r="H174" s="3"/>
      <c r="I174" s="174"/>
    </row>
    <row r="175" spans="1:9" s="5" customFormat="1" ht="21" hidden="1" customHeight="1">
      <c r="A175" s="1" t="s">
        <v>26</v>
      </c>
      <c r="C175" s="2">
        <v>0.56579999999999997</v>
      </c>
      <c r="D175" s="3">
        <v>0.36649999999999999</v>
      </c>
      <c r="E175" s="4">
        <v>32.700000000000003</v>
      </c>
      <c r="F175" s="3">
        <v>0.28399999999999997</v>
      </c>
      <c r="G175" s="2">
        <v>0.25719999999999998</v>
      </c>
      <c r="H175" s="3">
        <v>0.24360000000000001</v>
      </c>
      <c r="I175" s="174">
        <v>38</v>
      </c>
    </row>
    <row r="176" spans="1:9" s="5" customFormat="1" ht="21" hidden="1" customHeight="1">
      <c r="A176" s="1" t="s">
        <v>28</v>
      </c>
      <c r="C176" s="2">
        <v>0.55349999999999999</v>
      </c>
      <c r="D176" s="3">
        <v>0.35799999999999998</v>
      </c>
      <c r="E176" s="2">
        <v>34.96</v>
      </c>
      <c r="F176" s="2">
        <v>0.28089999999999998</v>
      </c>
      <c r="G176" s="2">
        <v>0.2505</v>
      </c>
      <c r="H176" s="3">
        <v>0.24310000000000001</v>
      </c>
      <c r="I176" s="174">
        <v>37.85</v>
      </c>
    </row>
    <row r="177" spans="1:9" s="5" customFormat="1" ht="21" hidden="1" customHeight="1">
      <c r="A177" s="1" t="s">
        <v>8</v>
      </c>
      <c r="C177" s="2">
        <v>0.49459999999999998</v>
      </c>
      <c r="D177" s="3">
        <v>0.34</v>
      </c>
      <c r="E177" s="4">
        <v>33.35</v>
      </c>
      <c r="F177" s="2">
        <v>0.25669999999999998</v>
      </c>
      <c r="G177" s="3">
        <v>0.23780000000000001</v>
      </c>
      <c r="H177" s="3">
        <v>0.22819999999999999</v>
      </c>
      <c r="I177" s="174">
        <v>34.67</v>
      </c>
    </row>
    <row r="178" spans="1:9" s="5" customFormat="1" ht="21" hidden="1" customHeight="1">
      <c r="A178" s="1" t="s">
        <v>29</v>
      </c>
      <c r="C178" s="2">
        <v>0.47460000000000002</v>
      </c>
      <c r="D178" s="3">
        <v>0.34449999999999997</v>
      </c>
      <c r="E178" s="4">
        <v>33.53</v>
      </c>
      <c r="F178" s="3">
        <v>0.25900000000000001</v>
      </c>
      <c r="G178" s="3">
        <v>0.23250000000000001</v>
      </c>
      <c r="H178" s="3">
        <v>0.22989999999999999</v>
      </c>
      <c r="I178" s="174">
        <v>34.03</v>
      </c>
    </row>
    <row r="179" spans="1:9" s="5" customFormat="1" ht="21" hidden="1" customHeight="1">
      <c r="A179" s="1" t="s">
        <v>30</v>
      </c>
      <c r="C179" s="2">
        <v>0.45750000000000002</v>
      </c>
      <c r="D179" s="3">
        <v>0.36199999999999999</v>
      </c>
      <c r="E179" s="4">
        <v>34.97</v>
      </c>
      <c r="F179" s="2">
        <v>0.2586</v>
      </c>
      <c r="G179" s="3">
        <v>0.22600000000000001</v>
      </c>
      <c r="H179" s="3">
        <v>0.23580000000000001</v>
      </c>
      <c r="I179" s="174">
        <v>33.93</v>
      </c>
    </row>
    <row r="180" spans="1:9" s="5" customFormat="1" ht="21" hidden="1" customHeight="1">
      <c r="A180" s="1" t="s">
        <v>7</v>
      </c>
      <c r="C180" s="2">
        <v>0.46039999999999998</v>
      </c>
      <c r="D180" s="3">
        <v>0.3735</v>
      </c>
      <c r="E180" s="4">
        <v>35.799999999999997</v>
      </c>
      <c r="F180" s="2">
        <v>0.26469999999999999</v>
      </c>
      <c r="G180" s="3">
        <v>0.22439999999999999</v>
      </c>
      <c r="H180" s="3">
        <v>0.2409</v>
      </c>
      <c r="I180" s="174">
        <v>34.54</v>
      </c>
    </row>
    <row r="181" spans="1:9" s="5" customFormat="1" ht="21" hidden="1" customHeight="1">
      <c r="A181" s="1" t="s">
        <v>31</v>
      </c>
      <c r="C181" s="2">
        <v>0.44790000000000002</v>
      </c>
      <c r="D181" s="3">
        <v>0.371</v>
      </c>
      <c r="E181" s="4">
        <v>35.340000000000003</v>
      </c>
      <c r="F181" s="2">
        <v>0.22420000000000001</v>
      </c>
      <c r="G181" s="3">
        <v>0.22420000000000001</v>
      </c>
      <c r="H181" s="3">
        <v>0.2392</v>
      </c>
      <c r="I181" s="174">
        <v>33.9</v>
      </c>
    </row>
    <row r="182" spans="1:9" s="5" customFormat="1" ht="21" hidden="1" customHeight="1">
      <c r="A182" s="1" t="s">
        <v>32</v>
      </c>
      <c r="C182" s="2">
        <v>0.43380000000000002</v>
      </c>
      <c r="D182" s="3">
        <v>0.36399999999999999</v>
      </c>
      <c r="E182" s="4">
        <v>33.76</v>
      </c>
      <c r="F182" s="2">
        <v>0.25490000000000002</v>
      </c>
      <c r="G182" s="3">
        <v>0.2243</v>
      </c>
      <c r="H182" s="3">
        <v>0.23269999999999999</v>
      </c>
      <c r="I182" s="174">
        <v>32.97</v>
      </c>
    </row>
    <row r="183" spans="1:9" s="5" customFormat="1" ht="21" hidden="1" customHeight="1">
      <c r="A183" s="1" t="s">
        <v>5</v>
      </c>
      <c r="C183" s="2">
        <v>0.41349999999999998</v>
      </c>
      <c r="D183" s="3">
        <v>0.36399999999999999</v>
      </c>
      <c r="E183" s="4">
        <v>32.630000000000003</v>
      </c>
      <c r="F183" s="2">
        <v>0.24879999999999999</v>
      </c>
      <c r="G183" s="3">
        <v>0.22689999999999999</v>
      </c>
      <c r="H183" s="3">
        <v>0.23069999999999999</v>
      </c>
      <c r="I183" s="174">
        <v>32.630000000000003</v>
      </c>
    </row>
    <row r="184" spans="1:9" s="5" customFormat="1" ht="21" hidden="1" customHeight="1">
      <c r="A184" s="1" t="s">
        <v>24</v>
      </c>
      <c r="C184" s="2">
        <v>0.40939999999999999</v>
      </c>
      <c r="D184" s="3">
        <v>0.3745</v>
      </c>
      <c r="E184" s="4">
        <v>34.1</v>
      </c>
      <c r="F184" s="2">
        <v>0.25240000000000001</v>
      </c>
      <c r="G184" s="3">
        <v>0.22639999999999999</v>
      </c>
      <c r="H184" s="3">
        <v>0.2359</v>
      </c>
      <c r="I184" s="174">
        <v>34.1</v>
      </c>
    </row>
    <row r="185" spans="1:9" s="5" customFormat="1" ht="21" hidden="1" customHeight="1">
      <c r="A185" s="1" t="s">
        <v>25</v>
      </c>
      <c r="C185" s="2">
        <v>0.41060000000000002</v>
      </c>
      <c r="D185" s="3">
        <v>0.376</v>
      </c>
      <c r="E185" s="4">
        <v>32.43</v>
      </c>
      <c r="F185" s="2">
        <v>0.24979999999999999</v>
      </c>
      <c r="G185" s="3">
        <v>0.22739999999999999</v>
      </c>
      <c r="H185" s="3">
        <v>0.23350000000000001</v>
      </c>
      <c r="I185" s="174">
        <v>32.43</v>
      </c>
    </row>
    <row r="186" spans="1:9" s="5" customFormat="1" ht="21" hidden="1" customHeight="1">
      <c r="A186" s="1" t="s">
        <v>6</v>
      </c>
      <c r="C186" s="2">
        <v>0.41270000000000001</v>
      </c>
      <c r="D186" s="3">
        <v>0.37</v>
      </c>
      <c r="E186" s="4">
        <v>34.18</v>
      </c>
      <c r="F186" s="2">
        <v>0.25750000000000001</v>
      </c>
      <c r="G186" s="3">
        <v>0.2301</v>
      </c>
      <c r="H186" s="3">
        <v>0.2369</v>
      </c>
      <c r="I186" s="174">
        <v>32.200000000000003</v>
      </c>
    </row>
    <row r="187" spans="1:9" s="5" customFormat="1" ht="21" hidden="1" customHeight="1">
      <c r="A187" s="24">
        <v>2010</v>
      </c>
      <c r="C187" s="2"/>
      <c r="D187" s="3"/>
      <c r="E187" s="4"/>
      <c r="F187" s="2"/>
      <c r="G187" s="3"/>
      <c r="H187" s="3"/>
      <c r="I187" s="174"/>
    </row>
    <row r="188" spans="1:9" s="5" customFormat="1" ht="21" hidden="1" customHeight="1">
      <c r="A188" s="1" t="s">
        <v>26</v>
      </c>
      <c r="C188" s="2">
        <v>0.4153</v>
      </c>
      <c r="D188" s="3">
        <v>0.3695</v>
      </c>
      <c r="E188" s="4">
        <v>33.200000000000003</v>
      </c>
      <c r="F188" s="2">
        <v>0.26519999999999999</v>
      </c>
      <c r="G188" s="3">
        <v>0.2293</v>
      </c>
      <c r="H188" s="3">
        <v>0.2374</v>
      </c>
      <c r="I188" s="174">
        <v>32.299999999999997</v>
      </c>
    </row>
    <row r="189" spans="1:9" s="5" customFormat="1" ht="21" hidden="1" customHeight="1">
      <c r="A189" s="1" t="s">
        <v>28</v>
      </c>
      <c r="C189" s="2">
        <v>0.40889999999999999</v>
      </c>
      <c r="D189" s="3">
        <v>0.36399999999999999</v>
      </c>
      <c r="E189" s="4">
        <v>32.520000000000003</v>
      </c>
      <c r="F189" s="2">
        <v>0.26790000000000003</v>
      </c>
      <c r="G189" s="3">
        <v>0.2382</v>
      </c>
      <c r="H189" s="3">
        <v>0.23799999999999999</v>
      </c>
      <c r="I189" s="174">
        <v>31.89</v>
      </c>
    </row>
    <row r="190" spans="1:9" s="5" customFormat="1" ht="21" hidden="1" customHeight="1">
      <c r="A190" s="1" t="s">
        <v>8</v>
      </c>
      <c r="C190" s="2">
        <v>0.39889999999999998</v>
      </c>
      <c r="D190" s="3">
        <v>0.36499999999999999</v>
      </c>
      <c r="E190" s="4">
        <v>34.04</v>
      </c>
      <c r="F190" s="2">
        <v>0.2722</v>
      </c>
      <c r="G190" s="3">
        <v>0.24210000000000001</v>
      </c>
      <c r="H190" s="3">
        <v>0.2402</v>
      </c>
      <c r="I190" s="174">
        <v>31.67</v>
      </c>
    </row>
    <row r="191" spans="1:9" s="5" customFormat="1" ht="21" hidden="1" customHeight="1">
      <c r="A191" s="1" t="s">
        <v>29</v>
      </c>
      <c r="C191" s="2">
        <v>0.3901</v>
      </c>
      <c r="D191" s="3">
        <v>0.36299999999999999</v>
      </c>
      <c r="E191" s="4">
        <v>34.159999999999997</v>
      </c>
      <c r="F191" s="3">
        <v>0.27400000000000002</v>
      </c>
      <c r="G191" s="3">
        <v>0.23649999999999999</v>
      </c>
      <c r="H191" s="3">
        <v>0.2407</v>
      </c>
      <c r="I191" s="174">
        <v>31.19</v>
      </c>
    </row>
    <row r="192" spans="1:9" s="5" customFormat="1" ht="21" hidden="1" customHeight="1">
      <c r="A192" s="1" t="s">
        <v>30</v>
      </c>
      <c r="C192" s="2">
        <v>0.41570000000000001</v>
      </c>
      <c r="D192" s="3">
        <v>0.35299999999999998</v>
      </c>
      <c r="E192" s="4">
        <v>32.31</v>
      </c>
      <c r="F192" s="2">
        <v>0.2868</v>
      </c>
      <c r="G192" s="3">
        <v>0.24429999999999999</v>
      </c>
      <c r="H192" s="3">
        <v>0.2394</v>
      </c>
      <c r="I192" s="174">
        <v>32.01</v>
      </c>
    </row>
    <row r="193" spans="1:9" s="5" customFormat="1" ht="21" hidden="1" customHeight="1">
      <c r="A193" s="1" t="s">
        <v>7</v>
      </c>
      <c r="C193" s="2">
        <v>0.42249999999999999</v>
      </c>
      <c r="D193" s="3">
        <v>0.36</v>
      </c>
      <c r="E193" s="4">
        <v>31.88</v>
      </c>
      <c r="F193" s="2">
        <v>0.29470000000000002</v>
      </c>
      <c r="G193" s="3">
        <v>0.2394</v>
      </c>
      <c r="H193" s="3">
        <v>0.24329999999999999</v>
      </c>
      <c r="I193" s="174">
        <v>32.5</v>
      </c>
    </row>
    <row r="194" spans="1:9" s="5" customFormat="1" ht="21" hidden="1" customHeight="1">
      <c r="A194" s="1" t="s">
        <v>31</v>
      </c>
      <c r="C194" s="2">
        <v>0.41170000000000001</v>
      </c>
      <c r="D194" s="3">
        <v>0.37</v>
      </c>
      <c r="E194" s="4">
        <v>31.98</v>
      </c>
      <c r="F194" s="2">
        <v>0.2833</v>
      </c>
      <c r="G194" s="3">
        <v>0.2369</v>
      </c>
      <c r="H194" s="3">
        <v>0.2432</v>
      </c>
      <c r="I194" s="174">
        <v>31.14</v>
      </c>
    </row>
    <row r="195" spans="1:9" s="5" customFormat="1" ht="21" hidden="1" customHeight="1">
      <c r="A195" s="1" t="s">
        <v>32</v>
      </c>
      <c r="C195" s="2">
        <v>0.41260000000000002</v>
      </c>
      <c r="D195" s="3">
        <v>0.36799999999999999</v>
      </c>
      <c r="E195" s="4">
        <v>30.98</v>
      </c>
      <c r="F195" s="3">
        <v>0.29099999999999998</v>
      </c>
      <c r="G195" s="3">
        <v>0.23849999999999999</v>
      </c>
      <c r="H195" s="3">
        <v>0.24360000000000001</v>
      </c>
      <c r="I195" s="174">
        <v>32.119999999999997</v>
      </c>
    </row>
    <row r="196" spans="1:9" s="5" customFormat="1" ht="21" hidden="1" customHeight="1">
      <c r="A196" s="1" t="s">
        <v>5</v>
      </c>
      <c r="C196" s="2">
        <v>0.38790000000000002</v>
      </c>
      <c r="D196" s="3">
        <v>0.375</v>
      </c>
      <c r="E196" s="4">
        <v>31.26</v>
      </c>
      <c r="F196" s="2">
        <v>0.2762</v>
      </c>
      <c r="G196" s="3">
        <v>0.2366</v>
      </c>
      <c r="H196" s="3">
        <v>0.24160000000000001</v>
      </c>
      <c r="I196" s="174">
        <v>31.04</v>
      </c>
    </row>
    <row r="197" spans="1:9" s="5" customFormat="1" ht="21" hidden="1" customHeight="1">
      <c r="A197" s="1" t="s">
        <v>24</v>
      </c>
      <c r="C197" s="2">
        <v>0.38669999999999999</v>
      </c>
      <c r="D197" s="3">
        <v>0.3775</v>
      </c>
      <c r="E197" s="4">
        <v>30.46</v>
      </c>
      <c r="F197" s="2">
        <v>0.27210000000000001</v>
      </c>
      <c r="G197" s="3">
        <v>0.2369</v>
      </c>
      <c r="H197" s="3">
        <v>0.24049999999999999</v>
      </c>
      <c r="I197" s="174">
        <v>30.56</v>
      </c>
    </row>
    <row r="198" spans="1:9" s="5" customFormat="1" ht="21" hidden="1" customHeight="1">
      <c r="A198" s="1" t="s">
        <v>25</v>
      </c>
      <c r="C198" s="2">
        <v>0.39450000000000002</v>
      </c>
      <c r="D198" s="3">
        <v>0.3795</v>
      </c>
      <c r="E198" s="4">
        <v>31.92</v>
      </c>
      <c r="F198" s="2">
        <v>0.28970000000000001</v>
      </c>
      <c r="G198" s="3">
        <v>0.24410000000000001</v>
      </c>
      <c r="H198" s="3">
        <v>0.24779999999999999</v>
      </c>
      <c r="I198" s="174">
        <v>31.67</v>
      </c>
    </row>
    <row r="199" spans="1:9" s="5" customFormat="1" ht="21" hidden="1" customHeight="1">
      <c r="A199" s="1" t="s">
        <v>6</v>
      </c>
      <c r="C199" s="2">
        <v>0.37240000000000001</v>
      </c>
      <c r="D199" s="3">
        <v>0.3785</v>
      </c>
      <c r="E199" s="4">
        <v>30.85</v>
      </c>
      <c r="F199" s="2">
        <v>0.28460000000000002</v>
      </c>
      <c r="G199" s="3">
        <v>0.2452</v>
      </c>
      <c r="H199" s="3">
        <v>0.24579999999999999</v>
      </c>
      <c r="I199" s="174">
        <v>30.51</v>
      </c>
    </row>
    <row r="200" spans="1:9" s="5" customFormat="1" ht="21" hidden="1" customHeight="1">
      <c r="A200" s="24">
        <v>2011</v>
      </c>
      <c r="C200" s="2"/>
      <c r="D200" s="3"/>
      <c r="E200" s="4"/>
      <c r="F200" s="2"/>
      <c r="G200" s="3"/>
      <c r="H200" s="3"/>
      <c r="I200" s="174"/>
    </row>
    <row r="201" spans="1:9" s="5" customFormat="1" ht="21" hidden="1" customHeight="1">
      <c r="A201" s="1" t="s">
        <v>26</v>
      </c>
      <c r="C201" s="2">
        <v>0.38219999999999998</v>
      </c>
      <c r="D201" s="3">
        <v>0.38</v>
      </c>
      <c r="E201" s="4">
        <v>31.16</v>
      </c>
      <c r="F201" s="2">
        <v>0.2792</v>
      </c>
      <c r="G201" s="3">
        <v>0.2394</v>
      </c>
      <c r="H201" s="3">
        <v>0.2429</v>
      </c>
      <c r="I201" s="174">
        <v>30.89</v>
      </c>
    </row>
    <row r="202" spans="1:9" s="5" customFormat="1" ht="21" hidden="1" customHeight="1">
      <c r="A202" s="1" t="s">
        <v>28</v>
      </c>
      <c r="C202" s="2">
        <v>0.38040000000000002</v>
      </c>
      <c r="D202" s="3">
        <v>0.38700000000000001</v>
      </c>
      <c r="E202" s="4">
        <v>31.6</v>
      </c>
      <c r="F202" s="2">
        <v>0.28129999999999999</v>
      </c>
      <c r="G202" s="3">
        <v>0.2402</v>
      </c>
      <c r="H202" s="3">
        <v>0.24629999999999999</v>
      </c>
      <c r="I202" s="174">
        <v>31.04</v>
      </c>
    </row>
    <row r="203" spans="1:9" s="5" customFormat="1" ht="21" hidden="1" customHeight="1">
      <c r="A203" s="1" t="s">
        <v>8</v>
      </c>
      <c r="C203" s="3">
        <v>0.377</v>
      </c>
      <c r="D203" s="3">
        <v>0.38950000000000001</v>
      </c>
      <c r="E203" s="4">
        <v>32.24</v>
      </c>
      <c r="F203" s="2">
        <v>0.27529999999999999</v>
      </c>
      <c r="G203" s="3">
        <v>0.2419</v>
      </c>
      <c r="H203" s="3">
        <v>0.24660000000000001</v>
      </c>
      <c r="I203" s="174">
        <v>30.89</v>
      </c>
    </row>
    <row r="204" spans="1:9" s="5" customFormat="1" ht="21" hidden="1" customHeight="1">
      <c r="A204" s="1" t="s">
        <v>29</v>
      </c>
      <c r="C204" s="2">
        <v>0.3725</v>
      </c>
      <c r="D204" s="3">
        <v>0.40600000000000003</v>
      </c>
      <c r="E204" s="4">
        <v>33.119999999999997</v>
      </c>
      <c r="F204" s="3">
        <v>0.2737</v>
      </c>
      <c r="G204" s="3">
        <v>0.24360000000000001</v>
      </c>
      <c r="H204" s="3">
        <v>0.25069999999999998</v>
      </c>
      <c r="I204" s="174">
        <v>33.35</v>
      </c>
    </row>
    <row r="205" spans="1:9" s="5" customFormat="1" ht="21" hidden="1" customHeight="1">
      <c r="A205" s="1" t="s">
        <v>30</v>
      </c>
      <c r="C205" s="2">
        <v>0.39319999999999999</v>
      </c>
      <c r="D205" s="3">
        <v>0.42049999999999998</v>
      </c>
      <c r="E205" s="4">
        <v>34.26</v>
      </c>
      <c r="F205" s="2">
        <v>0.29249999999999998</v>
      </c>
      <c r="G205" s="3">
        <v>0.25469999999999998</v>
      </c>
      <c r="H205" s="3">
        <v>0.26400000000000001</v>
      </c>
      <c r="I205" s="174">
        <v>32.520000000000003</v>
      </c>
    </row>
    <row r="206" spans="1:9" s="5" customFormat="1" ht="21" hidden="1" customHeight="1">
      <c r="A206" s="1" t="s">
        <v>7</v>
      </c>
      <c r="C206" s="2">
        <v>0.40529999999999999</v>
      </c>
      <c r="D206" s="3">
        <v>0.435</v>
      </c>
      <c r="E206" s="4">
        <v>34.99</v>
      </c>
      <c r="F206" s="2">
        <v>0.30020000000000002</v>
      </c>
      <c r="G206" s="3">
        <v>0.2702</v>
      </c>
      <c r="H206" s="3">
        <v>0.27229999999999999</v>
      </c>
      <c r="I206" s="174">
        <v>33.51</v>
      </c>
    </row>
    <row r="207" spans="1:9" s="5" customFormat="1" ht="21" hidden="1" customHeight="1">
      <c r="A207" s="1" t="s">
        <v>31</v>
      </c>
      <c r="C207" s="2">
        <v>0.4022</v>
      </c>
      <c r="D207" s="3">
        <v>0.44109999999999999</v>
      </c>
      <c r="E207" s="4">
        <v>34.19</v>
      </c>
      <c r="F207" s="2">
        <v>0.3085</v>
      </c>
      <c r="G207" s="3">
        <v>0.26989999999999997</v>
      </c>
      <c r="H207" s="3">
        <v>0.27539999999999998</v>
      </c>
      <c r="I207" s="174">
        <v>33.369999999999997</v>
      </c>
    </row>
    <row r="208" spans="1:9" s="5" customFormat="1" ht="21" hidden="1" customHeight="1">
      <c r="A208" s="1" t="s">
        <v>32</v>
      </c>
      <c r="C208" s="2">
        <v>0.41570000000000001</v>
      </c>
      <c r="D208" s="3">
        <v>0.44450000000000001</v>
      </c>
      <c r="E208" s="4">
        <v>34.03</v>
      </c>
      <c r="F208" s="3">
        <v>0.30769999999999997</v>
      </c>
      <c r="G208" s="3">
        <v>0.27250000000000002</v>
      </c>
      <c r="H208" s="3">
        <v>0.27639999999999998</v>
      </c>
      <c r="I208" s="174">
        <v>33.96</v>
      </c>
    </row>
    <row r="209" spans="1:9" s="5" customFormat="1" ht="21" hidden="1" customHeight="1">
      <c r="A209" s="1" t="s">
        <v>5</v>
      </c>
      <c r="C209" s="2">
        <v>0.45750000000000002</v>
      </c>
      <c r="D209" s="3">
        <v>0.44650000000000001</v>
      </c>
      <c r="E209" s="4">
        <v>34.19</v>
      </c>
      <c r="F209" s="2">
        <v>0.32990000000000003</v>
      </c>
      <c r="G209" s="3">
        <v>0.28649999999999998</v>
      </c>
      <c r="H209" s="3">
        <v>0.28489999999999999</v>
      </c>
      <c r="I209" s="174">
        <v>36.270000000000003</v>
      </c>
    </row>
    <row r="210" spans="1:9" s="5" customFormat="1" ht="21" hidden="1" customHeight="1">
      <c r="A210" s="1" t="s">
        <v>24</v>
      </c>
      <c r="C210" s="3">
        <v>0.432</v>
      </c>
      <c r="D210" s="3">
        <v>0.45500000000000002</v>
      </c>
      <c r="E210" s="4">
        <v>36.15</v>
      </c>
      <c r="F210" s="2">
        <v>0.32519999999999999</v>
      </c>
      <c r="G210" s="3">
        <v>0.2848</v>
      </c>
      <c r="H210" s="3">
        <v>0.28599999999999998</v>
      </c>
      <c r="I210" s="174">
        <v>35.450000000000003</v>
      </c>
    </row>
    <row r="211" spans="1:9" s="5" customFormat="1" ht="21" hidden="1" customHeight="1">
      <c r="A211" s="1" t="s">
        <v>25</v>
      </c>
      <c r="C211" s="2">
        <v>0.46079999999999999</v>
      </c>
      <c r="D211" s="3">
        <v>0.46</v>
      </c>
      <c r="E211" s="4">
        <v>35.83</v>
      </c>
      <c r="F211" s="2">
        <v>0.3453</v>
      </c>
      <c r="G211" s="3">
        <v>0.29509999999999997</v>
      </c>
      <c r="H211" s="3">
        <v>0.2959</v>
      </c>
      <c r="I211" s="174">
        <v>37.03</v>
      </c>
    </row>
    <row r="212" spans="1:9" s="5" customFormat="1" ht="21" hidden="1" customHeight="1">
      <c r="A212" s="1" t="s">
        <v>6</v>
      </c>
      <c r="C212" s="2">
        <v>0.45910000000000001</v>
      </c>
      <c r="D212" s="3">
        <v>0.46650000000000003</v>
      </c>
      <c r="E212" s="4">
        <v>36.17</v>
      </c>
      <c r="F212" s="2">
        <v>0.36049999999999999</v>
      </c>
      <c r="G212" s="3">
        <v>0.30259999999999998</v>
      </c>
      <c r="H212" s="3">
        <v>0.30480000000000002</v>
      </c>
      <c r="I212" s="174">
        <v>37.31</v>
      </c>
    </row>
    <row r="213" spans="1:9" s="5" customFormat="1" ht="21" hidden="1" customHeight="1">
      <c r="A213" s="24">
        <v>2012</v>
      </c>
      <c r="C213" s="2"/>
      <c r="D213" s="3"/>
      <c r="E213" s="4"/>
      <c r="F213" s="2"/>
      <c r="G213" s="3"/>
      <c r="H213" s="3"/>
      <c r="I213" s="174"/>
    </row>
    <row r="214" spans="1:9" s="5" customFormat="1" ht="21" hidden="1" customHeight="1">
      <c r="A214" s="1" t="s">
        <v>26</v>
      </c>
      <c r="C214" s="2">
        <v>0.44590000000000002</v>
      </c>
      <c r="D214" s="3">
        <v>0.47399999999999998</v>
      </c>
      <c r="E214" s="4">
        <v>36.119999999999997</v>
      </c>
      <c r="F214" s="2">
        <v>0.35930000000000001</v>
      </c>
      <c r="G214" s="3">
        <v>0.35930000000000001</v>
      </c>
      <c r="H214" s="3">
        <v>0.30630000000000002</v>
      </c>
      <c r="I214" s="174">
        <v>36.76</v>
      </c>
    </row>
    <row r="215" spans="1:9" s="5" customFormat="1" ht="21" hidden="1" customHeight="1">
      <c r="A215" s="1" t="s">
        <v>28</v>
      </c>
      <c r="C215" s="2">
        <v>0.44340000000000002</v>
      </c>
      <c r="D215" s="3">
        <v>0.47899999999999998</v>
      </c>
      <c r="E215" s="4">
        <v>38.47</v>
      </c>
      <c r="F215" s="2">
        <v>0.35570000000000002</v>
      </c>
      <c r="G215" s="3">
        <v>0.35570000000000002</v>
      </c>
      <c r="H215" s="3">
        <v>0.30809999999999998</v>
      </c>
      <c r="I215" s="174">
        <v>36.979999999999997</v>
      </c>
    </row>
    <row r="216" spans="1:9" s="5" customFormat="1" ht="21" hidden="1" customHeight="1">
      <c r="A216" s="1" t="s">
        <v>8</v>
      </c>
      <c r="C216" s="2">
        <v>0.4637</v>
      </c>
      <c r="D216" s="3">
        <v>0.48199999999999998</v>
      </c>
      <c r="E216" s="4">
        <v>39.49</v>
      </c>
      <c r="F216" s="2">
        <v>0.36109999999999998</v>
      </c>
      <c r="G216" s="3">
        <v>0.36109999999999998</v>
      </c>
      <c r="H216" s="3">
        <v>0.312</v>
      </c>
      <c r="I216" s="174">
        <v>40.85</v>
      </c>
    </row>
    <row r="217" spans="1:9" s="5" customFormat="1" ht="21" hidden="1" customHeight="1">
      <c r="A217" s="1" t="s">
        <v>29</v>
      </c>
      <c r="C217" s="2">
        <v>0.46339999999999998</v>
      </c>
      <c r="D217" s="3">
        <v>0.48449999999999999</v>
      </c>
      <c r="E217" s="4">
        <v>38.835000000000001</v>
      </c>
      <c r="F217" s="2">
        <v>0.36559999999999998</v>
      </c>
      <c r="G217" s="3">
        <v>0.29759999999999998</v>
      </c>
      <c r="H217" s="3">
        <v>0.31269999999999998</v>
      </c>
      <c r="I217" s="174">
        <v>38.020000000000003</v>
      </c>
    </row>
    <row r="218" spans="1:9" s="5" customFormat="1" ht="21" hidden="1" customHeight="1">
      <c r="A218" s="1" t="s">
        <v>30</v>
      </c>
      <c r="C218" s="2">
        <v>0.49909999999999999</v>
      </c>
      <c r="D218" s="3">
        <v>0.48399999999999999</v>
      </c>
      <c r="E218" s="4">
        <v>38.14</v>
      </c>
      <c r="F218" s="2">
        <v>0.3906</v>
      </c>
      <c r="G218" s="3">
        <v>0.31269999999999998</v>
      </c>
      <c r="H218" s="3">
        <v>0.32019999999999998</v>
      </c>
      <c r="I218" s="174">
        <v>39.799999999999997</v>
      </c>
    </row>
    <row r="219" spans="1:9" s="5" customFormat="1" ht="21" hidden="1" customHeight="1">
      <c r="A219" s="1" t="s">
        <v>7</v>
      </c>
      <c r="C219" s="2">
        <v>0.47510000000000002</v>
      </c>
      <c r="D219" s="3">
        <v>0.48399999999999999</v>
      </c>
      <c r="E219" s="4">
        <v>38.42</v>
      </c>
      <c r="F219" s="2">
        <v>0.38419999999999999</v>
      </c>
      <c r="G219" s="3">
        <v>0.31</v>
      </c>
      <c r="H219" s="3">
        <v>0.32040000000000002</v>
      </c>
      <c r="I219" s="174">
        <v>38.74</v>
      </c>
    </row>
    <row r="220" spans="1:9" s="5" customFormat="1" ht="21" hidden="1" customHeight="1">
      <c r="A220" s="1" t="s">
        <v>31</v>
      </c>
      <c r="C220" s="3">
        <v>0.45800000000000002</v>
      </c>
      <c r="D220" s="3">
        <v>0.48199999999999998</v>
      </c>
      <c r="E220" s="4">
        <v>37.72</v>
      </c>
      <c r="F220" s="2">
        <v>0.39279999999999998</v>
      </c>
      <c r="G220" s="3">
        <v>0.30680000000000002</v>
      </c>
      <c r="H220" s="3">
        <v>0.31969999999999998</v>
      </c>
      <c r="I220" s="174">
        <v>37.979999999999997</v>
      </c>
    </row>
    <row r="221" spans="1:9" s="5" customFormat="1" ht="21" hidden="1" customHeight="1">
      <c r="A221" s="1" t="s">
        <v>32</v>
      </c>
      <c r="C221" s="2">
        <v>0.46550000000000002</v>
      </c>
      <c r="D221" s="3">
        <v>0.47949999999999998</v>
      </c>
      <c r="E221" s="4">
        <v>37.619999999999997</v>
      </c>
      <c r="F221" s="2">
        <v>0.38369999999999999</v>
      </c>
      <c r="G221" s="3">
        <v>0.30380000000000001</v>
      </c>
      <c r="H221" s="3">
        <v>0.31540000000000001</v>
      </c>
      <c r="I221" s="174">
        <v>38.119999999999997</v>
      </c>
    </row>
    <row r="222" spans="1:9" s="5" customFormat="1" ht="21" hidden="1" customHeight="1">
      <c r="A222" s="1" t="s">
        <v>5</v>
      </c>
      <c r="C222" s="2">
        <v>0.45929999999999999</v>
      </c>
      <c r="D222" s="3">
        <v>0.48049999999999998</v>
      </c>
      <c r="E222" s="4">
        <v>37.229999999999997</v>
      </c>
      <c r="F222" s="2">
        <v>0.37169999999999997</v>
      </c>
      <c r="G222" s="3">
        <v>0.29549999999999998</v>
      </c>
      <c r="H222" s="3">
        <v>0.31209999999999999</v>
      </c>
      <c r="I222" s="174">
        <v>37.6</v>
      </c>
    </row>
    <row r="223" spans="1:9" s="5" customFormat="1" ht="21" hidden="1" customHeight="1">
      <c r="A223" s="1" t="s">
        <v>24</v>
      </c>
      <c r="C223" s="2">
        <v>0.46179999999999999</v>
      </c>
      <c r="D223" s="3">
        <v>0.47899999999999998</v>
      </c>
      <c r="E223" s="4">
        <v>38.119999999999997</v>
      </c>
      <c r="F223" s="2">
        <v>0.36959999999999998</v>
      </c>
      <c r="G223" s="3">
        <v>0.29780000000000001</v>
      </c>
      <c r="H223" s="3">
        <v>0.31140000000000001</v>
      </c>
      <c r="I223" s="174">
        <v>37.68</v>
      </c>
    </row>
    <row r="224" spans="1:9" s="5" customFormat="1" ht="21" hidden="1" customHeight="1">
      <c r="A224" s="1" t="s">
        <v>25</v>
      </c>
      <c r="C224" s="2">
        <v>0.45669999999999999</v>
      </c>
      <c r="D224" s="3">
        <v>0.47649999999999998</v>
      </c>
      <c r="E224" s="4">
        <v>39.25</v>
      </c>
      <c r="F224" s="2">
        <v>0.36649999999999999</v>
      </c>
      <c r="G224" s="3">
        <v>0.29699999999999999</v>
      </c>
      <c r="H224" s="3">
        <v>0.3105</v>
      </c>
      <c r="I224" s="174">
        <v>37.479999999999997</v>
      </c>
    </row>
    <row r="225" spans="1:9" s="5" customFormat="1" ht="21" hidden="1" customHeight="1">
      <c r="A225" s="1" t="s">
        <v>6</v>
      </c>
      <c r="C225" s="3">
        <v>0.45800000000000002</v>
      </c>
      <c r="D225" s="3">
        <v>0.47549999999999998</v>
      </c>
      <c r="E225" s="4">
        <v>40.96</v>
      </c>
      <c r="F225" s="2">
        <v>0.36020000000000002</v>
      </c>
      <c r="G225" s="3">
        <v>0.2944</v>
      </c>
      <c r="H225" s="3">
        <v>0.30940000000000001</v>
      </c>
      <c r="I225" s="174">
        <v>37.61</v>
      </c>
    </row>
    <row r="226" spans="1:9" s="5" customFormat="1" ht="21" hidden="1" customHeight="1">
      <c r="A226" s="19">
        <v>2013</v>
      </c>
      <c r="C226" s="3"/>
      <c r="D226" s="3"/>
      <c r="E226" s="4"/>
      <c r="F226" s="2"/>
      <c r="G226" s="3"/>
      <c r="H226" s="3"/>
      <c r="I226" s="174"/>
    </row>
    <row r="227" spans="1:9" s="5" customFormat="1" ht="21" hidden="1" customHeight="1">
      <c r="A227" s="1" t="s">
        <v>26</v>
      </c>
      <c r="B227" s="2"/>
      <c r="C227" s="3">
        <v>0.4556</v>
      </c>
      <c r="D227" s="3">
        <v>0.47399999999999998</v>
      </c>
      <c r="E227" s="4">
        <v>43.11</v>
      </c>
      <c r="F227" s="3">
        <v>0.34899999999999998</v>
      </c>
      <c r="G227" s="3">
        <v>0.29959999999999998</v>
      </c>
      <c r="H227" s="3">
        <v>0.30769999999999997</v>
      </c>
      <c r="I227" s="174">
        <v>37.6</v>
      </c>
    </row>
    <row r="228" spans="1:9" s="5" customFormat="1" ht="21" hidden="1" customHeight="1">
      <c r="A228" s="1" t="s">
        <v>28</v>
      </c>
      <c r="B228" s="2"/>
      <c r="C228" s="3">
        <v>0.45939999999999998</v>
      </c>
      <c r="D228" s="3">
        <v>0.47199999999999998</v>
      </c>
      <c r="E228" s="4">
        <v>43.63</v>
      </c>
      <c r="F228" s="3">
        <v>0.35899999999999999</v>
      </c>
      <c r="G228" s="3">
        <v>0.31130000000000002</v>
      </c>
      <c r="H228" s="3">
        <v>0.31169999999999998</v>
      </c>
      <c r="I228" s="174">
        <v>37.86</v>
      </c>
    </row>
    <row r="229" spans="1:9" s="5" customFormat="1" ht="21" hidden="1" customHeight="1">
      <c r="A229" s="1" t="s">
        <v>8</v>
      </c>
      <c r="B229" s="2"/>
      <c r="C229" s="3">
        <v>0.4486</v>
      </c>
      <c r="D229" s="3">
        <v>0.46750000000000003</v>
      </c>
      <c r="E229" s="4">
        <v>44.01</v>
      </c>
      <c r="F229" s="2">
        <v>0.36549999999999999</v>
      </c>
      <c r="G229" s="3">
        <v>0.30880000000000002</v>
      </c>
      <c r="H229" s="3">
        <v>0.3125</v>
      </c>
      <c r="I229" s="174">
        <v>38.6</v>
      </c>
    </row>
    <row r="230" spans="1:9" s="5" customFormat="1" ht="21" hidden="1" customHeight="1">
      <c r="A230" s="1" t="s">
        <v>46</v>
      </c>
      <c r="B230" s="2"/>
      <c r="C230" s="3">
        <v>0.4486</v>
      </c>
      <c r="D230" s="3">
        <v>0.46500000000000002</v>
      </c>
      <c r="E230" s="4">
        <v>45.43</v>
      </c>
      <c r="F230" s="3">
        <v>0.35499999999999998</v>
      </c>
      <c r="G230" s="3">
        <v>0.30009999999999998</v>
      </c>
      <c r="H230" s="3">
        <v>0.30809999999999998</v>
      </c>
      <c r="I230" s="174">
        <v>37.43</v>
      </c>
    </row>
    <row r="231" spans="1:9" s="5" customFormat="1" ht="21" hidden="1" customHeight="1">
      <c r="A231" s="1" t="s">
        <v>30</v>
      </c>
      <c r="B231" s="2"/>
      <c r="C231" s="3">
        <v>0.47849999999999998</v>
      </c>
      <c r="D231" s="3">
        <v>0.46200000000000002</v>
      </c>
      <c r="E231" s="4">
        <v>46.58</v>
      </c>
      <c r="F231" s="3">
        <v>0.3543</v>
      </c>
      <c r="G231" s="3">
        <v>0.30349999999999999</v>
      </c>
      <c r="H231" s="3">
        <v>0.30869999999999997</v>
      </c>
      <c r="I231" s="174">
        <v>38.729999999999997</v>
      </c>
    </row>
    <row r="232" spans="1:9" s="5" customFormat="1" ht="21" hidden="1" customHeight="1">
      <c r="A232" s="1" t="s">
        <v>7</v>
      </c>
      <c r="B232" s="2"/>
      <c r="C232" s="3">
        <v>0.49280000000000002</v>
      </c>
      <c r="D232" s="3">
        <v>0.45700000000000002</v>
      </c>
      <c r="E232" s="4">
        <v>45.14</v>
      </c>
      <c r="F232" s="2">
        <v>0.34970000000000001</v>
      </c>
      <c r="G232" s="3">
        <v>0.29930000000000001</v>
      </c>
      <c r="H232" s="3">
        <v>0.3039</v>
      </c>
      <c r="I232" s="174">
        <v>38.950000000000003</v>
      </c>
    </row>
    <row r="233" spans="1:9" s="5" customFormat="1" ht="21" hidden="1" customHeight="1">
      <c r="A233" s="1" t="s">
        <v>31</v>
      </c>
      <c r="B233" s="2"/>
      <c r="C233" s="3">
        <v>0.49020000000000002</v>
      </c>
      <c r="D233" s="3">
        <v>0.442</v>
      </c>
      <c r="E233" s="4">
        <v>43.32</v>
      </c>
      <c r="F233" s="2">
        <v>0.33339999999999997</v>
      </c>
      <c r="G233" s="3">
        <v>0.29020000000000001</v>
      </c>
      <c r="H233" s="3">
        <v>0.2918</v>
      </c>
      <c r="I233" s="174">
        <v>38.07</v>
      </c>
    </row>
    <row r="234" spans="1:9" s="5" customFormat="1" ht="21" hidden="1" customHeight="1">
      <c r="A234" s="1" t="s">
        <v>32</v>
      </c>
      <c r="B234" s="2"/>
      <c r="C234" s="3">
        <v>0.48509999999999998</v>
      </c>
      <c r="D234" s="3">
        <v>0.434</v>
      </c>
      <c r="E234" s="4">
        <v>42.6</v>
      </c>
      <c r="F234" s="3">
        <v>0.32769999999999999</v>
      </c>
      <c r="G234" s="3">
        <v>0.2797</v>
      </c>
      <c r="H234" s="3">
        <v>0.28620000000000001</v>
      </c>
      <c r="I234" s="174">
        <v>37.549999999999997</v>
      </c>
    </row>
    <row r="235" spans="1:9" s="5" customFormat="1" ht="21" hidden="1" customHeight="1">
      <c r="A235" s="1" t="s">
        <v>5</v>
      </c>
      <c r="B235" s="2"/>
      <c r="C235" s="3">
        <v>0.44679999999999997</v>
      </c>
      <c r="D235" s="3">
        <v>0.41599999999999998</v>
      </c>
      <c r="E235" s="4">
        <v>40.700000000000003</v>
      </c>
      <c r="F235" s="2">
        <v>0.30840000000000001</v>
      </c>
      <c r="G235" s="3">
        <v>0.25740000000000002</v>
      </c>
      <c r="H235" s="3">
        <v>0.27139999999999997</v>
      </c>
      <c r="I235" s="174">
        <v>35.17</v>
      </c>
    </row>
    <row r="236" spans="1:9" s="5" customFormat="1" ht="21" hidden="1" customHeight="1">
      <c r="A236" s="1" t="s">
        <v>24</v>
      </c>
      <c r="C236" s="3">
        <v>0.43519999999999998</v>
      </c>
      <c r="D236" s="3">
        <v>0.41299999999999998</v>
      </c>
      <c r="E236" s="4">
        <v>40.6</v>
      </c>
      <c r="F236" s="2">
        <v>0.30159999999999998</v>
      </c>
      <c r="G236" s="3">
        <v>0.25790000000000002</v>
      </c>
      <c r="H236" s="3">
        <v>0.2676</v>
      </c>
      <c r="I236" s="174">
        <v>34.53</v>
      </c>
    </row>
    <row r="237" spans="1:9" s="5" customFormat="1" ht="21" hidden="1" customHeight="1">
      <c r="A237" s="1" t="s">
        <v>25</v>
      </c>
      <c r="C237" s="3">
        <v>0.45379999999999998</v>
      </c>
      <c r="D237" s="3">
        <v>0.41299999999999998</v>
      </c>
      <c r="E237" s="4">
        <v>42.23</v>
      </c>
      <c r="F237" s="2">
        <v>0.30330000000000001</v>
      </c>
      <c r="G237" s="3">
        <v>0.2525</v>
      </c>
      <c r="H237" s="3">
        <v>0.26900000000000002</v>
      </c>
      <c r="I237" s="174">
        <v>35.47</v>
      </c>
    </row>
    <row r="238" spans="1:9" s="5" customFormat="1" ht="21" hidden="1" customHeight="1">
      <c r="A238" s="1" t="s">
        <v>6</v>
      </c>
      <c r="C238" s="3">
        <v>0.4622</v>
      </c>
      <c r="D238" s="3">
        <v>0.41299999999999998</v>
      </c>
      <c r="E238" s="4">
        <v>43.38</v>
      </c>
      <c r="F238" s="2">
        <v>0.29949999999999999</v>
      </c>
      <c r="G238" s="3">
        <v>0.25059999999999999</v>
      </c>
      <c r="H238" s="3">
        <v>0.26819999999999999</v>
      </c>
      <c r="I238" s="174">
        <v>35.89</v>
      </c>
    </row>
    <row r="239" spans="1:9" s="5" customFormat="1" ht="21" hidden="1" customHeight="1">
      <c r="A239" s="19">
        <v>2014</v>
      </c>
      <c r="B239" s="2"/>
      <c r="C239" s="3"/>
      <c r="D239" s="3"/>
      <c r="E239" s="4"/>
      <c r="F239" s="2"/>
      <c r="G239" s="3"/>
      <c r="H239" s="3"/>
      <c r="I239" s="174"/>
    </row>
    <row r="240" spans="1:9" s="5" customFormat="1" ht="21" hidden="1" customHeight="1">
      <c r="A240" s="1" t="s">
        <v>26</v>
      </c>
      <c r="B240" s="2"/>
      <c r="C240" s="3">
        <v>0.47099999999999997</v>
      </c>
      <c r="D240" s="3">
        <v>0.41299999999999998</v>
      </c>
      <c r="E240" s="4">
        <v>42.36</v>
      </c>
      <c r="F240" s="3">
        <v>0.30499999999999999</v>
      </c>
      <c r="G240" s="3">
        <v>0.25069999999999998</v>
      </c>
      <c r="H240" s="3">
        <v>0.26879999999999998</v>
      </c>
      <c r="I240" s="174">
        <v>36.18</v>
      </c>
    </row>
    <row r="241" spans="1:9" s="5" customFormat="1" ht="21" hidden="1" customHeight="1">
      <c r="A241" s="1" t="s">
        <v>28</v>
      </c>
      <c r="B241" s="2"/>
      <c r="C241" s="3">
        <v>0.46100000000000002</v>
      </c>
      <c r="D241" s="3">
        <v>0.41299999999999998</v>
      </c>
      <c r="E241" s="4">
        <v>42.02</v>
      </c>
      <c r="F241" s="2">
        <v>0.30149999999999999</v>
      </c>
      <c r="G241" s="3">
        <v>0.2475</v>
      </c>
      <c r="H241" s="3">
        <v>0.26790000000000003</v>
      </c>
      <c r="I241" s="174">
        <v>35.72</v>
      </c>
    </row>
    <row r="242" spans="1:9" s="5" customFormat="1" ht="1.5" hidden="1" customHeight="1">
      <c r="A242" s="1" t="s">
        <v>8</v>
      </c>
      <c r="B242" s="2"/>
      <c r="C242" s="3">
        <v>0.44750000000000001</v>
      </c>
      <c r="D242" s="3">
        <v>0.41299999999999998</v>
      </c>
      <c r="E242" s="4">
        <v>42.49</v>
      </c>
      <c r="F242" s="2">
        <v>0.3004</v>
      </c>
      <c r="G242" s="3">
        <v>0.24829999999999999</v>
      </c>
      <c r="H242" s="3">
        <v>0.26729999999999998</v>
      </c>
      <c r="I242" s="174">
        <v>35.29</v>
      </c>
    </row>
    <row r="243" spans="1:9" s="5" customFormat="1" ht="21" hidden="1" customHeight="1">
      <c r="A243" s="1" t="s">
        <v>46</v>
      </c>
      <c r="C243" s="3">
        <v>0.44479999999999997</v>
      </c>
      <c r="D243" s="3">
        <v>0.41299999999999998</v>
      </c>
      <c r="E243" s="4">
        <v>42.26</v>
      </c>
      <c r="F243" s="2">
        <v>0.29930000000000001</v>
      </c>
      <c r="G243" s="3">
        <v>0.2457</v>
      </c>
      <c r="H243" s="3">
        <v>0.26629999999999998</v>
      </c>
      <c r="I243" s="174">
        <v>35.130000000000003</v>
      </c>
    </row>
    <row r="244" spans="1:9" s="5" customFormat="1" ht="21" hidden="1" customHeight="1">
      <c r="A244" s="1" t="s">
        <v>30</v>
      </c>
      <c r="C244" s="3">
        <v>0.44319999999999998</v>
      </c>
      <c r="D244" s="3">
        <v>0.41299999999999998</v>
      </c>
      <c r="E244" s="4">
        <v>41.95</v>
      </c>
      <c r="F244" s="2">
        <v>0.30370000000000003</v>
      </c>
      <c r="G244" s="3">
        <v>0.24679999999999999</v>
      </c>
      <c r="H244" s="3">
        <v>0.26800000000000002</v>
      </c>
      <c r="I244" s="174">
        <v>35.01</v>
      </c>
    </row>
    <row r="245" spans="1:9" s="5" customFormat="1" ht="21" hidden="1" customHeight="1">
      <c r="A245" s="1" t="s">
        <v>7</v>
      </c>
      <c r="C245" s="3">
        <v>0.43730000000000002</v>
      </c>
      <c r="D245" s="3">
        <v>0.41199999999999998</v>
      </c>
      <c r="E245" s="4">
        <v>41.74</v>
      </c>
      <c r="F245" s="2">
        <v>0.3019</v>
      </c>
      <c r="G245" s="3">
        <v>0.24199999999999999</v>
      </c>
      <c r="H245" s="3">
        <v>0.26679999999999998</v>
      </c>
      <c r="I245" s="174">
        <v>34.68</v>
      </c>
    </row>
    <row r="246" spans="1:9" s="5" customFormat="1" ht="21" hidden="1" customHeight="1">
      <c r="A246" s="1" t="s">
        <v>31</v>
      </c>
      <c r="C246" s="3">
        <v>0.43819999999999998</v>
      </c>
      <c r="D246" s="3">
        <v>0.40849999999999997</v>
      </c>
      <c r="E246" s="4">
        <v>41.97</v>
      </c>
      <c r="F246" s="3">
        <v>0.30499999999999999</v>
      </c>
      <c r="G246" s="3">
        <v>0.24149999999999999</v>
      </c>
      <c r="H246" s="3">
        <v>0.26640000000000003</v>
      </c>
      <c r="I246" s="174">
        <v>34.65</v>
      </c>
    </row>
    <row r="247" spans="1:9" s="5" customFormat="1" ht="21" hidden="1" customHeight="1">
      <c r="A247" s="1" t="s">
        <v>32</v>
      </c>
      <c r="C247" s="3">
        <v>0.43369999999999997</v>
      </c>
      <c r="D247" s="3">
        <v>0.40550000000000003</v>
      </c>
      <c r="E247" s="4">
        <v>42.1</v>
      </c>
      <c r="F247" s="2">
        <v>0.30790000000000001</v>
      </c>
      <c r="G247" s="3">
        <v>0.2445</v>
      </c>
      <c r="H247" s="3">
        <v>0.2671</v>
      </c>
      <c r="I247" s="174">
        <v>34.42</v>
      </c>
    </row>
    <row r="248" spans="1:9" s="5" customFormat="1" ht="21" hidden="1" customHeight="1">
      <c r="A248" s="1" t="s">
        <v>5</v>
      </c>
      <c r="C248" s="3">
        <v>0.46050000000000002</v>
      </c>
      <c r="D248" s="3">
        <v>0.40300000000000002</v>
      </c>
      <c r="E248" s="4">
        <v>44.06</v>
      </c>
      <c r="F248" s="2">
        <v>0.31759999999999999</v>
      </c>
      <c r="G248" s="3">
        <v>0.24790000000000001</v>
      </c>
      <c r="H248" s="3">
        <v>0.27100000000000002</v>
      </c>
      <c r="I248" s="174">
        <v>35.75</v>
      </c>
    </row>
    <row r="249" spans="1:9" s="5" customFormat="1" ht="21" hidden="1" customHeight="1">
      <c r="A249" s="1" t="s">
        <v>47</v>
      </c>
      <c r="C249" s="3">
        <v>0.43519999999999998</v>
      </c>
      <c r="D249" s="3">
        <v>0.41299999999999998</v>
      </c>
      <c r="E249" s="4">
        <v>40.6</v>
      </c>
      <c r="F249" s="2">
        <v>0.30159999999999998</v>
      </c>
      <c r="G249" s="3">
        <v>0.25790000000000002</v>
      </c>
      <c r="H249" s="3">
        <v>0.26779999999999998</v>
      </c>
      <c r="I249" s="174">
        <v>35.21</v>
      </c>
    </row>
    <row r="250" spans="1:9" s="5" customFormat="1" ht="21" hidden="1" customHeight="1">
      <c r="A250" s="1" t="s">
        <v>25</v>
      </c>
      <c r="C250" s="3">
        <v>0.46</v>
      </c>
      <c r="D250" s="3">
        <v>0.39100000000000001</v>
      </c>
      <c r="E250" s="4">
        <v>46.23</v>
      </c>
      <c r="F250" s="2">
        <v>0.31409999999999999</v>
      </c>
      <c r="G250" s="3">
        <v>0.24890000000000001</v>
      </c>
      <c r="H250" s="3">
        <v>0.26700000000000002</v>
      </c>
      <c r="I250" s="174">
        <v>35.659999999999997</v>
      </c>
    </row>
    <row r="251" spans="1:9" s="5" customFormat="1" ht="21" hidden="1" customHeight="1">
      <c r="A251" s="1" t="s">
        <v>6</v>
      </c>
      <c r="C251" s="3">
        <v>0.4708</v>
      </c>
      <c r="D251" s="3">
        <v>0.38550000000000001</v>
      </c>
      <c r="E251" s="4">
        <v>46.17</v>
      </c>
      <c r="F251" s="2">
        <v>0.31719999999999998</v>
      </c>
      <c r="G251" s="3">
        <v>0.2477</v>
      </c>
      <c r="H251" s="3">
        <v>0.26619999999999999</v>
      </c>
      <c r="I251" s="174">
        <v>35.93</v>
      </c>
    </row>
    <row r="252" spans="1:9" s="5" customFormat="1" ht="18.75" hidden="1" customHeight="1">
      <c r="A252" s="19">
        <v>2015</v>
      </c>
      <c r="B252" s="2"/>
      <c r="C252" s="3"/>
      <c r="D252" s="3"/>
      <c r="E252" s="4"/>
      <c r="F252" s="2"/>
      <c r="G252" s="3"/>
      <c r="H252" s="3"/>
      <c r="I252" s="174"/>
    </row>
    <row r="253" spans="1:9" s="5" customFormat="1" ht="2.25" hidden="1" customHeight="1">
      <c r="A253" s="1" t="s">
        <v>26</v>
      </c>
      <c r="C253" s="3">
        <v>0.48980000000000001</v>
      </c>
      <c r="D253" s="3">
        <v>0.38150000000000001</v>
      </c>
      <c r="E253" s="4">
        <v>44.96</v>
      </c>
      <c r="F253" s="3">
        <v>0.33629999999999999</v>
      </c>
      <c r="G253" s="3">
        <v>0.25290000000000001</v>
      </c>
      <c r="H253" s="3">
        <v>0.27079999999999999</v>
      </c>
      <c r="I253" s="174">
        <v>36.549999999999997</v>
      </c>
    </row>
    <row r="254" spans="1:9" s="5" customFormat="1" ht="21" hidden="1" customHeight="1">
      <c r="A254" s="1" t="s">
        <v>28</v>
      </c>
      <c r="C254" s="3">
        <v>0.4849</v>
      </c>
      <c r="D254" s="3">
        <v>0.3785</v>
      </c>
      <c r="E254" s="4">
        <v>45.11</v>
      </c>
      <c r="F254" s="2">
        <v>0.33750000000000002</v>
      </c>
      <c r="G254" s="3">
        <v>0.24510000000000001</v>
      </c>
      <c r="H254" s="3">
        <v>0.2676</v>
      </c>
      <c r="I254" s="174">
        <v>36.29</v>
      </c>
    </row>
    <row r="255" spans="1:9" s="5" customFormat="1" ht="21" hidden="1" customHeight="1">
      <c r="A255" s="1" t="s">
        <v>8</v>
      </c>
      <c r="C255" s="3">
        <v>0.48920000000000002</v>
      </c>
      <c r="D255" s="3">
        <v>0.3735</v>
      </c>
      <c r="E255" s="4">
        <v>44.82</v>
      </c>
      <c r="F255" s="2">
        <v>0.34639999999999999</v>
      </c>
      <c r="G255" s="3">
        <v>0.25269999999999998</v>
      </c>
      <c r="H255" s="3">
        <v>0.27</v>
      </c>
      <c r="I255" s="174">
        <v>36.44</v>
      </c>
    </row>
    <row r="256" spans="1:9" s="5" customFormat="1" ht="21" hidden="1" customHeight="1">
      <c r="A256" s="1" t="s">
        <v>29</v>
      </c>
      <c r="C256" s="3">
        <v>0.46589999999999998</v>
      </c>
      <c r="D256" s="3">
        <v>0.3715</v>
      </c>
      <c r="E256" s="4">
        <v>44.06</v>
      </c>
      <c r="F256" s="2">
        <v>0.33529999999999999</v>
      </c>
      <c r="G256" s="3">
        <v>0.2412</v>
      </c>
      <c r="H256" s="3">
        <v>0.26590000000000003</v>
      </c>
      <c r="I256" s="174">
        <v>35.479999999999997</v>
      </c>
    </row>
    <row r="257" spans="1:9" s="5" customFormat="1" ht="21" hidden="1" customHeight="1">
      <c r="A257" s="1" t="s">
        <v>30</v>
      </c>
      <c r="C257" s="3">
        <v>0.47970000000000002</v>
      </c>
      <c r="D257" s="3">
        <v>0.36749999999999999</v>
      </c>
      <c r="E257" s="4">
        <v>45.51</v>
      </c>
      <c r="F257" s="2">
        <v>0.33560000000000001</v>
      </c>
      <c r="G257" s="3">
        <v>0.2397</v>
      </c>
      <c r="H257" s="3">
        <v>0.26450000000000001</v>
      </c>
      <c r="I257" s="174">
        <v>35.93</v>
      </c>
    </row>
    <row r="258" spans="1:9" s="5" customFormat="1" ht="21" hidden="1" customHeight="1">
      <c r="A258" s="1" t="s">
        <v>7</v>
      </c>
      <c r="C258" s="3">
        <v>0.47449999999999998</v>
      </c>
      <c r="D258" s="3">
        <v>0.36449999999999999</v>
      </c>
      <c r="E258" s="4">
        <v>44.62</v>
      </c>
      <c r="F258" s="2">
        <v>0.32590000000000002</v>
      </c>
      <c r="G258" s="3">
        <v>0.23180000000000001</v>
      </c>
      <c r="H258" s="3">
        <v>0.25979999999999998</v>
      </c>
      <c r="I258" s="174">
        <v>35.46</v>
      </c>
    </row>
    <row r="259" spans="1:9" s="5" customFormat="1" ht="21" hidden="1" customHeight="1">
      <c r="A259" s="1" t="s">
        <v>31</v>
      </c>
      <c r="B259" s="2"/>
      <c r="C259" s="3">
        <v>0.49430000000000002</v>
      </c>
      <c r="D259" s="3">
        <v>0.36049999999999999</v>
      </c>
      <c r="E259" s="4">
        <v>44.75</v>
      </c>
      <c r="F259" s="2">
        <v>0.32969999999999999</v>
      </c>
      <c r="G259" s="3">
        <v>0.23100000000000001</v>
      </c>
      <c r="H259" s="3">
        <v>0.25850000000000001</v>
      </c>
      <c r="I259" s="174">
        <v>36.01</v>
      </c>
    </row>
    <row r="260" spans="1:9" s="5" customFormat="1" ht="21" hidden="1" customHeight="1">
      <c r="A260" s="1" t="s">
        <v>32</v>
      </c>
      <c r="B260" s="2"/>
      <c r="C260" s="3">
        <v>0.4985</v>
      </c>
      <c r="D260" s="3">
        <v>0.35649999999999998</v>
      </c>
      <c r="E260" s="4">
        <v>43.2</v>
      </c>
      <c r="F260" s="2">
        <v>0.31719999999999998</v>
      </c>
      <c r="G260" s="3">
        <v>0.23100000000000001</v>
      </c>
      <c r="H260" s="3">
        <v>0.25319999999999998</v>
      </c>
      <c r="I260" s="174">
        <v>35.840000000000003</v>
      </c>
    </row>
    <row r="261" spans="1:9" s="5" customFormat="1" ht="21" hidden="1" customHeight="1">
      <c r="A261" s="1" t="s">
        <v>5</v>
      </c>
      <c r="B261" s="2"/>
      <c r="C261" s="3">
        <v>0.49709999999999999</v>
      </c>
      <c r="D261" s="3">
        <v>0.34849999999999998</v>
      </c>
      <c r="E261" s="4">
        <v>41.81</v>
      </c>
      <c r="F261" s="2">
        <v>0.31030000000000002</v>
      </c>
      <c r="G261" s="3">
        <v>0.22989999999999999</v>
      </c>
      <c r="H261" s="3">
        <v>0.2485</v>
      </c>
      <c r="I261" s="174">
        <v>35.25</v>
      </c>
    </row>
    <row r="262" spans="1:9" s="5" customFormat="1" ht="21" hidden="1" customHeight="1">
      <c r="A262" s="1" t="s">
        <v>24</v>
      </c>
      <c r="B262" s="2"/>
      <c r="C262" s="3">
        <v>0.48139999999999999</v>
      </c>
      <c r="D262" s="3">
        <v>0.34200000000000003</v>
      </c>
      <c r="E262" s="4">
        <v>41.38</v>
      </c>
      <c r="F262" s="2">
        <v>0.3115</v>
      </c>
      <c r="G262" s="3">
        <v>0.22320000000000001</v>
      </c>
      <c r="H262" s="3">
        <v>0.2455</v>
      </c>
      <c r="I262" s="174">
        <v>34.450000000000003</v>
      </c>
    </row>
    <row r="263" spans="1:9" s="5" customFormat="1" ht="21" hidden="1" customHeight="1">
      <c r="A263" s="1" t="s">
        <v>25</v>
      </c>
      <c r="B263" s="2"/>
      <c r="C263" s="3">
        <v>0.46929999999999999</v>
      </c>
      <c r="D263" s="3">
        <v>0.33750000000000002</v>
      </c>
      <c r="E263" s="4">
        <v>41.43</v>
      </c>
      <c r="F263" s="2">
        <v>0.31890000000000002</v>
      </c>
      <c r="G263" s="3">
        <v>0.22459999999999999</v>
      </c>
      <c r="H263" s="3">
        <v>0.2457</v>
      </c>
      <c r="I263" s="174">
        <v>34.130000000000003</v>
      </c>
    </row>
    <row r="264" spans="1:9" s="5" customFormat="1" ht="21" hidden="1" customHeight="1">
      <c r="A264" s="1" t="s">
        <v>6</v>
      </c>
      <c r="B264" s="2"/>
      <c r="C264" s="3">
        <v>0.45519999999999999</v>
      </c>
      <c r="D264" s="3">
        <v>0.33250000000000002</v>
      </c>
      <c r="E264" s="4">
        <v>40.04</v>
      </c>
      <c r="F264" s="2">
        <v>0.30430000000000001</v>
      </c>
      <c r="G264" s="3">
        <v>0.2243</v>
      </c>
      <c r="H264" s="3">
        <v>0.23980000000000001</v>
      </c>
      <c r="I264" s="174">
        <v>33.270000000000003</v>
      </c>
    </row>
    <row r="265" spans="1:9" s="5" customFormat="1" ht="19.5" hidden="1" customHeight="1">
      <c r="A265" s="19">
        <v>2016</v>
      </c>
      <c r="B265" s="2"/>
      <c r="C265" s="3"/>
      <c r="D265" s="3"/>
      <c r="E265" s="4"/>
      <c r="F265" s="3"/>
      <c r="G265" s="3"/>
      <c r="H265" s="3"/>
      <c r="I265" s="174"/>
    </row>
    <row r="266" spans="1:9" s="5" customFormat="1" ht="21" hidden="1" customHeight="1">
      <c r="A266" s="1" t="s">
        <v>26</v>
      </c>
      <c r="B266" s="2"/>
      <c r="C266" s="3">
        <v>0.46239999999999998</v>
      </c>
      <c r="D266" s="3">
        <v>0.32950000000000002</v>
      </c>
      <c r="E266" s="4">
        <v>39.78</v>
      </c>
      <c r="F266" s="3">
        <v>0.30199999999999999</v>
      </c>
      <c r="G266" s="3">
        <v>0.22889999999999999</v>
      </c>
      <c r="H266" s="3">
        <v>0.2384</v>
      </c>
      <c r="I266" s="174">
        <v>33.340000000000003</v>
      </c>
    </row>
    <row r="267" spans="1:9" s="5" customFormat="1" ht="21" hidden="1" customHeight="1">
      <c r="A267" s="1" t="s">
        <v>28</v>
      </c>
      <c r="B267" s="2"/>
      <c r="C267" s="3">
        <v>0.45979999999999999</v>
      </c>
      <c r="D267" s="3">
        <v>0.32800000000000001</v>
      </c>
      <c r="E267" s="4">
        <v>37.01</v>
      </c>
      <c r="F267" s="2">
        <v>0.29970000000000002</v>
      </c>
      <c r="G267" s="3">
        <v>0.2364</v>
      </c>
      <c r="H267" s="3">
        <v>0.23619999999999999</v>
      </c>
      <c r="I267" s="174">
        <v>32.61</v>
      </c>
    </row>
    <row r="268" spans="1:9" s="5" customFormat="1" ht="21" hidden="1" customHeight="1">
      <c r="A268" s="1" t="s">
        <v>8</v>
      </c>
      <c r="B268" s="2"/>
      <c r="C268" s="3">
        <v>0.4224</v>
      </c>
      <c r="D268" s="3">
        <v>0.32250000000000001</v>
      </c>
      <c r="E268" s="4">
        <v>36.24</v>
      </c>
      <c r="F268" s="2">
        <v>0.28520000000000001</v>
      </c>
      <c r="G268" s="3">
        <v>0.22509999999999999</v>
      </c>
      <c r="H268" s="3">
        <v>0.2293</v>
      </c>
      <c r="I268" s="174">
        <v>31.95</v>
      </c>
    </row>
    <row r="269" spans="1:9" s="5" customFormat="1" ht="21" hidden="1" customHeight="1">
      <c r="A269" s="1" t="s">
        <v>29</v>
      </c>
      <c r="B269" s="2"/>
      <c r="C269" s="3">
        <v>0.41499999999999998</v>
      </c>
      <c r="D269" s="3">
        <v>0.3175</v>
      </c>
      <c r="E269" s="4">
        <v>34.1</v>
      </c>
      <c r="F269" s="2">
        <v>0.27879999999999999</v>
      </c>
      <c r="G269" s="3">
        <v>0.21690000000000001</v>
      </c>
      <c r="H269" s="3">
        <v>0.22459999999999999</v>
      </c>
      <c r="I269" s="174">
        <v>30.37</v>
      </c>
    </row>
    <row r="270" spans="1:9" s="5" customFormat="1" ht="21" hidden="1" customHeight="1">
      <c r="A270" s="1" t="s">
        <v>30</v>
      </c>
      <c r="B270" s="2"/>
      <c r="C270" s="3">
        <v>0.43630000000000002</v>
      </c>
      <c r="D270" s="3">
        <v>0.316</v>
      </c>
      <c r="E270" s="4">
        <v>35.15</v>
      </c>
      <c r="F270" s="2">
        <v>0.28389999999999999</v>
      </c>
      <c r="G270" s="3">
        <v>0.21540000000000001</v>
      </c>
      <c r="H270" s="3">
        <v>0.2248</v>
      </c>
      <c r="I270" s="174">
        <v>31.21</v>
      </c>
    </row>
    <row r="271" spans="1:9" s="5" customFormat="1" ht="21" hidden="1" customHeight="1">
      <c r="A271" s="1" t="s">
        <v>7</v>
      </c>
      <c r="B271" s="2"/>
      <c r="C271" s="3">
        <v>0.4259</v>
      </c>
      <c r="D271" s="3">
        <v>0.316</v>
      </c>
      <c r="E271" s="4">
        <v>32.42</v>
      </c>
      <c r="F271" s="2">
        <v>0.28489999999999999</v>
      </c>
      <c r="G271" s="3">
        <v>0.23630000000000001</v>
      </c>
      <c r="H271" s="3">
        <v>0.22639999999999999</v>
      </c>
      <c r="I271" s="174">
        <v>30.39</v>
      </c>
    </row>
    <row r="272" spans="1:9" s="5" customFormat="1" ht="21" hidden="1" customHeight="1">
      <c r="A272" s="1" t="s">
        <v>31</v>
      </c>
      <c r="B272" s="2"/>
      <c r="C272" s="3">
        <v>0.41980000000000001</v>
      </c>
      <c r="D272" s="3">
        <v>0.3155</v>
      </c>
      <c r="E272" s="4">
        <v>32.68</v>
      </c>
      <c r="F272" s="2">
        <v>0.28470000000000001</v>
      </c>
      <c r="G272" s="3">
        <v>0.23949999999999999</v>
      </c>
      <c r="H272" s="3">
        <v>0.22689999999999999</v>
      </c>
      <c r="I272" s="174">
        <v>30.27</v>
      </c>
    </row>
    <row r="273" spans="1:9" s="5" customFormat="1" ht="21" hidden="1" customHeight="1">
      <c r="A273" s="1" t="s">
        <v>32</v>
      </c>
      <c r="B273" s="2"/>
      <c r="C273" s="3">
        <v>0.4199</v>
      </c>
      <c r="D273" s="3">
        <v>0.3155</v>
      </c>
      <c r="E273" s="4">
        <v>32.54</v>
      </c>
      <c r="F273" s="2">
        <v>0.28310000000000002</v>
      </c>
      <c r="G273" s="3">
        <v>0.24099999999999999</v>
      </c>
      <c r="H273" s="3">
        <v>0.22600000000000001</v>
      </c>
      <c r="I273" s="174">
        <v>30.26</v>
      </c>
    </row>
    <row r="274" spans="1:9" s="5" customFormat="1" ht="21" hidden="1" customHeight="1">
      <c r="A274" s="1" t="s">
        <v>5</v>
      </c>
      <c r="B274" s="2"/>
      <c r="C274" s="3">
        <v>0.41370000000000001</v>
      </c>
      <c r="D274" s="3">
        <v>0.3155</v>
      </c>
      <c r="E274" s="4">
        <v>31.89</v>
      </c>
      <c r="F274" s="2">
        <v>0.28129999999999999</v>
      </c>
      <c r="G274" s="3">
        <v>0.24349999999999999</v>
      </c>
      <c r="H274" s="3">
        <v>0.22559999999999999</v>
      </c>
      <c r="I274" s="174">
        <v>29.98</v>
      </c>
    </row>
    <row r="275" spans="1:9" s="5" customFormat="1" ht="21" hidden="1" customHeight="1">
      <c r="A275" s="1" t="s">
        <v>24</v>
      </c>
      <c r="B275" s="2"/>
      <c r="C275" s="3">
        <v>0.41449999999999998</v>
      </c>
      <c r="D275" s="3">
        <v>0.3155</v>
      </c>
      <c r="E275" s="4">
        <v>33.06</v>
      </c>
      <c r="F275" s="2">
        <v>0.28770000000000001</v>
      </c>
      <c r="G275" s="3">
        <v>0.25890000000000002</v>
      </c>
      <c r="H275" s="3">
        <v>0.23</v>
      </c>
      <c r="I275" s="174">
        <v>30.42</v>
      </c>
    </row>
    <row r="276" spans="1:9" s="5" customFormat="1" ht="21" hidden="1" customHeight="1">
      <c r="A276" s="1" t="s">
        <v>25</v>
      </c>
      <c r="B276" s="2"/>
      <c r="C276" s="3">
        <v>0.42149999999999999</v>
      </c>
      <c r="D276" s="3">
        <v>0.315</v>
      </c>
      <c r="E276" s="4">
        <v>35.54</v>
      </c>
      <c r="F276" s="2">
        <v>0.29630000000000001</v>
      </c>
      <c r="G276" s="3">
        <v>0.2525</v>
      </c>
      <c r="H276" s="3">
        <v>0.23300000000000001</v>
      </c>
      <c r="I276" s="174">
        <v>31.32</v>
      </c>
    </row>
    <row r="277" spans="1:9" s="5" customFormat="1" ht="21" hidden="1" customHeight="1">
      <c r="A277" s="1" t="s">
        <v>6</v>
      </c>
      <c r="B277" s="2"/>
      <c r="C277" s="3">
        <v>0.43540000000000001</v>
      </c>
      <c r="D277" s="3">
        <v>0.315</v>
      </c>
      <c r="E277" s="4">
        <v>36.75</v>
      </c>
      <c r="F277" s="2">
        <v>0.2989</v>
      </c>
      <c r="G277" s="3">
        <v>0.25640000000000002</v>
      </c>
      <c r="H277" s="3">
        <v>0.2351</v>
      </c>
      <c r="I277" s="174">
        <v>32</v>
      </c>
    </row>
    <row r="278" spans="1:9" s="5" customFormat="1" ht="17.25" hidden="1" customHeight="1">
      <c r="A278" s="19">
        <v>2017</v>
      </c>
      <c r="B278" s="2"/>
      <c r="C278" s="3"/>
      <c r="D278" s="3"/>
      <c r="E278" s="4"/>
      <c r="F278" s="2"/>
      <c r="G278" s="3"/>
      <c r="H278" s="3"/>
      <c r="I278" s="174"/>
    </row>
    <row r="279" spans="1:9" s="5" customFormat="1" ht="21" hidden="1" customHeight="1">
      <c r="A279" s="1" t="s">
        <v>26</v>
      </c>
      <c r="B279" s="2"/>
      <c r="C279" s="3">
        <v>0.41660000000000003</v>
      </c>
      <c r="D279" s="3">
        <v>0.315</v>
      </c>
      <c r="E279" s="4">
        <v>35.729999999999997</v>
      </c>
      <c r="F279" s="3">
        <v>0.29430000000000001</v>
      </c>
      <c r="G279" s="3">
        <v>0.25169999999999998</v>
      </c>
      <c r="H279" s="3">
        <v>0.2326</v>
      </c>
      <c r="I279" s="174">
        <v>31.18</v>
      </c>
    </row>
    <row r="280" spans="1:9" s="5" customFormat="1" ht="21" hidden="1" customHeight="1">
      <c r="A280" s="1" t="s">
        <v>28</v>
      </c>
      <c r="B280" s="2"/>
      <c r="C280" s="3">
        <v>0.41</v>
      </c>
      <c r="D280" s="3">
        <v>0.315</v>
      </c>
      <c r="E280" s="4">
        <v>35.450000000000003</v>
      </c>
      <c r="F280" s="2">
        <v>0.2974</v>
      </c>
      <c r="G280" s="3">
        <v>0.25319999999999998</v>
      </c>
      <c r="H280" s="3">
        <v>0.2329</v>
      </c>
      <c r="I280" s="174">
        <v>30.91</v>
      </c>
    </row>
    <row r="281" spans="1:9" s="5" customFormat="1" ht="21" hidden="1" customHeight="1">
      <c r="A281" s="1" t="s">
        <v>8</v>
      </c>
      <c r="B281" s="2"/>
      <c r="C281" s="3">
        <v>0.4113</v>
      </c>
      <c r="D281" s="3">
        <v>0.3145</v>
      </c>
      <c r="E281" s="4">
        <v>35.17</v>
      </c>
      <c r="F281" s="2">
        <v>0.29449999999999998</v>
      </c>
      <c r="G281" s="3">
        <v>0.25209999999999999</v>
      </c>
      <c r="H281" s="3">
        <v>0.23130000000000001</v>
      </c>
      <c r="I281" s="174">
        <v>30.83</v>
      </c>
    </row>
    <row r="282" spans="1:9" s="5" customFormat="1" ht="21" hidden="1" customHeight="1">
      <c r="A282" s="1" t="s">
        <v>29</v>
      </c>
      <c r="B282" s="2"/>
      <c r="C282" s="3">
        <v>0.42080000000000001</v>
      </c>
      <c r="D282" s="3">
        <v>0.3145</v>
      </c>
      <c r="E282" s="4">
        <v>34.97</v>
      </c>
      <c r="F282" s="2">
        <v>0.28939999999999999</v>
      </c>
      <c r="G282" s="3">
        <v>0.2437</v>
      </c>
      <c r="H282" s="3">
        <v>0.22969999999999999</v>
      </c>
      <c r="I282" s="174">
        <v>30.97</v>
      </c>
    </row>
    <row r="283" spans="1:9" s="5" customFormat="1" ht="21" hidden="1" customHeight="1">
      <c r="A283" s="1" t="s">
        <v>30</v>
      </c>
      <c r="B283" s="2"/>
      <c r="C283" s="3">
        <v>0.42199999999999999</v>
      </c>
      <c r="D283" s="3">
        <v>0.3145</v>
      </c>
      <c r="E283" s="4">
        <v>34.909999999999997</v>
      </c>
      <c r="F283" s="2">
        <v>0.28149999999999997</v>
      </c>
      <c r="G283" s="3">
        <v>0.24540000000000001</v>
      </c>
      <c r="H283" s="3">
        <v>0.2278</v>
      </c>
      <c r="I283" s="174">
        <v>30.84</v>
      </c>
    </row>
    <row r="284" spans="1:9" s="5" customFormat="1" ht="21" hidden="1" customHeight="1">
      <c r="A284" s="1" t="s">
        <v>7</v>
      </c>
      <c r="B284" s="2"/>
      <c r="C284" s="3">
        <v>0.40889999999999999</v>
      </c>
      <c r="D284" s="3">
        <v>0.3145</v>
      </c>
      <c r="E284" s="4">
        <v>35.22</v>
      </c>
      <c r="F284" s="2">
        <v>0.27510000000000001</v>
      </c>
      <c r="G284" s="3">
        <v>0.2417</v>
      </c>
      <c r="H284" s="3">
        <v>0.22620000000000001</v>
      </c>
      <c r="I284" s="174">
        <v>30.53</v>
      </c>
    </row>
    <row r="285" spans="1:9" s="5" customFormat="1" ht="21" hidden="1" customHeight="1">
      <c r="A285" s="1" t="s">
        <v>31</v>
      </c>
      <c r="B285" s="2"/>
      <c r="C285" s="3">
        <v>0.39400000000000002</v>
      </c>
      <c r="D285" s="3">
        <v>0.3145</v>
      </c>
      <c r="E285" s="4">
        <v>34.76</v>
      </c>
      <c r="F285" s="2">
        <v>0.26790000000000003</v>
      </c>
      <c r="G285" s="3">
        <v>0.23949999999999999</v>
      </c>
      <c r="H285" s="3">
        <v>0.2238</v>
      </c>
      <c r="I285" s="174">
        <v>29.94</v>
      </c>
    </row>
    <row r="286" spans="1:9" s="5" customFormat="1" ht="21" hidden="1" customHeight="1">
      <c r="A286" s="1" t="s">
        <v>32</v>
      </c>
      <c r="B286" s="2"/>
      <c r="C286" s="3">
        <v>0.39710000000000001</v>
      </c>
      <c r="D286" s="3">
        <v>0.3135</v>
      </c>
      <c r="E286" s="4">
        <v>34.67</v>
      </c>
      <c r="F286" s="2">
        <v>0.2641</v>
      </c>
      <c r="G286" s="3">
        <v>0.2427</v>
      </c>
      <c r="H286" s="3">
        <v>0.221</v>
      </c>
      <c r="I286" s="174">
        <v>29.87</v>
      </c>
    </row>
    <row r="287" spans="1:9" s="5" customFormat="1" ht="21" hidden="1" customHeight="1">
      <c r="A287" s="1" t="s">
        <v>5</v>
      </c>
      <c r="B287" s="2"/>
      <c r="C287" s="3">
        <v>0.3987</v>
      </c>
      <c r="D287" s="3">
        <v>0.3125</v>
      </c>
      <c r="E287" s="4">
        <v>35.22</v>
      </c>
      <c r="F287" s="2">
        <v>0.26550000000000001</v>
      </c>
      <c r="G287" s="3">
        <v>0.2331</v>
      </c>
      <c r="H287" s="3">
        <v>0.22140000000000001</v>
      </c>
      <c r="I287" s="174">
        <v>30.02</v>
      </c>
    </row>
    <row r="288" spans="1:9" s="5" customFormat="1" ht="21" hidden="1" customHeight="1">
      <c r="A288" s="1" t="s">
        <v>24</v>
      </c>
      <c r="B288" s="2"/>
      <c r="C288" s="3">
        <v>0.40539999999999998</v>
      </c>
      <c r="D288" s="3">
        <v>0.3115</v>
      </c>
      <c r="E288" s="4">
        <v>35.24</v>
      </c>
      <c r="F288" s="2">
        <v>0.26769999999999999</v>
      </c>
      <c r="G288" s="3">
        <v>0.23580000000000001</v>
      </c>
      <c r="H288" s="3">
        <v>0.22189999999999999</v>
      </c>
      <c r="I288" s="174">
        <v>30.15</v>
      </c>
    </row>
    <row r="289" spans="1:9" s="5" customFormat="1" ht="21" hidden="1" customHeight="1">
      <c r="A289" s="1" t="s">
        <v>25</v>
      </c>
      <c r="B289" s="2"/>
      <c r="C289" s="3">
        <v>0.41049999999999998</v>
      </c>
      <c r="D289" s="3">
        <v>0.3115</v>
      </c>
      <c r="E289" s="4">
        <v>34.93</v>
      </c>
      <c r="F289" s="2">
        <v>0.26250000000000001</v>
      </c>
      <c r="G289" s="3">
        <v>0.23130000000000001</v>
      </c>
      <c r="H289" s="3">
        <v>0.21990000000000001</v>
      </c>
      <c r="I289" s="174">
        <v>30.04</v>
      </c>
    </row>
    <row r="290" spans="1:9" s="5" customFormat="1" ht="21" hidden="1" customHeight="1">
      <c r="A290" s="1" t="s">
        <v>6</v>
      </c>
      <c r="B290" s="2"/>
      <c r="C290" s="3">
        <v>0.3967</v>
      </c>
      <c r="D290" s="3">
        <v>0.3095</v>
      </c>
      <c r="E290" s="4">
        <v>34.9</v>
      </c>
      <c r="F290" s="3">
        <v>0.25900000000000001</v>
      </c>
      <c r="G290" s="3">
        <v>0.22989999999999999</v>
      </c>
      <c r="H290" s="3">
        <v>0.21790000000000001</v>
      </c>
      <c r="I290" s="174">
        <v>29.49</v>
      </c>
    </row>
    <row r="291" spans="1:9" s="5" customFormat="1" ht="21" customHeight="1">
      <c r="A291" s="19">
        <v>2018</v>
      </c>
      <c r="B291" s="2"/>
      <c r="C291" s="3"/>
      <c r="D291" s="3"/>
      <c r="E291" s="4"/>
      <c r="F291" s="2"/>
      <c r="G291" s="3"/>
      <c r="H291" s="3"/>
      <c r="I291" s="174"/>
    </row>
    <row r="292" spans="1:9" s="5" customFormat="1" ht="0.75" customHeight="1">
      <c r="A292" s="1" t="s">
        <v>26</v>
      </c>
      <c r="B292" s="2"/>
      <c r="C292" s="3">
        <v>0.3826</v>
      </c>
      <c r="D292" s="3">
        <v>0.3095</v>
      </c>
      <c r="E292" s="4">
        <v>33.64</v>
      </c>
      <c r="F292" s="3">
        <v>0.24890000000000001</v>
      </c>
      <c r="G292" s="3">
        <v>0.21809999999999999</v>
      </c>
      <c r="H292" s="3">
        <v>0.2127</v>
      </c>
      <c r="I292" s="174">
        <v>28.96</v>
      </c>
    </row>
    <row r="293" spans="1:9" s="5" customFormat="1" ht="21" hidden="1" customHeight="1">
      <c r="A293" s="1" t="s">
        <v>28</v>
      </c>
      <c r="B293" s="2"/>
      <c r="C293" s="3">
        <v>0.3957</v>
      </c>
      <c r="D293" s="3">
        <v>0.3085</v>
      </c>
      <c r="E293" s="4">
        <v>33.04</v>
      </c>
      <c r="F293" s="2">
        <v>0.25230000000000002</v>
      </c>
      <c r="G293" s="3">
        <v>0.222</v>
      </c>
      <c r="H293" s="3">
        <v>0.21260000000000001</v>
      </c>
      <c r="I293" s="174">
        <v>28.75</v>
      </c>
    </row>
    <row r="294" spans="1:9" s="5" customFormat="1" ht="21" hidden="1" customHeight="1">
      <c r="A294" s="1" t="s">
        <v>8</v>
      </c>
      <c r="B294" s="2"/>
      <c r="C294" s="3">
        <v>0.40079999999999999</v>
      </c>
      <c r="D294" s="3">
        <v>0.3075</v>
      </c>
      <c r="E294" s="4">
        <v>32.76</v>
      </c>
      <c r="F294" s="2">
        <v>0.24940000000000001</v>
      </c>
      <c r="G294" s="3">
        <v>0.21829999999999999</v>
      </c>
      <c r="H294" s="3">
        <v>0.21099999999999999</v>
      </c>
      <c r="I294" s="174">
        <v>28.82</v>
      </c>
    </row>
    <row r="295" spans="1:9" s="5" customFormat="1" ht="21" hidden="1" customHeight="1">
      <c r="A295" s="1" t="s">
        <v>29</v>
      </c>
      <c r="B295" s="2"/>
      <c r="C295" s="3">
        <v>0.40649999999999997</v>
      </c>
      <c r="D295" s="3">
        <v>0.3075</v>
      </c>
      <c r="E295" s="4">
        <v>33.57</v>
      </c>
      <c r="F295" s="2">
        <v>0.2535</v>
      </c>
      <c r="G295" s="3">
        <v>0.22309999999999999</v>
      </c>
      <c r="H295" s="3">
        <v>0.21390000000000001</v>
      </c>
      <c r="I295" s="174">
        <v>29.18</v>
      </c>
    </row>
    <row r="296" spans="1:9" s="5" customFormat="1" ht="21" hidden="1" customHeight="1">
      <c r="A296" s="1" t="s">
        <v>30</v>
      </c>
      <c r="B296" s="2"/>
      <c r="C296" s="3">
        <v>0.39839999999999998</v>
      </c>
      <c r="D296" s="3">
        <v>0.30649999999999999</v>
      </c>
      <c r="E296" s="4">
        <v>33.340000000000003</v>
      </c>
      <c r="F296" s="2">
        <v>0.26250000000000001</v>
      </c>
      <c r="G296" s="3">
        <v>0.2303</v>
      </c>
      <c r="H296" s="3">
        <v>0.2167</v>
      </c>
      <c r="I296" s="174">
        <v>29.31</v>
      </c>
    </row>
    <row r="297" spans="1:9" s="5" customFormat="1" ht="21" hidden="1" customHeight="1">
      <c r="A297" s="1" t="s">
        <v>7</v>
      </c>
      <c r="B297" s="2"/>
      <c r="C297" s="3">
        <v>0.41149999999999998</v>
      </c>
      <c r="D297" s="3">
        <v>0.30399999999999999</v>
      </c>
      <c r="E297" s="4">
        <v>33.65</v>
      </c>
      <c r="F297" s="2">
        <v>0.26119999999999999</v>
      </c>
      <c r="G297" s="3">
        <v>0.2319</v>
      </c>
      <c r="H297" s="3">
        <v>0.21640000000000001</v>
      </c>
      <c r="I297" s="174">
        <v>29.67</v>
      </c>
    </row>
    <row r="298" spans="1:9" s="5" customFormat="1" ht="21" customHeight="1">
      <c r="A298" s="1" t="s">
        <v>48</v>
      </c>
      <c r="B298" s="2"/>
      <c r="C298" s="3">
        <v>0.4078</v>
      </c>
      <c r="D298" s="3">
        <v>0.30299999999999999</v>
      </c>
      <c r="E298" s="4">
        <v>33.71</v>
      </c>
      <c r="F298" s="2">
        <v>0.25869999999999999</v>
      </c>
      <c r="G298" s="3">
        <v>0.23080000000000001</v>
      </c>
      <c r="H298" s="3">
        <v>0.21590000000000001</v>
      </c>
      <c r="I298" s="174">
        <v>29.69</v>
      </c>
    </row>
    <row r="299" spans="1:9" s="5" customFormat="1" ht="21" customHeight="1">
      <c r="A299" s="1" t="s">
        <v>32</v>
      </c>
      <c r="B299" s="2"/>
      <c r="C299" s="3">
        <v>0.41460000000000002</v>
      </c>
      <c r="D299" s="3">
        <v>0.30099999999999999</v>
      </c>
      <c r="E299" s="4">
        <v>33.409999999999997</v>
      </c>
      <c r="F299" s="2">
        <v>0.2576</v>
      </c>
      <c r="G299" s="3">
        <v>0.23119999999999999</v>
      </c>
      <c r="H299" s="3">
        <v>0.2147</v>
      </c>
      <c r="I299" s="174">
        <v>29.72</v>
      </c>
    </row>
    <row r="300" spans="1:9" s="5" customFormat="1" ht="21" customHeight="1">
      <c r="A300" s="1" t="s">
        <v>5</v>
      </c>
      <c r="B300" s="2"/>
      <c r="C300" s="3">
        <v>0.41399999999999998</v>
      </c>
      <c r="D300" s="3">
        <v>0.29899999999999999</v>
      </c>
      <c r="E300" s="4">
        <v>33.94</v>
      </c>
      <c r="F300" s="2">
        <v>0.25669999999999998</v>
      </c>
      <c r="G300" s="3">
        <v>0.22850000000000001</v>
      </c>
      <c r="H300" s="3">
        <v>0.21329999999999999</v>
      </c>
      <c r="I300" s="174">
        <v>29.72</v>
      </c>
    </row>
    <row r="301" spans="1:9" s="5" customFormat="1" ht="21" customHeight="1">
      <c r="A301" s="1" t="s">
        <v>24</v>
      </c>
      <c r="B301" s="2"/>
      <c r="C301" s="3">
        <v>0.42020000000000002</v>
      </c>
      <c r="D301" s="3">
        <v>0.29799999999999999</v>
      </c>
      <c r="E301" s="4">
        <v>33.76</v>
      </c>
      <c r="F301" s="2">
        <v>0.26279999999999998</v>
      </c>
      <c r="G301" s="3">
        <v>0.23449999999999999</v>
      </c>
      <c r="H301" s="3">
        <v>0.21560000000000001</v>
      </c>
      <c r="I301" s="174">
        <v>29.91</v>
      </c>
    </row>
    <row r="302" spans="1:9" s="5" customFormat="1" ht="21" customHeight="1">
      <c r="A302" s="1" t="s">
        <v>25</v>
      </c>
      <c r="B302" s="2"/>
      <c r="C302" s="3">
        <v>0.40620000000000001</v>
      </c>
      <c r="D302" s="3">
        <v>0.29699999999999999</v>
      </c>
      <c r="E302" s="4">
        <v>33.68</v>
      </c>
      <c r="F302" s="2">
        <v>0.26069999999999999</v>
      </c>
      <c r="G302" s="3">
        <v>0.2324</v>
      </c>
      <c r="H302" s="3">
        <v>0.2147</v>
      </c>
      <c r="I302" s="174">
        <v>29.52</v>
      </c>
    </row>
    <row r="303" spans="1:9" s="5" customFormat="1" ht="21" customHeight="1">
      <c r="A303" s="1" t="s">
        <v>6</v>
      </c>
      <c r="B303" s="2"/>
      <c r="C303" s="3">
        <v>0.42080000000000001</v>
      </c>
      <c r="D303" s="3">
        <v>0.29699999999999999</v>
      </c>
      <c r="E303" s="4">
        <v>32.78</v>
      </c>
      <c r="F303" s="3">
        <v>0.25990000000000002</v>
      </c>
      <c r="G303" s="3">
        <v>0.2341</v>
      </c>
      <c r="H303" s="3">
        <v>0.2135</v>
      </c>
      <c r="I303" s="174">
        <v>29.6</v>
      </c>
    </row>
    <row r="304" spans="1:9" s="5" customFormat="1" ht="21" customHeight="1">
      <c r="A304" s="19">
        <v>2019</v>
      </c>
      <c r="B304" s="2"/>
      <c r="C304" s="3"/>
      <c r="D304" s="3"/>
      <c r="E304" s="4"/>
      <c r="F304" s="2"/>
      <c r="G304" s="3"/>
      <c r="H304" s="3"/>
      <c r="I304" s="174"/>
    </row>
    <row r="305" spans="1:9" s="5" customFormat="1" ht="21" customHeight="1">
      <c r="A305" s="1" t="s">
        <v>26</v>
      </c>
      <c r="B305" s="2"/>
      <c r="C305" s="3">
        <v>0.40870000000000001</v>
      </c>
      <c r="D305" s="3">
        <v>0.29699999999999999</v>
      </c>
      <c r="E305" s="4">
        <v>32.29</v>
      </c>
      <c r="F305" s="3">
        <v>0.25819999999999999</v>
      </c>
      <c r="G305" s="3">
        <v>0.2263</v>
      </c>
      <c r="H305" s="3">
        <v>0.21260000000000001</v>
      </c>
      <c r="I305" s="174">
        <v>29.06</v>
      </c>
    </row>
    <row r="306" spans="1:9" s="5" customFormat="1" ht="21" customHeight="1">
      <c r="A306" s="1" t="s">
        <v>28</v>
      </c>
      <c r="B306" s="2"/>
      <c r="C306" s="3">
        <v>0.41520000000000001</v>
      </c>
      <c r="D306" s="3">
        <v>0.29649999999999999</v>
      </c>
      <c r="E306" s="4">
        <v>32.869999999999997</v>
      </c>
      <c r="F306" s="2">
        <v>0.26069999999999999</v>
      </c>
      <c r="G306" s="3">
        <v>0.22289999999999999</v>
      </c>
      <c r="H306" s="3">
        <v>0.21210000000000001</v>
      </c>
      <c r="I306" s="174">
        <v>29.28</v>
      </c>
    </row>
    <row r="307" spans="1:9" s="5" customFormat="1" ht="21" customHeight="1">
      <c r="A307" s="1" t="s">
        <v>8</v>
      </c>
      <c r="B307" s="2"/>
      <c r="C307" s="3">
        <v>0.41799999999999998</v>
      </c>
      <c r="D307" s="3">
        <v>0.29649999999999999</v>
      </c>
      <c r="E307" s="4">
        <v>32.840000000000003</v>
      </c>
      <c r="F307" s="3">
        <v>0.26400000000000001</v>
      </c>
      <c r="G307" s="3">
        <v>0.22700000000000001</v>
      </c>
      <c r="H307" s="3">
        <v>0.21959999999999999</v>
      </c>
      <c r="I307" s="174">
        <v>29.44</v>
      </c>
    </row>
    <row r="308" spans="1:9" s="5" customFormat="1" ht="21" customHeight="1">
      <c r="A308" s="1" t="s">
        <v>29</v>
      </c>
      <c r="B308" s="2"/>
      <c r="C308" s="3">
        <v>0.42070000000000002</v>
      </c>
      <c r="D308" s="3">
        <v>0.29599999999999999</v>
      </c>
      <c r="E308" s="4">
        <v>33.01</v>
      </c>
      <c r="F308" s="2">
        <v>0.26490000000000002</v>
      </c>
      <c r="G308" s="3">
        <v>0.22889999999999999</v>
      </c>
      <c r="H308" s="3">
        <v>0.21410000000000001</v>
      </c>
      <c r="I308" s="174">
        <v>29.56</v>
      </c>
    </row>
    <row r="309" spans="1:9" s="5" customFormat="1" ht="21" customHeight="1">
      <c r="A309" s="1" t="s">
        <v>30</v>
      </c>
      <c r="B309" s="2"/>
      <c r="C309" s="3">
        <v>0.42730000000000001</v>
      </c>
      <c r="D309" s="3">
        <v>0.29549999999999998</v>
      </c>
      <c r="E309" s="4">
        <v>32.200000000000003</v>
      </c>
      <c r="F309" s="2">
        <v>0.26550000000000001</v>
      </c>
      <c r="G309" s="3">
        <v>0.23430000000000001</v>
      </c>
      <c r="H309" s="3">
        <v>0.21460000000000001</v>
      </c>
      <c r="I309" s="174">
        <v>29.79</v>
      </c>
    </row>
    <row r="310" spans="1:9" s="5" customFormat="1" ht="21" customHeight="1">
      <c r="A310" s="1" t="s">
        <v>7</v>
      </c>
      <c r="B310" s="2"/>
      <c r="C310" s="3">
        <v>0.42</v>
      </c>
      <c r="D310" s="3">
        <v>0.29449999999999998</v>
      </c>
      <c r="E310" s="4">
        <v>31.72</v>
      </c>
      <c r="F310" s="2">
        <v>0.2591</v>
      </c>
      <c r="G310" s="3">
        <v>0.23250000000000001</v>
      </c>
      <c r="H310" s="3">
        <v>0.21190000000000001</v>
      </c>
      <c r="I310" s="174">
        <v>29.31</v>
      </c>
    </row>
    <row r="311" spans="1:9" s="5" customFormat="1" ht="21" customHeight="1">
      <c r="A311" s="1" t="s">
        <v>48</v>
      </c>
      <c r="B311" s="2"/>
      <c r="C311" s="3">
        <v>0.4269</v>
      </c>
      <c r="D311" s="3">
        <v>0.29449999999999998</v>
      </c>
      <c r="E311" s="4">
        <v>31.97</v>
      </c>
      <c r="F311" s="2">
        <v>0.26390000000000002</v>
      </c>
      <c r="G311" s="3">
        <v>0.2422</v>
      </c>
      <c r="H311" s="3">
        <v>0.21410000000000001</v>
      </c>
      <c r="I311" s="174">
        <v>29.6</v>
      </c>
    </row>
    <row r="312" spans="1:9" s="5" customFormat="1" ht="21" customHeight="1">
      <c r="A312" s="1" t="s">
        <v>32</v>
      </c>
      <c r="B312" s="2"/>
      <c r="C312" s="3">
        <v>0.43780000000000002</v>
      </c>
      <c r="D312" s="3">
        <v>0.29399999999999998</v>
      </c>
      <c r="E312" s="4">
        <v>31.26</v>
      </c>
      <c r="F312" s="2">
        <v>0.26619999999999999</v>
      </c>
      <c r="G312" s="3">
        <v>0.2412</v>
      </c>
      <c r="H312" s="3">
        <v>0.21460000000000001</v>
      </c>
      <c r="I312" s="174">
        <v>30</v>
      </c>
    </row>
    <row r="313" spans="1:9" s="5" customFormat="1" ht="21" customHeight="1">
      <c r="A313" s="1" t="s">
        <v>5</v>
      </c>
      <c r="B313" s="2"/>
      <c r="C313" s="3">
        <v>0.43580000000000002</v>
      </c>
      <c r="D313" s="3">
        <v>0.29399999999999998</v>
      </c>
      <c r="E313" s="4">
        <v>31.7</v>
      </c>
      <c r="F313" s="2">
        <v>0.26889999999999997</v>
      </c>
      <c r="G313" s="3">
        <v>0.2392</v>
      </c>
      <c r="H313" s="3">
        <v>0.2155</v>
      </c>
      <c r="I313" s="174">
        <v>29.99</v>
      </c>
    </row>
    <row r="314" spans="1:9" s="5" customFormat="1" ht="21" customHeight="1">
      <c r="A314" s="1" t="s">
        <v>24</v>
      </c>
      <c r="B314" s="2"/>
      <c r="C314" s="3">
        <v>0.42470000000000002</v>
      </c>
      <c r="D314" s="3">
        <v>0.29399999999999998</v>
      </c>
      <c r="E314" s="4">
        <v>31.96</v>
      </c>
      <c r="F314" s="2">
        <v>0.26340000000000002</v>
      </c>
      <c r="G314" s="3">
        <v>0.22750000000000001</v>
      </c>
      <c r="H314" s="3">
        <v>0.21360000000000001</v>
      </c>
      <c r="I314" s="174">
        <v>29.56</v>
      </c>
    </row>
    <row r="315" spans="1:9" s="5" customFormat="1" ht="21" customHeight="1">
      <c r="A315" s="1" t="s">
        <v>25</v>
      </c>
      <c r="B315" s="2"/>
      <c r="C315" s="3">
        <v>0.434</v>
      </c>
      <c r="D315" s="3">
        <v>0.29399999999999998</v>
      </c>
      <c r="E315" s="4">
        <v>32.19</v>
      </c>
      <c r="F315" s="2">
        <v>0.2671</v>
      </c>
      <c r="G315" s="3">
        <v>0.2276</v>
      </c>
      <c r="H315" s="3">
        <v>0.21410000000000001</v>
      </c>
      <c r="I315" s="174">
        <v>29.83</v>
      </c>
    </row>
    <row r="316" spans="1:9" s="5" customFormat="1" ht="21" customHeight="1">
      <c r="A316" s="1" t="s">
        <v>6</v>
      </c>
      <c r="B316" s="2"/>
      <c r="C316" s="3">
        <v>0.41880000000000001</v>
      </c>
      <c r="D316" s="3">
        <v>0.29349999999999998</v>
      </c>
      <c r="E316" s="4">
        <v>31.9</v>
      </c>
      <c r="F316" s="3">
        <v>0.26190000000000002</v>
      </c>
      <c r="G316" s="3">
        <v>0.2238</v>
      </c>
      <c r="H316" s="3">
        <v>0.21210000000000001</v>
      </c>
      <c r="I316" s="174">
        <v>29.27</v>
      </c>
    </row>
    <row r="317" spans="1:9" s="5" customFormat="1" ht="21" customHeight="1">
      <c r="A317" s="19">
        <v>2020</v>
      </c>
      <c r="B317" s="2"/>
      <c r="C317" s="3"/>
      <c r="D317" s="3"/>
      <c r="E317" s="4"/>
      <c r="F317" s="2"/>
      <c r="G317" s="3"/>
      <c r="H317" s="3"/>
      <c r="I317" s="174"/>
    </row>
    <row r="318" spans="1:9" s="5" customFormat="1" ht="21" customHeight="1">
      <c r="A318" s="1" t="s">
        <v>26</v>
      </c>
      <c r="B318" s="2"/>
      <c r="C318" s="3">
        <v>0.43680000000000002</v>
      </c>
      <c r="D318" s="3">
        <v>0.29349999999999998</v>
      </c>
      <c r="E318" s="4">
        <v>32.01</v>
      </c>
      <c r="F318" s="3">
        <v>0.26629999999999998</v>
      </c>
      <c r="G318" s="3">
        <v>0.22409999999999999</v>
      </c>
      <c r="H318" s="3">
        <v>0.21329999999999999</v>
      </c>
      <c r="I318" s="174">
        <v>29.68</v>
      </c>
    </row>
    <row r="319" spans="1:9" s="5" customFormat="1" ht="21" customHeight="1">
      <c r="A319" s="1" t="s">
        <v>28</v>
      </c>
      <c r="B319" s="2"/>
      <c r="C319" s="3">
        <v>0.44990000000000002</v>
      </c>
      <c r="D319" s="3">
        <v>0.29349999999999998</v>
      </c>
      <c r="E319" s="4">
        <v>31.97</v>
      </c>
      <c r="F319" s="2">
        <v>0.26690000000000003</v>
      </c>
      <c r="G319" s="3">
        <v>0.2278</v>
      </c>
      <c r="H319" s="3">
        <v>0.21429999999999999</v>
      </c>
      <c r="I319" s="174">
        <v>30.14</v>
      </c>
    </row>
    <row r="320" spans="1:9" s="5" customFormat="1" ht="21" customHeight="1">
      <c r="A320" s="1" t="s">
        <v>8</v>
      </c>
      <c r="B320" s="2"/>
      <c r="C320" s="3">
        <v>0.47089999999999999</v>
      </c>
      <c r="D320" s="3">
        <v>0.29199999999999998</v>
      </c>
      <c r="E320" s="4">
        <v>31.59</v>
      </c>
      <c r="F320" s="3">
        <v>0.2651</v>
      </c>
      <c r="G320" s="3">
        <v>0.23630000000000001</v>
      </c>
      <c r="H320" s="3">
        <v>0.21310000000000001</v>
      </c>
      <c r="I320" s="174">
        <v>30.54</v>
      </c>
    </row>
    <row r="321" spans="1:13" s="5" customFormat="1" ht="21" customHeight="1">
      <c r="A321" s="1" t="s">
        <v>29</v>
      </c>
      <c r="B321" s="2"/>
      <c r="C321" s="3">
        <v>0.44369999999999998</v>
      </c>
      <c r="D321" s="3">
        <v>0.29099999999999998</v>
      </c>
      <c r="E321" s="4">
        <v>30.99</v>
      </c>
      <c r="F321" s="3">
        <v>0.26800000000000002</v>
      </c>
      <c r="G321" s="3">
        <v>0.2334</v>
      </c>
      <c r="H321" s="3">
        <v>0.21340000000000001</v>
      </c>
      <c r="I321" s="174">
        <v>29.781137888557758</v>
      </c>
    </row>
    <row r="322" spans="1:13" s="5" customFormat="1" ht="21" customHeight="1">
      <c r="A322" s="1" t="s">
        <v>30</v>
      </c>
      <c r="B322" s="2"/>
      <c r="C322" s="3">
        <v>0.43554999999999999</v>
      </c>
      <c r="D322" s="3">
        <v>0.28999999999999998</v>
      </c>
      <c r="E322" s="4">
        <v>31.07</v>
      </c>
      <c r="F322" s="2">
        <v>0.26119999999999999</v>
      </c>
      <c r="G322" s="3">
        <v>0.23485</v>
      </c>
      <c r="H322" s="3">
        <v>0.21240000000000001</v>
      </c>
      <c r="I322" s="174">
        <v>29.661318494943263</v>
      </c>
    </row>
    <row r="323" spans="1:13" s="5" customFormat="1" ht="21" customHeight="1">
      <c r="A323" s="1" t="s">
        <v>7</v>
      </c>
      <c r="B323" s="2"/>
      <c r="C323" s="3">
        <v>0.42159999999999997</v>
      </c>
      <c r="D323" s="3">
        <v>0.28899999999999998</v>
      </c>
      <c r="E323" s="4">
        <v>31.15</v>
      </c>
      <c r="F323" s="3">
        <v>0.25769999999999998</v>
      </c>
      <c r="G323" s="3">
        <v>0.2354</v>
      </c>
      <c r="H323" s="3">
        <v>0.20949999999999999</v>
      </c>
      <c r="I323" s="174">
        <v>29.14</v>
      </c>
    </row>
    <row r="324" spans="1:13" s="5" customFormat="1" ht="21" customHeight="1">
      <c r="A324" s="1" t="s">
        <v>48</v>
      </c>
      <c r="B324" s="2"/>
      <c r="C324" s="3">
        <v>0.39900000000000002</v>
      </c>
      <c r="D324" s="3">
        <v>0.28799999999999998</v>
      </c>
      <c r="E324" s="4">
        <v>30.06</v>
      </c>
      <c r="F324" s="3">
        <v>0.24229999999999999</v>
      </c>
      <c r="G324" s="3">
        <v>0.21940000000000001</v>
      </c>
      <c r="H324" s="3">
        <v>0.20469999999999999</v>
      </c>
      <c r="I324" s="174">
        <v>28.19</v>
      </c>
    </row>
    <row r="325" spans="1:13" s="5" customFormat="1" ht="21" customHeight="1">
      <c r="A325" s="1" t="s">
        <v>32</v>
      </c>
      <c r="B325" s="2"/>
      <c r="C325" s="3">
        <v>0.39029999999999998</v>
      </c>
      <c r="D325" s="3">
        <v>0.28699999999999998</v>
      </c>
      <c r="E325" s="4">
        <v>30.3</v>
      </c>
      <c r="F325" s="3">
        <v>0.24099999999999999</v>
      </c>
      <c r="G325" s="3">
        <v>0.21510000000000001</v>
      </c>
      <c r="H325" s="3">
        <v>0.20230000000000001</v>
      </c>
      <c r="I325" s="174">
        <v>27.94</v>
      </c>
    </row>
    <row r="326" spans="1:13" s="5" customFormat="1" ht="21" customHeight="1">
      <c r="A326" s="1" t="s">
        <v>5</v>
      </c>
      <c r="B326" s="2"/>
      <c r="C326" s="3">
        <v>0.40260000000000001</v>
      </c>
      <c r="D326" s="3">
        <v>0.28599999999999998</v>
      </c>
      <c r="E326" s="4">
        <v>30.17</v>
      </c>
      <c r="F326" s="3">
        <v>0.24390000000000001</v>
      </c>
      <c r="G326" s="3">
        <v>0.22289999999999999</v>
      </c>
      <c r="H326" s="3">
        <v>0.20319999999999999</v>
      </c>
      <c r="I326" s="174">
        <v>28.01</v>
      </c>
    </row>
    <row r="327" spans="1:13" s="5" customFormat="1" ht="21" customHeight="1">
      <c r="A327" s="1" t="s">
        <v>24</v>
      </c>
      <c r="B327" s="2"/>
      <c r="C327" s="3">
        <v>0.40710000000000002</v>
      </c>
      <c r="D327" s="3">
        <v>0.28599999999999998</v>
      </c>
      <c r="E327" s="4">
        <v>29.8</v>
      </c>
      <c r="F327" s="3">
        <v>0.24490000000000001</v>
      </c>
      <c r="G327" s="3">
        <v>0.22159999999999999</v>
      </c>
      <c r="H327" s="3">
        <v>0.2026</v>
      </c>
      <c r="I327" s="174">
        <v>27.9</v>
      </c>
    </row>
    <row r="328" spans="1:13" s="5" customFormat="1" ht="21" customHeight="1">
      <c r="A328" s="1" t="s">
        <v>25</v>
      </c>
      <c r="B328" s="2"/>
      <c r="C328" s="3">
        <v>0.38569999999999999</v>
      </c>
      <c r="D328" s="3">
        <v>0.28499999999999998</v>
      </c>
      <c r="E328" s="4">
        <v>29.6</v>
      </c>
      <c r="F328" s="3">
        <v>0.23799999999999999</v>
      </c>
      <c r="G328" s="3">
        <v>0.21360000000000001</v>
      </c>
      <c r="H328" s="3">
        <v>0.2</v>
      </c>
      <c r="I328" s="174">
        <v>27.15</v>
      </c>
    </row>
    <row r="329" spans="1:13" s="5" customFormat="1" ht="21" customHeight="1">
      <c r="A329" s="1" t="s">
        <v>6</v>
      </c>
      <c r="B329" s="2"/>
      <c r="C329" s="3">
        <v>0.36990000000000001</v>
      </c>
      <c r="D329" s="3">
        <v>0.28499999999999998</v>
      </c>
      <c r="E329" s="4">
        <v>29.39</v>
      </c>
      <c r="F329" s="3">
        <v>0.23951538461538463</v>
      </c>
      <c r="G329" s="3">
        <v>0.21627307692307696</v>
      </c>
      <c r="H329" s="3">
        <v>0.19789999999999999</v>
      </c>
      <c r="I329" s="174">
        <v>26.61</v>
      </c>
    </row>
    <row r="330" spans="1:13" s="5" customFormat="1" ht="21" customHeight="1">
      <c r="A330" s="19">
        <v>2021</v>
      </c>
      <c r="B330" s="2"/>
      <c r="C330" s="3"/>
      <c r="D330" s="3"/>
      <c r="E330" s="4"/>
      <c r="F330" s="2"/>
      <c r="G330" s="3"/>
      <c r="H330" s="3"/>
      <c r="I330" s="174"/>
    </row>
    <row r="331" spans="1:13" s="5" customFormat="1" ht="21" customHeight="1">
      <c r="A331" s="1" t="s">
        <v>26</v>
      </c>
      <c r="B331" s="2"/>
      <c r="C331" s="3">
        <v>0.37280000000000002</v>
      </c>
      <c r="D331" s="3">
        <v>0.28499999999999998</v>
      </c>
      <c r="E331" s="4">
        <v>29.78</v>
      </c>
      <c r="F331" s="3">
        <v>0.2356</v>
      </c>
      <c r="G331" s="3">
        <v>0.20799999999999999</v>
      </c>
      <c r="H331" s="3">
        <v>0.1981</v>
      </c>
      <c r="I331" s="174">
        <v>26.73</v>
      </c>
      <c r="M331" s="9"/>
    </row>
    <row r="332" spans="1:13" s="5" customFormat="1" ht="21" customHeight="1">
      <c r="A332" s="1" t="s">
        <v>28</v>
      </c>
      <c r="B332" s="2"/>
      <c r="C332" s="3">
        <v>0.36380000000000001</v>
      </c>
      <c r="D332" s="3">
        <v>0.28499999999999998</v>
      </c>
      <c r="E332" s="4">
        <v>30.27</v>
      </c>
      <c r="F332" s="2">
        <v>0.23449999999999999</v>
      </c>
      <c r="G332" s="3">
        <v>0.20430000000000001</v>
      </c>
      <c r="H332" s="3">
        <v>0.19700000000000001</v>
      </c>
      <c r="I332" s="174">
        <v>26.59</v>
      </c>
      <c r="M332" s="9"/>
    </row>
    <row r="333" spans="1:13" s="5" customFormat="1" ht="21" customHeight="1">
      <c r="A333" s="1" t="s">
        <v>8</v>
      </c>
      <c r="B333" s="2"/>
      <c r="C333" s="3">
        <v>0.37519999999999998</v>
      </c>
      <c r="D333" s="3">
        <v>0.28499999999999998</v>
      </c>
      <c r="E333" s="4">
        <v>31.6</v>
      </c>
      <c r="F333" s="3">
        <v>0.24349999999999999</v>
      </c>
      <c r="G333" s="3">
        <v>0.2077</v>
      </c>
      <c r="H333" s="3">
        <v>0.2011</v>
      </c>
      <c r="I333" s="174">
        <v>27.1</v>
      </c>
      <c r="M333" s="9"/>
    </row>
    <row r="334" spans="1:13" s="5" customFormat="1" ht="21" customHeight="1">
      <c r="A334" s="1" t="s">
        <v>29</v>
      </c>
      <c r="B334" s="2"/>
      <c r="C334" s="3">
        <v>0.36649999999999999</v>
      </c>
      <c r="D334" s="3">
        <v>0.28499999999999998</v>
      </c>
      <c r="E334" s="4">
        <v>31.01</v>
      </c>
      <c r="F334" s="3">
        <v>0.23530000000000001</v>
      </c>
      <c r="G334" s="3">
        <v>0.2044</v>
      </c>
      <c r="H334" s="3">
        <v>0.19819999999999999</v>
      </c>
      <c r="I334" s="174">
        <v>26.59</v>
      </c>
      <c r="M334" s="9"/>
    </row>
    <row r="335" spans="1:13" s="5" customFormat="1" ht="21" customHeight="1">
      <c r="A335" s="1" t="s">
        <v>30</v>
      </c>
      <c r="B335" s="2"/>
      <c r="C335" s="3">
        <v>0.36899999999999999</v>
      </c>
      <c r="D335" s="3">
        <v>0.28499999999999998</v>
      </c>
      <c r="E335" s="4">
        <v>31.28</v>
      </c>
      <c r="F335" s="2">
        <v>0.23369999999999999</v>
      </c>
      <c r="G335" s="3">
        <v>0.2009</v>
      </c>
      <c r="H335" s="3">
        <v>0.19739999999999999</v>
      </c>
      <c r="I335" s="174">
        <v>26.56</v>
      </c>
      <c r="M335" s="9"/>
    </row>
    <row r="336" spans="1:13" s="5" customFormat="1" ht="21" customHeight="1">
      <c r="A336" s="1" t="s">
        <v>7</v>
      </c>
      <c r="B336" s="2"/>
      <c r="C336" s="3">
        <v>0.37919999999999998</v>
      </c>
      <c r="D336" s="3">
        <v>0.28499999999999998</v>
      </c>
      <c r="E336" s="4">
        <v>31.5</v>
      </c>
      <c r="F336" s="3">
        <v>0.23960000000000001</v>
      </c>
      <c r="G336" s="3">
        <v>0.2059</v>
      </c>
      <c r="H336" s="3">
        <v>0.19769999999999999</v>
      </c>
      <c r="I336" s="174">
        <v>27.03</v>
      </c>
      <c r="M336" s="9"/>
    </row>
    <row r="337" spans="1:18" s="5" customFormat="1" ht="21" customHeight="1">
      <c r="A337" s="1" t="s">
        <v>31</v>
      </c>
      <c r="B337" s="2"/>
      <c r="C337" s="3">
        <v>0.38379999999999997</v>
      </c>
      <c r="D337" s="3">
        <v>0.28499999999999998</v>
      </c>
      <c r="E337" s="4">
        <v>31.446200000000001</v>
      </c>
      <c r="F337" s="3">
        <v>0.24099999999999999</v>
      </c>
      <c r="G337" s="3">
        <v>0.2064</v>
      </c>
      <c r="H337" s="3">
        <v>0.20019999999999999</v>
      </c>
      <c r="I337" s="174">
        <v>27.22</v>
      </c>
      <c r="M337" s="9"/>
      <c r="N337" s="7"/>
      <c r="O337" s="25"/>
      <c r="Q337" s="8"/>
      <c r="R337" s="9"/>
    </row>
    <row r="338" spans="1:18" s="5" customFormat="1" ht="21" customHeight="1">
      <c r="A338" s="1" t="s">
        <v>32</v>
      </c>
      <c r="B338" s="2"/>
      <c r="C338" s="3">
        <v>0.3906</v>
      </c>
      <c r="D338" s="3">
        <v>0.28499999999999998</v>
      </c>
      <c r="E338" s="4">
        <v>31.315200000000001</v>
      </c>
      <c r="F338" s="3">
        <v>0.24229999999999999</v>
      </c>
      <c r="G338" s="3">
        <v>0.20649999999999999</v>
      </c>
      <c r="H338" s="3">
        <v>0.20039999999999999</v>
      </c>
      <c r="I338" s="174">
        <v>27.38</v>
      </c>
      <c r="M338" s="9"/>
      <c r="N338" s="7"/>
      <c r="O338" s="25"/>
      <c r="Q338" s="8"/>
      <c r="R338" s="9"/>
    </row>
    <row r="339" spans="1:18" s="5" customFormat="1" ht="21" customHeight="1">
      <c r="A339" s="1" t="s">
        <v>5</v>
      </c>
      <c r="B339" s="2"/>
      <c r="C339" s="3">
        <v>0.38929999999999998</v>
      </c>
      <c r="D339" s="3">
        <v>0.28499999999999998</v>
      </c>
      <c r="E339" s="4">
        <v>31.4102</v>
      </c>
      <c r="F339" s="3">
        <v>0.24210000000000001</v>
      </c>
      <c r="G339" s="3">
        <v>0.20749999999999999</v>
      </c>
      <c r="H339" s="3">
        <v>0.20050000000000001</v>
      </c>
      <c r="I339" s="174">
        <v>27.24</v>
      </c>
      <c r="M339" s="9"/>
      <c r="N339" s="7"/>
      <c r="O339" s="25"/>
      <c r="Q339" s="8"/>
      <c r="R339" s="9"/>
    </row>
    <row r="340" spans="1:18" s="5" customFormat="1" ht="21" customHeight="1">
      <c r="A340" s="1" t="s">
        <v>24</v>
      </c>
      <c r="B340" s="2"/>
      <c r="C340" s="3">
        <v>0.37790000000000001</v>
      </c>
      <c r="D340" s="3">
        <v>0.28499999999999998</v>
      </c>
      <c r="E340" s="4">
        <v>32.380000000000003</v>
      </c>
      <c r="F340" s="3">
        <v>0.24429999999999999</v>
      </c>
      <c r="G340" s="3">
        <v>0.20669999999999999</v>
      </c>
      <c r="H340" s="3">
        <v>0.2016</v>
      </c>
      <c r="I340" s="174">
        <v>27.15</v>
      </c>
      <c r="M340" s="9"/>
      <c r="N340" s="7"/>
      <c r="O340" s="7"/>
      <c r="Q340" s="8"/>
      <c r="R340" s="9"/>
    </row>
    <row r="341" spans="1:18" s="5" customFormat="1" ht="21" customHeight="1">
      <c r="A341" s="1" t="s">
        <v>25</v>
      </c>
      <c r="B341" s="2"/>
      <c r="C341" s="3">
        <v>0.40139999999999998</v>
      </c>
      <c r="D341" s="3">
        <v>0.28499999999999998</v>
      </c>
      <c r="E341" s="4">
        <v>32.229999999999997</v>
      </c>
      <c r="F341" s="3">
        <v>0.25190000000000001</v>
      </c>
      <c r="G341" s="3">
        <v>0.21410000000000001</v>
      </c>
      <c r="H341" s="3">
        <v>0.2039</v>
      </c>
      <c r="I341" s="174">
        <v>27.79</v>
      </c>
      <c r="M341" s="9"/>
      <c r="N341" s="7"/>
      <c r="O341" s="7"/>
      <c r="Q341" s="8"/>
      <c r="R341" s="9"/>
    </row>
    <row r="342" spans="1:18" s="5" customFormat="1" ht="21" customHeight="1">
      <c r="A342" s="1" t="s">
        <v>6</v>
      </c>
      <c r="B342" s="2"/>
      <c r="C342" s="3">
        <v>0.39279999999999998</v>
      </c>
      <c r="D342" s="3">
        <v>0.28499999999999998</v>
      </c>
      <c r="E342" s="4">
        <v>32.81</v>
      </c>
      <c r="F342" s="3">
        <v>0.252</v>
      </c>
      <c r="G342" s="3">
        <v>0.2112</v>
      </c>
      <c r="H342" s="3">
        <v>0.2036</v>
      </c>
      <c r="I342" s="174">
        <v>26.47</v>
      </c>
      <c r="M342" s="9"/>
      <c r="N342" s="7"/>
      <c r="O342" s="7"/>
      <c r="Q342" s="8"/>
      <c r="R342" s="9"/>
    </row>
    <row r="343" spans="1:18" s="5" customFormat="1" ht="21" customHeight="1">
      <c r="A343" s="19">
        <v>2022</v>
      </c>
      <c r="B343" s="2"/>
      <c r="C343" s="3"/>
      <c r="D343" s="3"/>
      <c r="E343" s="4"/>
      <c r="F343" s="3"/>
      <c r="G343" s="3"/>
      <c r="H343" s="3"/>
      <c r="I343" s="174"/>
      <c r="M343" s="9"/>
      <c r="N343" s="7"/>
      <c r="O343" s="7"/>
      <c r="Q343" s="8"/>
      <c r="R343" s="9"/>
    </row>
    <row r="344" spans="1:18" s="5" customFormat="1" ht="21" customHeight="1">
      <c r="A344" s="1" t="s">
        <v>26</v>
      </c>
      <c r="B344" s="2"/>
      <c r="C344" s="3">
        <v>0.40579999999999999</v>
      </c>
      <c r="D344" s="3">
        <v>0.28499999999999998</v>
      </c>
      <c r="E344" s="4">
        <v>32.909999999999997</v>
      </c>
      <c r="F344" s="3">
        <v>0.25530000000000003</v>
      </c>
      <c r="G344" s="3">
        <v>0.21240000000000001</v>
      </c>
      <c r="H344" s="3">
        <v>0.2034</v>
      </c>
      <c r="I344" s="174">
        <v>27.97</v>
      </c>
      <c r="M344" s="6"/>
      <c r="N344" s="7"/>
      <c r="O344" s="7"/>
      <c r="Q344" s="8"/>
      <c r="R344" s="9"/>
    </row>
    <row r="345" spans="1:18" s="5" customFormat="1" ht="21" customHeight="1">
      <c r="A345" s="1" t="s">
        <v>28</v>
      </c>
      <c r="B345" s="2"/>
      <c r="C345" s="3">
        <v>0.3947</v>
      </c>
      <c r="D345" s="3">
        <v>0.28399999999999997</v>
      </c>
      <c r="E345" s="4">
        <v>32.729999999999997</v>
      </c>
      <c r="F345" s="3">
        <v>0.25319999999999998</v>
      </c>
      <c r="G345" s="3">
        <v>0.21149999999999999</v>
      </c>
      <c r="H345" s="3">
        <v>0.20330000000000001</v>
      </c>
      <c r="I345" s="174">
        <v>27.61</v>
      </c>
      <c r="M345" s="6"/>
      <c r="N345" s="7"/>
      <c r="O345" s="7"/>
      <c r="Q345" s="8"/>
      <c r="R345" s="9"/>
    </row>
    <row r="346" spans="1:18" s="5" customFormat="1" ht="21" customHeight="1">
      <c r="A346" s="1" t="s">
        <v>8</v>
      </c>
      <c r="B346" s="2"/>
      <c r="C346" s="3">
        <v>0.37959999999999999</v>
      </c>
      <c r="D346" s="3">
        <v>0.28399999999999997</v>
      </c>
      <c r="E346" s="4">
        <v>34.590000000000003</v>
      </c>
      <c r="F346" s="3">
        <v>0.25430000000000003</v>
      </c>
      <c r="G346" s="3">
        <v>0.21629999999999999</v>
      </c>
      <c r="H346" s="3">
        <v>0.2054</v>
      </c>
      <c r="I346" s="174">
        <v>27.58</v>
      </c>
      <c r="M346" s="6"/>
      <c r="N346" s="7"/>
      <c r="O346" s="7"/>
      <c r="Q346" s="8"/>
      <c r="R346" s="9"/>
    </row>
    <row r="347" spans="1:18" s="5" customFormat="1" ht="21" customHeight="1">
      <c r="A347" s="1" t="s">
        <v>29</v>
      </c>
      <c r="B347" s="2"/>
      <c r="C347" s="3">
        <v>0.39750000000000002</v>
      </c>
      <c r="D347" s="3">
        <v>0.28399999999999997</v>
      </c>
      <c r="E347" s="4">
        <v>37.049999999999997</v>
      </c>
      <c r="F347" s="3">
        <v>0.2697</v>
      </c>
      <c r="G347" s="3">
        <v>0.22689999999999999</v>
      </c>
      <c r="H347" s="3">
        <v>0.2079</v>
      </c>
      <c r="I347" s="174">
        <v>28.76</v>
      </c>
      <c r="M347" s="6"/>
      <c r="N347" s="7"/>
      <c r="O347" s="7"/>
      <c r="Q347" s="8"/>
      <c r="R347" s="9"/>
    </row>
    <row r="348" spans="1:18" s="5" customFormat="1" ht="21" customHeight="1">
      <c r="A348" s="1" t="s">
        <v>30</v>
      </c>
      <c r="B348" s="2"/>
      <c r="C348" s="3">
        <v>0.39510000000000001</v>
      </c>
      <c r="D348" s="3">
        <v>0.28399999999999997</v>
      </c>
      <c r="E348" s="4">
        <v>36.33</v>
      </c>
      <c r="F348" s="3">
        <v>0.26429999999999998</v>
      </c>
      <c r="G348" s="3">
        <v>0.22520000000000001</v>
      </c>
      <c r="H348" s="3">
        <v>0.21160000000000001</v>
      </c>
      <c r="I348" s="174">
        <v>28.55</v>
      </c>
      <c r="M348" s="6"/>
      <c r="N348" s="7"/>
      <c r="O348" s="7"/>
      <c r="Q348" s="8"/>
      <c r="R348" s="9"/>
    </row>
    <row r="349" spans="1:18" s="5" customFormat="1" ht="21" customHeight="1">
      <c r="A349" s="1" t="s">
        <v>7</v>
      </c>
      <c r="B349" s="2"/>
      <c r="C349" s="3">
        <v>0.41210000000000002</v>
      </c>
      <c r="D349" s="3">
        <v>0.28399999999999997</v>
      </c>
      <c r="E349" s="4">
        <v>38.729999999999997</v>
      </c>
      <c r="F349" s="3">
        <v>0.27160000000000001</v>
      </c>
      <c r="G349" s="3">
        <v>0.23380000000000001</v>
      </c>
      <c r="H349" s="3">
        <v>0.21210000000000001</v>
      </c>
      <c r="I349" s="174">
        <v>29.48</v>
      </c>
      <c r="M349" s="6"/>
      <c r="N349" s="7"/>
      <c r="O349" s="7"/>
      <c r="Q349" s="8"/>
      <c r="R349" s="9"/>
    </row>
    <row r="350" spans="1:18" s="5" customFormat="1" ht="21" customHeight="1">
      <c r="A350" s="1" t="s">
        <v>31</v>
      </c>
      <c r="B350" s="2"/>
      <c r="C350" s="3">
        <v>0.40529999999999999</v>
      </c>
      <c r="D350" s="3">
        <v>0.28399999999999997</v>
      </c>
      <c r="E350" s="4">
        <v>37.770000000000003</v>
      </c>
      <c r="F350" s="3">
        <v>0.27810000000000001</v>
      </c>
      <c r="G350" s="3">
        <v>0.2329</v>
      </c>
      <c r="H350" s="3">
        <v>0.2155</v>
      </c>
      <c r="I350" s="174">
        <v>29.29</v>
      </c>
      <c r="M350" s="6"/>
      <c r="N350" s="7"/>
      <c r="O350" s="7"/>
      <c r="Q350" s="8"/>
      <c r="R350" s="9"/>
    </row>
    <row r="351" spans="1:18" s="5" customFormat="1" ht="21" customHeight="1">
      <c r="A351" s="1" t="s">
        <v>32</v>
      </c>
      <c r="B351" s="2"/>
      <c r="C351" s="3">
        <v>0.41160000000000002</v>
      </c>
      <c r="D351" s="3">
        <v>0.28399999999999997</v>
      </c>
      <c r="E351" s="4">
        <v>39.32</v>
      </c>
      <c r="F351" s="3">
        <v>0.28289999999999998</v>
      </c>
      <c r="G351" s="3">
        <v>0.24310000000000001</v>
      </c>
      <c r="H351" s="3">
        <v>0.21579999999999999</v>
      </c>
      <c r="I351" s="174">
        <v>29.86</v>
      </c>
      <c r="M351" s="6"/>
      <c r="N351" s="7"/>
      <c r="O351" s="7"/>
      <c r="Q351" s="8"/>
      <c r="R351" s="9"/>
    </row>
    <row r="352" spans="1:18" s="5" customFormat="1" ht="21" customHeight="1">
      <c r="A352" s="1" t="s">
        <v>5</v>
      </c>
      <c r="B352" s="2"/>
      <c r="C352" s="3">
        <v>0.43680000000000002</v>
      </c>
      <c r="D352" s="3">
        <v>0.28399999999999997</v>
      </c>
      <c r="E352" s="4">
        <v>41.04</v>
      </c>
      <c r="F352" s="3">
        <v>0.28910000000000002</v>
      </c>
      <c r="G352" s="3">
        <v>0.25530000000000003</v>
      </c>
      <c r="H352" s="3">
        <v>0.21990000000000001</v>
      </c>
      <c r="I352" s="174">
        <v>31.11</v>
      </c>
      <c r="M352" s="6"/>
      <c r="N352" s="7"/>
      <c r="O352" s="7"/>
      <c r="Q352" s="8"/>
      <c r="R352" s="9"/>
    </row>
    <row r="353" spans="1:18" s="5" customFormat="1" ht="21" customHeight="1">
      <c r="A353" s="1" t="s">
        <v>24</v>
      </c>
      <c r="B353" s="2"/>
      <c r="C353" s="3">
        <v>0.44240000000000002</v>
      </c>
      <c r="D353" s="3">
        <v>0.28399999999999997</v>
      </c>
      <c r="E353" s="4">
        <v>41.99</v>
      </c>
      <c r="F353" s="3">
        <v>0.28549999999999998</v>
      </c>
      <c r="G353" s="3">
        <v>0.24490000000000001</v>
      </c>
      <c r="H353" s="3">
        <v>0.22170000000000001</v>
      </c>
      <c r="I353" s="174">
        <v>31.42</v>
      </c>
      <c r="L353" s="6"/>
      <c r="M353" s="6"/>
      <c r="N353" s="7"/>
      <c r="O353" s="7"/>
      <c r="Q353" s="8"/>
      <c r="R353" s="9"/>
    </row>
    <row r="354" spans="1:18" s="5" customFormat="1" ht="21" customHeight="1">
      <c r="A354" s="1" t="s">
        <v>25</v>
      </c>
      <c r="B354" s="2"/>
      <c r="C354" s="3">
        <v>0.42409999999999998</v>
      </c>
      <c r="D354" s="3">
        <v>0.28399999999999997</v>
      </c>
      <c r="E354" s="4">
        <v>39.33</v>
      </c>
      <c r="F354" s="3">
        <v>0.27450000000000002</v>
      </c>
      <c r="G354" s="3">
        <v>0.23710000000000001</v>
      </c>
      <c r="H354" s="3">
        <v>0.2185</v>
      </c>
      <c r="I354" s="174">
        <v>30.34</v>
      </c>
      <c r="L354" s="6"/>
      <c r="M354" s="6"/>
      <c r="N354" s="7"/>
      <c r="O354" s="7"/>
      <c r="Q354" s="8"/>
      <c r="R354" s="9"/>
    </row>
    <row r="355" spans="1:18" s="5" customFormat="1" ht="21" customHeight="1">
      <c r="A355" s="1" t="s">
        <v>6</v>
      </c>
      <c r="B355" s="2"/>
      <c r="C355" s="3">
        <v>0.41899999999999998</v>
      </c>
      <c r="D355" s="3">
        <v>0.28399999999999997</v>
      </c>
      <c r="E355" s="4">
        <v>37.65</v>
      </c>
      <c r="F355" s="3">
        <v>0.26669999999999999</v>
      </c>
      <c r="G355" s="3">
        <v>0.23569999999999999</v>
      </c>
      <c r="H355" s="3">
        <v>0.2147</v>
      </c>
      <c r="I355" s="174">
        <v>29.6</v>
      </c>
      <c r="L355" s="6"/>
      <c r="M355" s="6"/>
      <c r="N355" s="7"/>
      <c r="O355" s="7"/>
      <c r="Q355" s="8"/>
      <c r="R355" s="9"/>
    </row>
    <row r="356" spans="1:18" s="5" customFormat="1" ht="21" customHeight="1">
      <c r="A356" s="19">
        <v>2023</v>
      </c>
      <c r="B356" s="2"/>
      <c r="C356" s="3"/>
      <c r="D356" s="3"/>
      <c r="E356" s="4"/>
      <c r="F356" s="3"/>
      <c r="G356" s="3"/>
      <c r="H356" s="3"/>
      <c r="I356" s="174"/>
      <c r="M356" s="9"/>
      <c r="N356" s="7"/>
      <c r="O356" s="7"/>
      <c r="Q356" s="8"/>
      <c r="R356" s="9"/>
    </row>
    <row r="357" spans="1:18" s="5" customFormat="1" ht="21" customHeight="1">
      <c r="A357" s="1" t="s">
        <v>26</v>
      </c>
      <c r="B357" s="2"/>
      <c r="C357" s="3">
        <v>0.40400000000000003</v>
      </c>
      <c r="D357" s="3">
        <v>0.28399999999999997</v>
      </c>
      <c r="E357" s="4">
        <v>37</v>
      </c>
      <c r="F357" s="3">
        <v>0.2621</v>
      </c>
      <c r="G357" s="3">
        <v>0.23019999999999999</v>
      </c>
      <c r="H357" s="3">
        <v>0.21129999999999999</v>
      </c>
      <c r="I357" s="174">
        <v>28.83</v>
      </c>
      <c r="M357" s="6"/>
      <c r="N357" s="7"/>
      <c r="O357" s="7"/>
      <c r="Q357" s="8"/>
      <c r="R357" s="9"/>
    </row>
    <row r="358" spans="1:18" s="5" customFormat="1" ht="21" customHeight="1">
      <c r="A358" s="1" t="s">
        <v>28</v>
      </c>
      <c r="B358" s="2"/>
      <c r="C358" s="3">
        <v>0.4224</v>
      </c>
      <c r="D358" s="3">
        <v>0.28399999999999997</v>
      </c>
      <c r="E358" s="4">
        <v>38.71</v>
      </c>
      <c r="F358" s="3">
        <v>0.26840000000000003</v>
      </c>
      <c r="G358" s="3">
        <v>0.2359</v>
      </c>
      <c r="H358" s="3">
        <v>0.21199999999999999</v>
      </c>
      <c r="I358" s="174">
        <v>29.93</v>
      </c>
      <c r="M358" s="6"/>
      <c r="N358" s="7"/>
      <c r="O358" s="7"/>
      <c r="Q358" s="8"/>
      <c r="R358" s="9"/>
    </row>
    <row r="359" spans="1:18" s="5" customFormat="1" ht="21" customHeight="1">
      <c r="A359" s="1" t="s">
        <v>8</v>
      </c>
      <c r="B359" s="2"/>
      <c r="C359" s="3">
        <v>0.42330000000000001</v>
      </c>
      <c r="D359" s="3">
        <v>0.28399999999999997</v>
      </c>
      <c r="E359" s="4">
        <v>37.75</v>
      </c>
      <c r="F359" s="3">
        <v>0.26069999999999999</v>
      </c>
      <c r="G359" s="3">
        <v>0.22939999999999999</v>
      </c>
      <c r="H359" s="3">
        <v>0.21260000000000001</v>
      </c>
      <c r="I359" s="174">
        <v>29.61</v>
      </c>
      <c r="M359" s="6"/>
      <c r="N359" s="7"/>
      <c r="O359" s="7"/>
      <c r="Q359" s="8"/>
      <c r="R359" s="9"/>
    </row>
    <row r="360" spans="1:18" s="5" customFormat="1" ht="21" customHeight="1">
      <c r="A360" s="1" t="s">
        <v>29</v>
      </c>
      <c r="B360" s="2"/>
      <c r="C360" s="3">
        <v>0.42959999999999998</v>
      </c>
      <c r="D360" s="3">
        <v>0.28399999999999997</v>
      </c>
      <c r="E360" s="4">
        <v>38.35</v>
      </c>
      <c r="F360" s="3">
        <v>0.25800000000000001</v>
      </c>
      <c r="G360" s="3">
        <v>0.2278</v>
      </c>
      <c r="H360" s="3">
        <v>0.2205</v>
      </c>
      <c r="I360" s="174">
        <v>29.9</v>
      </c>
      <c r="M360" s="6"/>
      <c r="N360" s="7"/>
      <c r="O360" s="7"/>
      <c r="Q360" s="8"/>
      <c r="R360" s="9"/>
    </row>
    <row r="361" spans="1:18" s="5" customFormat="1" ht="21" customHeight="1">
      <c r="A361" s="1" t="s">
        <v>30</v>
      </c>
      <c r="B361" s="2"/>
      <c r="C361" s="3">
        <v>0.43459999999999999</v>
      </c>
      <c r="D361" s="3">
        <v>0.28199999999999997</v>
      </c>
      <c r="E361" s="4">
        <v>39.31</v>
      </c>
      <c r="F361" s="3">
        <v>0.26369999999999999</v>
      </c>
      <c r="G361" s="3">
        <v>0.2276</v>
      </c>
      <c r="H361" s="3">
        <v>0.21099999999999999</v>
      </c>
      <c r="I361" s="174">
        <v>30.3</v>
      </c>
      <c r="M361" s="6"/>
      <c r="N361" s="7"/>
      <c r="O361" s="7"/>
      <c r="Q361" s="8"/>
      <c r="R361" s="9"/>
    </row>
    <row r="362" spans="1:18" s="5" customFormat="1" ht="21" customHeight="1">
      <c r="A362" s="1" t="s">
        <v>7</v>
      </c>
      <c r="B362" s="2"/>
      <c r="C362" s="3">
        <v>0.42309999999999998</v>
      </c>
      <c r="D362" s="3">
        <v>0.28000000000000003</v>
      </c>
      <c r="E362" s="4">
        <v>40.47</v>
      </c>
      <c r="F362" s="3">
        <v>0.25700000000000001</v>
      </c>
      <c r="G362" s="3">
        <v>0.2218</v>
      </c>
      <c r="H362" s="3">
        <v>0.2109</v>
      </c>
      <c r="I362" s="174">
        <v>30.34</v>
      </c>
      <c r="M362" s="6"/>
      <c r="N362" s="7"/>
      <c r="O362" s="7"/>
      <c r="Q362" s="8"/>
      <c r="R362" s="9"/>
    </row>
    <row r="363" spans="1:18" s="32" customFormat="1" ht="21" customHeight="1">
      <c r="A363" s="26" t="s">
        <v>49</v>
      </c>
      <c r="B363" s="26"/>
      <c r="C363" s="27"/>
      <c r="D363" s="28"/>
      <c r="E363" s="29"/>
      <c r="F363" s="30"/>
      <c r="G363" s="30"/>
      <c r="H363" s="31"/>
      <c r="I363" s="196"/>
    </row>
    <row r="364" spans="1:18" s="32" customFormat="1" ht="21" customHeight="1">
      <c r="A364" s="33" t="s">
        <v>2</v>
      </c>
      <c r="B364" s="34" t="s">
        <v>10</v>
      </c>
      <c r="C364" s="35"/>
      <c r="D364" s="35"/>
      <c r="E364" s="36"/>
      <c r="H364" s="37"/>
      <c r="I364" s="197"/>
    </row>
    <row r="365" spans="1:18" s="32" customFormat="1" ht="21" customHeight="1">
      <c r="A365" s="33" t="s">
        <v>1</v>
      </c>
      <c r="B365" s="34" t="s">
        <v>50</v>
      </c>
      <c r="C365" s="35"/>
      <c r="D365" s="35"/>
      <c r="E365" s="36"/>
      <c r="F365" s="38"/>
      <c r="G365" s="38"/>
      <c r="H365" s="37"/>
      <c r="I365" s="197"/>
    </row>
    <row r="366" spans="1:18" s="32" customFormat="1" ht="21" customHeight="1">
      <c r="A366" s="33"/>
      <c r="B366" s="34" t="s">
        <v>51</v>
      </c>
      <c r="C366" s="35"/>
      <c r="D366" s="35"/>
      <c r="E366" s="36"/>
      <c r="F366" s="38"/>
      <c r="G366" s="38"/>
      <c r="H366" s="37"/>
      <c r="I366" s="197"/>
    </row>
    <row r="367" spans="1:18" s="32" customFormat="1" ht="21" customHeight="1">
      <c r="A367" s="33"/>
      <c r="B367" s="34" t="s">
        <v>52</v>
      </c>
      <c r="C367" s="35"/>
      <c r="D367" s="35"/>
      <c r="E367" s="36"/>
      <c r="F367" s="38"/>
      <c r="G367" s="38"/>
      <c r="H367" s="37"/>
      <c r="I367" s="197"/>
    </row>
    <row r="368" spans="1:18" s="32" customFormat="1" ht="21" customHeight="1">
      <c r="A368" s="33" t="s">
        <v>0</v>
      </c>
      <c r="B368" s="34" t="s">
        <v>53</v>
      </c>
      <c r="C368" s="34"/>
      <c r="D368" s="34"/>
      <c r="H368" s="37"/>
      <c r="I368" s="197"/>
    </row>
    <row r="369" spans="1:9" s="32" customFormat="1" ht="21" customHeight="1">
      <c r="A369" s="33" t="s">
        <v>3</v>
      </c>
      <c r="B369" s="34" t="s">
        <v>54</v>
      </c>
      <c r="C369" s="34"/>
      <c r="D369" s="34"/>
      <c r="H369" s="37"/>
      <c r="I369" s="197"/>
    </row>
    <row r="370" spans="1:9" s="32" customFormat="1" ht="21" customHeight="1">
      <c r="A370" s="33"/>
      <c r="B370" s="34" t="s">
        <v>55</v>
      </c>
      <c r="C370" s="34"/>
      <c r="D370" s="34"/>
      <c r="H370" s="37"/>
      <c r="I370" s="197"/>
    </row>
    <row r="371" spans="1:9" s="32" customFormat="1" ht="21" customHeight="1">
      <c r="A371" s="33" t="s">
        <v>4</v>
      </c>
      <c r="B371" s="34" t="s">
        <v>56</v>
      </c>
      <c r="C371" s="39"/>
      <c r="D371" s="33"/>
      <c r="E371" s="40"/>
      <c r="F371" s="40"/>
      <c r="G371" s="40"/>
      <c r="H371" s="41"/>
      <c r="I371" s="197"/>
    </row>
    <row r="372" spans="1:9" s="32" customFormat="1" ht="21" customHeight="1">
      <c r="A372" s="42"/>
      <c r="B372" s="34" t="s">
        <v>57</v>
      </c>
      <c r="C372" s="39"/>
      <c r="D372" s="33"/>
      <c r="E372" s="40"/>
      <c r="F372" s="40"/>
      <c r="G372" s="40"/>
      <c r="H372" s="41"/>
      <c r="I372" s="197"/>
    </row>
    <row r="373" spans="1:9" s="32" customFormat="1" ht="21" customHeight="1">
      <c r="A373" s="42"/>
      <c r="B373" s="34" t="s">
        <v>58</v>
      </c>
      <c r="C373" s="39"/>
      <c r="D373" s="33"/>
      <c r="E373" s="40"/>
      <c r="F373" s="40"/>
      <c r="G373" s="40"/>
      <c r="H373" s="41"/>
      <c r="I373" s="197"/>
    </row>
    <row r="374" spans="1:9">
      <c r="A374" s="42"/>
      <c r="C374" s="39"/>
      <c r="D374" s="33"/>
      <c r="E374" s="33"/>
      <c r="F374" s="33"/>
      <c r="G374" s="33"/>
      <c r="H374" s="39"/>
    </row>
    <row r="375" spans="1:9">
      <c r="A375" s="42"/>
      <c r="C375" s="39"/>
      <c r="D375" s="39"/>
      <c r="E375" s="39"/>
      <c r="F375" s="39"/>
      <c r="G375" s="39"/>
      <c r="H375" s="39"/>
      <c r="I375" s="177"/>
    </row>
    <row r="376" spans="1:9">
      <c r="A376" s="42"/>
      <c r="C376" s="43"/>
      <c r="D376" s="43"/>
      <c r="E376" s="43"/>
      <c r="F376" s="43"/>
      <c r="G376" s="43"/>
      <c r="H376" s="43"/>
      <c r="I376" s="178"/>
    </row>
    <row r="377" spans="1:9">
      <c r="A377" s="42"/>
      <c r="C377" s="39"/>
      <c r="D377" s="44"/>
      <c r="E377" s="33"/>
      <c r="F377" s="33"/>
      <c r="G377" s="33"/>
      <c r="H377" s="39"/>
    </row>
    <row r="378" spans="1:9">
      <c r="A378" s="42"/>
      <c r="C378" s="39"/>
      <c r="D378" s="33"/>
      <c r="E378" s="33"/>
      <c r="F378" s="33"/>
      <c r="G378" s="33"/>
      <c r="H378" s="39"/>
    </row>
    <row r="379" spans="1:9">
      <c r="A379" s="42"/>
      <c r="C379" s="39"/>
      <c r="D379" s="33"/>
      <c r="E379" s="33"/>
      <c r="F379" s="33"/>
      <c r="G379" s="33"/>
      <c r="H379" s="39"/>
    </row>
    <row r="380" spans="1:9">
      <c r="A380" s="42"/>
      <c r="C380" s="39"/>
      <c r="D380" s="33"/>
      <c r="E380" s="33"/>
      <c r="F380" s="33"/>
      <c r="G380" s="33"/>
      <c r="H380" s="39"/>
    </row>
    <row r="381" spans="1:9">
      <c r="A381" s="42"/>
      <c r="C381" s="39"/>
      <c r="D381" s="33"/>
      <c r="E381" s="33"/>
      <c r="F381" s="33"/>
      <c r="G381" s="33"/>
      <c r="H381" s="39"/>
    </row>
    <row r="382" spans="1:9">
      <c r="A382" s="42"/>
      <c r="C382" s="39"/>
      <c r="D382" s="33"/>
      <c r="E382" s="33"/>
      <c r="F382" s="33"/>
      <c r="G382" s="33"/>
      <c r="H382" s="39"/>
    </row>
    <row r="383" spans="1:9">
      <c r="A383" s="42"/>
      <c r="C383" s="39"/>
      <c r="D383" s="33"/>
      <c r="E383" s="33"/>
      <c r="F383" s="33"/>
      <c r="G383" s="33"/>
      <c r="H383" s="39"/>
    </row>
    <row r="384" spans="1:9">
      <c r="A384" s="42"/>
      <c r="C384" s="39"/>
      <c r="D384" s="33"/>
      <c r="E384" s="33"/>
      <c r="F384" s="33"/>
      <c r="G384" s="33"/>
      <c r="H384" s="39"/>
    </row>
    <row r="385" spans="1:8">
      <c r="A385" s="42"/>
      <c r="C385" s="39"/>
      <c r="D385" s="33"/>
      <c r="E385" s="33"/>
      <c r="F385" s="33"/>
      <c r="G385" s="33"/>
      <c r="H385" s="39"/>
    </row>
    <row r="386" spans="1:8">
      <c r="A386" s="42"/>
      <c r="C386" s="39"/>
      <c r="D386" s="33"/>
      <c r="E386" s="33"/>
      <c r="F386" s="33"/>
      <c r="G386" s="33"/>
      <c r="H386" s="39"/>
    </row>
    <row r="387" spans="1:8">
      <c r="A387" s="42"/>
      <c r="C387" s="39"/>
      <c r="D387" s="33"/>
      <c r="E387" s="33"/>
      <c r="F387" s="33"/>
      <c r="G387" s="33"/>
      <c r="H387" s="39"/>
    </row>
    <row r="388" spans="1:8">
      <c r="A388" s="42"/>
      <c r="C388" s="39"/>
      <c r="D388" s="33"/>
      <c r="E388" s="33"/>
      <c r="F388" s="33"/>
      <c r="G388" s="33"/>
      <c r="H388" s="39"/>
    </row>
    <row r="389" spans="1:8">
      <c r="A389" s="42"/>
      <c r="C389" s="39"/>
      <c r="D389" s="33"/>
      <c r="E389" s="33"/>
      <c r="F389" s="33"/>
      <c r="G389" s="33"/>
      <c r="H389" s="39"/>
    </row>
    <row r="390" spans="1:8">
      <c r="A390" s="42"/>
      <c r="C390" s="39"/>
      <c r="D390" s="33"/>
      <c r="E390" s="33"/>
      <c r="F390" s="33"/>
      <c r="G390" s="33"/>
      <c r="H390" s="39"/>
    </row>
  </sheetData>
  <mergeCells count="10">
    <mergeCell ref="A2:I2"/>
    <mergeCell ref="A3:I3"/>
    <mergeCell ref="A5:B6"/>
    <mergeCell ref="C5:C6"/>
    <mergeCell ref="D5:D6"/>
    <mergeCell ref="E5:E6"/>
    <mergeCell ref="F5:F6"/>
    <mergeCell ref="G5:G6"/>
    <mergeCell ref="H5:H6"/>
    <mergeCell ref="I5:I6"/>
  </mergeCells>
  <printOptions horizontalCentered="1"/>
  <pageMargins left="0.31496062992125984" right="0.31496062992125984" top="0.74803149606299213" bottom="0" header="0.31496062992125984" footer="0.31496062992125984"/>
  <pageSetup paperSize="9" scale="1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93"/>
  <sheetViews>
    <sheetView topLeftCell="Z25" zoomScale="30" zoomScaleNormal="30" workbookViewId="0"/>
  </sheetViews>
  <sheetFormatPr defaultColWidth="9.140625" defaultRowHeight="23.25"/>
  <cols>
    <col min="1" max="1" width="50.140625" style="131" customWidth="1"/>
    <col min="2" max="2" width="20.140625" style="126" hidden="1" customWidth="1"/>
    <col min="3" max="3" width="28.85546875" style="127" bestFit="1" customWidth="1"/>
    <col min="4" max="4" width="27.7109375" style="133" bestFit="1" customWidth="1"/>
    <col min="5" max="7" width="28.85546875" style="134" bestFit="1" customWidth="1"/>
    <col min="8" max="8" width="27.85546875" style="134" bestFit="1" customWidth="1"/>
    <col min="9" max="9" width="28.85546875" style="134" bestFit="1" customWidth="1"/>
    <col min="10" max="10" width="30" style="134" customWidth="1"/>
    <col min="11" max="14" width="24.85546875" style="130" hidden="1" customWidth="1"/>
    <col min="15" max="15" width="24.85546875" style="131" bestFit="1" customWidth="1"/>
    <col min="16" max="16" width="24.85546875" style="130" bestFit="1" customWidth="1"/>
    <col min="17" max="17" width="28.28515625" style="130" customWidth="1"/>
    <col min="18" max="18" width="25.85546875" style="127" customWidth="1"/>
    <col min="19" max="19" width="24.85546875" style="130" bestFit="1" customWidth="1"/>
    <col min="20" max="21" width="26.28515625" style="130" customWidth="1"/>
    <col min="22" max="22" width="24" style="130" bestFit="1" customWidth="1"/>
    <col min="23" max="30" width="24.85546875" style="130" customWidth="1"/>
    <col min="31" max="31" width="0.28515625" style="130" customWidth="1"/>
    <col min="32" max="34" width="24.85546875" style="130" customWidth="1"/>
    <col min="35" max="35" width="27.7109375" style="130" customWidth="1"/>
    <col min="36" max="36" width="24.85546875" style="130" bestFit="1" customWidth="1"/>
    <col min="37" max="40" width="25" style="130" bestFit="1" customWidth="1"/>
    <col min="41" max="41" width="24.7109375" style="130" customWidth="1"/>
    <col min="42" max="42" width="27.7109375" style="130" bestFit="1" customWidth="1"/>
    <col min="43" max="43" width="25" style="130" bestFit="1" customWidth="1"/>
    <col min="44" max="44" width="27.7109375" style="130" bestFit="1" customWidth="1"/>
    <col min="45" max="45" width="27.85546875" style="131" bestFit="1" customWidth="1"/>
    <col min="46" max="46" width="26.42578125" style="131" bestFit="1" customWidth="1"/>
    <col min="47" max="48" width="27.85546875" style="131" bestFit="1" customWidth="1"/>
    <col min="49" max="49" width="19.28515625" style="131" bestFit="1" customWidth="1"/>
    <col min="50" max="50" width="21" style="131" bestFit="1" customWidth="1"/>
    <col min="51" max="60" width="9.140625" style="131"/>
    <col min="61" max="61" width="19.7109375" style="131" bestFit="1" customWidth="1"/>
    <col min="62" max="213" width="9.140625" style="131"/>
    <col min="214" max="214" width="50.140625" style="131" customWidth="1"/>
    <col min="215" max="217" width="0" style="131" hidden="1" customWidth="1"/>
    <col min="218" max="218" width="25" style="131" customWidth="1"/>
    <col min="219" max="220" width="21.42578125" style="131" customWidth="1"/>
    <col min="221" max="221" width="20.140625" style="131" customWidth="1"/>
    <col min="222" max="222" width="20.85546875" style="131" bestFit="1" customWidth="1"/>
    <col min="223" max="237" width="0" style="131" hidden="1" customWidth="1"/>
    <col min="238" max="238" width="21.85546875" style="131" customWidth="1"/>
    <col min="239" max="239" width="0.140625" style="131" customWidth="1"/>
    <col min="240" max="240" width="22" style="131" customWidth="1"/>
    <col min="241" max="241" width="0" style="131" hidden="1" customWidth="1"/>
    <col min="242" max="242" width="19.7109375" style="131" customWidth="1"/>
    <col min="243" max="243" width="1" style="131" customWidth="1"/>
    <col min="244" max="244" width="21.7109375" style="131" customWidth="1"/>
    <col min="245" max="245" width="0" style="131" hidden="1" customWidth="1"/>
    <col min="246" max="246" width="21.7109375" style="131" customWidth="1"/>
    <col min="247" max="249" width="0" style="131" hidden="1" customWidth="1"/>
    <col min="250" max="250" width="21.5703125" style="131" customWidth="1"/>
    <col min="251" max="251" width="0" style="131" hidden="1" customWidth="1"/>
    <col min="252" max="255" width="23.7109375" style="131" customWidth="1"/>
    <col min="256" max="256" width="0.28515625" style="131" customWidth="1"/>
    <col min="257" max="266" width="23.7109375" style="131" customWidth="1"/>
    <col min="267" max="267" width="4.5703125" style="131" customWidth="1"/>
    <col min="268" max="272" width="23.7109375" style="131" customWidth="1"/>
    <col min="273" max="273" width="19.28515625" style="131" bestFit="1" customWidth="1"/>
    <col min="274" max="274" width="31.28515625" style="131" customWidth="1"/>
    <col min="275" max="275" width="25" style="131" bestFit="1" customWidth="1"/>
    <col min="276" max="277" width="20.5703125" style="131" customWidth="1"/>
    <col min="278" max="278" width="23" style="131" bestFit="1" customWidth="1"/>
    <col min="279" max="279" width="16" style="131" bestFit="1" customWidth="1"/>
    <col min="280" max="280" width="20.5703125" style="131" bestFit="1" customWidth="1"/>
    <col min="281" max="281" width="29.5703125" style="131" bestFit="1" customWidth="1"/>
    <col min="282" max="282" width="15.28515625" style="131" bestFit="1" customWidth="1"/>
    <col min="283" max="469" width="9.140625" style="131"/>
    <col min="470" max="470" width="50.140625" style="131" customWidth="1"/>
    <col min="471" max="473" width="0" style="131" hidden="1" customWidth="1"/>
    <col min="474" max="474" width="25" style="131" customWidth="1"/>
    <col min="475" max="476" width="21.42578125" style="131" customWidth="1"/>
    <col min="477" max="477" width="20.140625" style="131" customWidth="1"/>
    <col min="478" max="478" width="20.85546875" style="131" bestFit="1" customWidth="1"/>
    <col min="479" max="493" width="0" style="131" hidden="1" customWidth="1"/>
    <col min="494" max="494" width="21.85546875" style="131" customWidth="1"/>
    <col min="495" max="495" width="0.140625" style="131" customWidth="1"/>
    <col min="496" max="496" width="22" style="131" customWidth="1"/>
    <col min="497" max="497" width="0" style="131" hidden="1" customWidth="1"/>
    <col min="498" max="498" width="19.7109375" style="131" customWidth="1"/>
    <col min="499" max="499" width="1" style="131" customWidth="1"/>
    <col min="500" max="500" width="21.7109375" style="131" customWidth="1"/>
    <col min="501" max="501" width="0" style="131" hidden="1" customWidth="1"/>
    <col min="502" max="502" width="21.7109375" style="131" customWidth="1"/>
    <col min="503" max="505" width="0" style="131" hidden="1" customWidth="1"/>
    <col min="506" max="506" width="21.5703125" style="131" customWidth="1"/>
    <col min="507" max="507" width="0" style="131" hidden="1" customWidth="1"/>
    <col min="508" max="511" width="23.7109375" style="131" customWidth="1"/>
    <col min="512" max="512" width="0.28515625" style="131" customWidth="1"/>
    <col min="513" max="522" width="23.7109375" style="131" customWidth="1"/>
    <col min="523" max="523" width="4.5703125" style="131" customWidth="1"/>
    <col min="524" max="528" width="23.7109375" style="131" customWidth="1"/>
    <col min="529" max="529" width="19.28515625" style="131" bestFit="1" customWidth="1"/>
    <col min="530" max="530" width="31.28515625" style="131" customWidth="1"/>
    <col min="531" max="531" width="25" style="131" bestFit="1" customWidth="1"/>
    <col min="532" max="533" width="20.5703125" style="131" customWidth="1"/>
    <col min="534" max="534" width="23" style="131" bestFit="1" customWidth="1"/>
    <col min="535" max="535" width="16" style="131" bestFit="1" customWidth="1"/>
    <col min="536" max="536" width="20.5703125" style="131" bestFit="1" customWidth="1"/>
    <col min="537" max="537" width="29.5703125" style="131" bestFit="1" customWidth="1"/>
    <col min="538" max="538" width="15.28515625" style="131" bestFit="1" customWidth="1"/>
    <col min="539" max="725" width="9.140625" style="131"/>
    <col min="726" max="726" width="50.140625" style="131" customWidth="1"/>
    <col min="727" max="729" width="0" style="131" hidden="1" customWidth="1"/>
    <col min="730" max="730" width="25" style="131" customWidth="1"/>
    <col min="731" max="732" width="21.42578125" style="131" customWidth="1"/>
    <col min="733" max="733" width="20.140625" style="131" customWidth="1"/>
    <col min="734" max="734" width="20.85546875" style="131" bestFit="1" customWidth="1"/>
    <col min="735" max="749" width="0" style="131" hidden="1" customWidth="1"/>
    <col min="750" max="750" width="21.85546875" style="131" customWidth="1"/>
    <col min="751" max="751" width="0.140625" style="131" customWidth="1"/>
    <col min="752" max="752" width="22" style="131" customWidth="1"/>
    <col min="753" max="753" width="0" style="131" hidden="1" customWidth="1"/>
    <col min="754" max="754" width="19.7109375" style="131" customWidth="1"/>
    <col min="755" max="755" width="1" style="131" customWidth="1"/>
    <col min="756" max="756" width="21.7109375" style="131" customWidth="1"/>
    <col min="757" max="757" width="0" style="131" hidden="1" customWidth="1"/>
    <col min="758" max="758" width="21.7109375" style="131" customWidth="1"/>
    <col min="759" max="761" width="0" style="131" hidden="1" customWidth="1"/>
    <col min="762" max="762" width="21.5703125" style="131" customWidth="1"/>
    <col min="763" max="763" width="0" style="131" hidden="1" customWidth="1"/>
    <col min="764" max="767" width="23.7109375" style="131" customWidth="1"/>
    <col min="768" max="768" width="0.28515625" style="131" customWidth="1"/>
    <col min="769" max="778" width="23.7109375" style="131" customWidth="1"/>
    <col min="779" max="779" width="4.5703125" style="131" customWidth="1"/>
    <col min="780" max="784" width="23.7109375" style="131" customWidth="1"/>
    <col min="785" max="785" width="19.28515625" style="131" bestFit="1" customWidth="1"/>
    <col min="786" max="786" width="31.28515625" style="131" customWidth="1"/>
    <col min="787" max="787" width="25" style="131" bestFit="1" customWidth="1"/>
    <col min="788" max="789" width="20.5703125" style="131" customWidth="1"/>
    <col min="790" max="790" width="23" style="131" bestFit="1" customWidth="1"/>
    <col min="791" max="791" width="16" style="131" bestFit="1" customWidth="1"/>
    <col min="792" max="792" width="20.5703125" style="131" bestFit="1" customWidth="1"/>
    <col min="793" max="793" width="29.5703125" style="131" bestFit="1" customWidth="1"/>
    <col min="794" max="794" width="15.28515625" style="131" bestFit="1" customWidth="1"/>
    <col min="795" max="981" width="9.140625" style="131"/>
    <col min="982" max="982" width="50.140625" style="131" customWidth="1"/>
    <col min="983" max="985" width="0" style="131" hidden="1" customWidth="1"/>
    <col min="986" max="986" width="25" style="131" customWidth="1"/>
    <col min="987" max="988" width="21.42578125" style="131" customWidth="1"/>
    <col min="989" max="989" width="20.140625" style="131" customWidth="1"/>
    <col min="990" max="990" width="20.85546875" style="131" bestFit="1" customWidth="1"/>
    <col min="991" max="1005" width="0" style="131" hidden="1" customWidth="1"/>
    <col min="1006" max="1006" width="21.85546875" style="131" customWidth="1"/>
    <col min="1007" max="1007" width="0.140625" style="131" customWidth="1"/>
    <col min="1008" max="1008" width="22" style="131" customWidth="1"/>
    <col min="1009" max="1009" width="0" style="131" hidden="1" customWidth="1"/>
    <col min="1010" max="1010" width="19.7109375" style="131" customWidth="1"/>
    <col min="1011" max="1011" width="1" style="131" customWidth="1"/>
    <col min="1012" max="1012" width="21.7109375" style="131" customWidth="1"/>
    <col min="1013" max="1013" width="0" style="131" hidden="1" customWidth="1"/>
    <col min="1014" max="1014" width="21.7109375" style="131" customWidth="1"/>
    <col min="1015" max="1017" width="0" style="131" hidden="1" customWidth="1"/>
    <col min="1018" max="1018" width="21.5703125" style="131" customWidth="1"/>
    <col min="1019" max="1019" width="0" style="131" hidden="1" customWidth="1"/>
    <col min="1020" max="1023" width="23.7109375" style="131" customWidth="1"/>
    <col min="1024" max="1024" width="0.28515625" style="131" customWidth="1"/>
    <col min="1025" max="1034" width="23.7109375" style="131" customWidth="1"/>
    <col min="1035" max="1035" width="4.5703125" style="131" customWidth="1"/>
    <col min="1036" max="1040" width="23.7109375" style="131" customWidth="1"/>
    <col min="1041" max="1041" width="19.28515625" style="131" bestFit="1" customWidth="1"/>
    <col min="1042" max="1042" width="31.28515625" style="131" customWidth="1"/>
    <col min="1043" max="1043" width="25" style="131" bestFit="1" customWidth="1"/>
    <col min="1044" max="1045" width="20.5703125" style="131" customWidth="1"/>
    <col min="1046" max="1046" width="23" style="131" bestFit="1" customWidth="1"/>
    <col min="1047" max="1047" width="16" style="131" bestFit="1" customWidth="1"/>
    <col min="1048" max="1048" width="20.5703125" style="131" bestFit="1" customWidth="1"/>
    <col min="1049" max="1049" width="29.5703125" style="131" bestFit="1" customWidth="1"/>
    <col min="1050" max="1050" width="15.28515625" style="131" bestFit="1" customWidth="1"/>
    <col min="1051" max="1237" width="9.140625" style="131"/>
    <col min="1238" max="1238" width="50.140625" style="131" customWidth="1"/>
    <col min="1239" max="1241" width="0" style="131" hidden="1" customWidth="1"/>
    <col min="1242" max="1242" width="25" style="131" customWidth="1"/>
    <col min="1243" max="1244" width="21.42578125" style="131" customWidth="1"/>
    <col min="1245" max="1245" width="20.140625" style="131" customWidth="1"/>
    <col min="1246" max="1246" width="20.85546875" style="131" bestFit="1" customWidth="1"/>
    <col min="1247" max="1261" width="0" style="131" hidden="1" customWidth="1"/>
    <col min="1262" max="1262" width="21.85546875" style="131" customWidth="1"/>
    <col min="1263" max="1263" width="0.140625" style="131" customWidth="1"/>
    <col min="1264" max="1264" width="22" style="131" customWidth="1"/>
    <col min="1265" max="1265" width="0" style="131" hidden="1" customWidth="1"/>
    <col min="1266" max="1266" width="19.7109375" style="131" customWidth="1"/>
    <col min="1267" max="1267" width="1" style="131" customWidth="1"/>
    <col min="1268" max="1268" width="21.7109375" style="131" customWidth="1"/>
    <col min="1269" max="1269" width="0" style="131" hidden="1" customWidth="1"/>
    <col min="1270" max="1270" width="21.7109375" style="131" customWidth="1"/>
    <col min="1271" max="1273" width="0" style="131" hidden="1" customWidth="1"/>
    <col min="1274" max="1274" width="21.5703125" style="131" customWidth="1"/>
    <col min="1275" max="1275" width="0" style="131" hidden="1" customWidth="1"/>
    <col min="1276" max="1279" width="23.7109375" style="131" customWidth="1"/>
    <col min="1280" max="1280" width="0.28515625" style="131" customWidth="1"/>
    <col min="1281" max="1290" width="23.7109375" style="131" customWidth="1"/>
    <col min="1291" max="1291" width="4.5703125" style="131" customWidth="1"/>
    <col min="1292" max="1296" width="23.7109375" style="131" customWidth="1"/>
    <col min="1297" max="1297" width="19.28515625" style="131" bestFit="1" customWidth="1"/>
    <col min="1298" max="1298" width="31.28515625" style="131" customWidth="1"/>
    <col min="1299" max="1299" width="25" style="131" bestFit="1" customWidth="1"/>
    <col min="1300" max="1301" width="20.5703125" style="131" customWidth="1"/>
    <col min="1302" max="1302" width="23" style="131" bestFit="1" customWidth="1"/>
    <col min="1303" max="1303" width="16" style="131" bestFit="1" customWidth="1"/>
    <col min="1304" max="1304" width="20.5703125" style="131" bestFit="1" customWidth="1"/>
    <col min="1305" max="1305" width="29.5703125" style="131" bestFit="1" customWidth="1"/>
    <col min="1306" max="1306" width="15.28515625" style="131" bestFit="1" customWidth="1"/>
    <col min="1307" max="1493" width="9.140625" style="131"/>
    <col min="1494" max="1494" width="50.140625" style="131" customWidth="1"/>
    <col min="1495" max="1497" width="0" style="131" hidden="1" customWidth="1"/>
    <col min="1498" max="1498" width="25" style="131" customWidth="1"/>
    <col min="1499" max="1500" width="21.42578125" style="131" customWidth="1"/>
    <col min="1501" max="1501" width="20.140625" style="131" customWidth="1"/>
    <col min="1502" max="1502" width="20.85546875" style="131" bestFit="1" customWidth="1"/>
    <col min="1503" max="1517" width="0" style="131" hidden="1" customWidth="1"/>
    <col min="1518" max="1518" width="21.85546875" style="131" customWidth="1"/>
    <col min="1519" max="1519" width="0.140625" style="131" customWidth="1"/>
    <col min="1520" max="1520" width="22" style="131" customWidth="1"/>
    <col min="1521" max="1521" width="0" style="131" hidden="1" customWidth="1"/>
    <col min="1522" max="1522" width="19.7109375" style="131" customWidth="1"/>
    <col min="1523" max="1523" width="1" style="131" customWidth="1"/>
    <col min="1524" max="1524" width="21.7109375" style="131" customWidth="1"/>
    <col min="1525" max="1525" width="0" style="131" hidden="1" customWidth="1"/>
    <col min="1526" max="1526" width="21.7109375" style="131" customWidth="1"/>
    <col min="1527" max="1529" width="0" style="131" hidden="1" customWidth="1"/>
    <col min="1530" max="1530" width="21.5703125" style="131" customWidth="1"/>
    <col min="1531" max="1531" width="0" style="131" hidden="1" customWidth="1"/>
    <col min="1532" max="1535" width="23.7109375" style="131" customWidth="1"/>
    <col min="1536" max="1536" width="0.28515625" style="131" customWidth="1"/>
    <col min="1537" max="1546" width="23.7109375" style="131" customWidth="1"/>
    <col min="1547" max="1547" width="4.5703125" style="131" customWidth="1"/>
    <col min="1548" max="1552" width="23.7109375" style="131" customWidth="1"/>
    <col min="1553" max="1553" width="19.28515625" style="131" bestFit="1" customWidth="1"/>
    <col min="1554" max="1554" width="31.28515625" style="131" customWidth="1"/>
    <col min="1555" max="1555" width="25" style="131" bestFit="1" customWidth="1"/>
    <col min="1556" max="1557" width="20.5703125" style="131" customWidth="1"/>
    <col min="1558" max="1558" width="23" style="131" bestFit="1" customWidth="1"/>
    <col min="1559" max="1559" width="16" style="131" bestFit="1" customWidth="1"/>
    <col min="1560" max="1560" width="20.5703125" style="131" bestFit="1" customWidth="1"/>
    <col min="1561" max="1561" width="29.5703125" style="131" bestFit="1" customWidth="1"/>
    <col min="1562" max="1562" width="15.28515625" style="131" bestFit="1" customWidth="1"/>
    <col min="1563" max="1749" width="9.140625" style="131"/>
    <col min="1750" max="1750" width="50.140625" style="131" customWidth="1"/>
    <col min="1751" max="1753" width="0" style="131" hidden="1" customWidth="1"/>
    <col min="1754" max="1754" width="25" style="131" customWidth="1"/>
    <col min="1755" max="1756" width="21.42578125" style="131" customWidth="1"/>
    <col min="1757" max="1757" width="20.140625" style="131" customWidth="1"/>
    <col min="1758" max="1758" width="20.85546875" style="131" bestFit="1" customWidth="1"/>
    <col min="1759" max="1773" width="0" style="131" hidden="1" customWidth="1"/>
    <col min="1774" max="1774" width="21.85546875" style="131" customWidth="1"/>
    <col min="1775" max="1775" width="0.140625" style="131" customWidth="1"/>
    <col min="1776" max="1776" width="22" style="131" customWidth="1"/>
    <col min="1777" max="1777" width="0" style="131" hidden="1" customWidth="1"/>
    <col min="1778" max="1778" width="19.7109375" style="131" customWidth="1"/>
    <col min="1779" max="1779" width="1" style="131" customWidth="1"/>
    <col min="1780" max="1780" width="21.7109375" style="131" customWidth="1"/>
    <col min="1781" max="1781" width="0" style="131" hidden="1" customWidth="1"/>
    <col min="1782" max="1782" width="21.7109375" style="131" customWidth="1"/>
    <col min="1783" max="1785" width="0" style="131" hidden="1" customWidth="1"/>
    <col min="1786" max="1786" width="21.5703125" style="131" customWidth="1"/>
    <col min="1787" max="1787" width="0" style="131" hidden="1" customWidth="1"/>
    <col min="1788" max="1791" width="23.7109375" style="131" customWidth="1"/>
    <col min="1792" max="1792" width="0.28515625" style="131" customWidth="1"/>
    <col min="1793" max="1802" width="23.7109375" style="131" customWidth="1"/>
    <col min="1803" max="1803" width="4.5703125" style="131" customWidth="1"/>
    <col min="1804" max="1808" width="23.7109375" style="131" customWidth="1"/>
    <col min="1809" max="1809" width="19.28515625" style="131" bestFit="1" customWidth="1"/>
    <col min="1810" max="1810" width="31.28515625" style="131" customWidth="1"/>
    <col min="1811" max="1811" width="25" style="131" bestFit="1" customWidth="1"/>
    <col min="1812" max="1813" width="20.5703125" style="131" customWidth="1"/>
    <col min="1814" max="1814" width="23" style="131" bestFit="1" customWidth="1"/>
    <col min="1815" max="1815" width="16" style="131" bestFit="1" customWidth="1"/>
    <col min="1816" max="1816" width="20.5703125" style="131" bestFit="1" customWidth="1"/>
    <col min="1817" max="1817" width="29.5703125" style="131" bestFit="1" customWidth="1"/>
    <col min="1818" max="1818" width="15.28515625" style="131" bestFit="1" customWidth="1"/>
    <col min="1819" max="2005" width="9.140625" style="131"/>
    <col min="2006" max="2006" width="50.140625" style="131" customWidth="1"/>
    <col min="2007" max="2009" width="0" style="131" hidden="1" customWidth="1"/>
    <col min="2010" max="2010" width="25" style="131" customWidth="1"/>
    <col min="2011" max="2012" width="21.42578125" style="131" customWidth="1"/>
    <col min="2013" max="2013" width="20.140625" style="131" customWidth="1"/>
    <col min="2014" max="2014" width="20.85546875" style="131" bestFit="1" customWidth="1"/>
    <col min="2015" max="2029" width="0" style="131" hidden="1" customWidth="1"/>
    <col min="2030" max="2030" width="21.85546875" style="131" customWidth="1"/>
    <col min="2031" max="2031" width="0.140625" style="131" customWidth="1"/>
    <col min="2032" max="2032" width="22" style="131" customWidth="1"/>
    <col min="2033" max="2033" width="0" style="131" hidden="1" customWidth="1"/>
    <col min="2034" max="2034" width="19.7109375" style="131" customWidth="1"/>
    <col min="2035" max="2035" width="1" style="131" customWidth="1"/>
    <col min="2036" max="2036" width="21.7109375" style="131" customWidth="1"/>
    <col min="2037" max="2037" width="0" style="131" hidden="1" customWidth="1"/>
    <col min="2038" max="2038" width="21.7109375" style="131" customWidth="1"/>
    <col min="2039" max="2041" width="0" style="131" hidden="1" customWidth="1"/>
    <col min="2042" max="2042" width="21.5703125" style="131" customWidth="1"/>
    <col min="2043" max="2043" width="0" style="131" hidden="1" customWidth="1"/>
    <col min="2044" max="2047" width="23.7109375" style="131" customWidth="1"/>
    <col min="2048" max="2048" width="0.28515625" style="131" customWidth="1"/>
    <col min="2049" max="2058" width="23.7109375" style="131" customWidth="1"/>
    <col min="2059" max="2059" width="4.5703125" style="131" customWidth="1"/>
    <col min="2060" max="2064" width="23.7109375" style="131" customWidth="1"/>
    <col min="2065" max="2065" width="19.28515625" style="131" bestFit="1" customWidth="1"/>
    <col min="2066" max="2066" width="31.28515625" style="131" customWidth="1"/>
    <col min="2067" max="2067" width="25" style="131" bestFit="1" customWidth="1"/>
    <col min="2068" max="2069" width="20.5703125" style="131" customWidth="1"/>
    <col min="2070" max="2070" width="23" style="131" bestFit="1" customWidth="1"/>
    <col min="2071" max="2071" width="16" style="131" bestFit="1" customWidth="1"/>
    <col min="2072" max="2072" width="20.5703125" style="131" bestFit="1" customWidth="1"/>
    <col min="2073" max="2073" width="29.5703125" style="131" bestFit="1" customWidth="1"/>
    <col min="2074" max="2074" width="15.28515625" style="131" bestFit="1" customWidth="1"/>
    <col min="2075" max="2261" width="9.140625" style="131"/>
    <col min="2262" max="2262" width="50.140625" style="131" customWidth="1"/>
    <col min="2263" max="2265" width="0" style="131" hidden="1" customWidth="1"/>
    <col min="2266" max="2266" width="25" style="131" customWidth="1"/>
    <col min="2267" max="2268" width="21.42578125" style="131" customWidth="1"/>
    <col min="2269" max="2269" width="20.140625" style="131" customWidth="1"/>
    <col min="2270" max="2270" width="20.85546875" style="131" bestFit="1" customWidth="1"/>
    <col min="2271" max="2285" width="0" style="131" hidden="1" customWidth="1"/>
    <col min="2286" max="2286" width="21.85546875" style="131" customWidth="1"/>
    <col min="2287" max="2287" width="0.140625" style="131" customWidth="1"/>
    <col min="2288" max="2288" width="22" style="131" customWidth="1"/>
    <col min="2289" max="2289" width="0" style="131" hidden="1" customWidth="1"/>
    <col min="2290" max="2290" width="19.7109375" style="131" customWidth="1"/>
    <col min="2291" max="2291" width="1" style="131" customWidth="1"/>
    <col min="2292" max="2292" width="21.7109375" style="131" customWidth="1"/>
    <col min="2293" max="2293" width="0" style="131" hidden="1" customWidth="1"/>
    <col min="2294" max="2294" width="21.7109375" style="131" customWidth="1"/>
    <col min="2295" max="2297" width="0" style="131" hidden="1" customWidth="1"/>
    <col min="2298" max="2298" width="21.5703125" style="131" customWidth="1"/>
    <col min="2299" max="2299" width="0" style="131" hidden="1" customWidth="1"/>
    <col min="2300" max="2303" width="23.7109375" style="131" customWidth="1"/>
    <col min="2304" max="2304" width="0.28515625" style="131" customWidth="1"/>
    <col min="2305" max="2314" width="23.7109375" style="131" customWidth="1"/>
    <col min="2315" max="2315" width="4.5703125" style="131" customWidth="1"/>
    <col min="2316" max="2320" width="23.7109375" style="131" customWidth="1"/>
    <col min="2321" max="2321" width="19.28515625" style="131" bestFit="1" customWidth="1"/>
    <col min="2322" max="2322" width="31.28515625" style="131" customWidth="1"/>
    <col min="2323" max="2323" width="25" style="131" bestFit="1" customWidth="1"/>
    <col min="2324" max="2325" width="20.5703125" style="131" customWidth="1"/>
    <col min="2326" max="2326" width="23" style="131" bestFit="1" customWidth="1"/>
    <col min="2327" max="2327" width="16" style="131" bestFit="1" customWidth="1"/>
    <col min="2328" max="2328" width="20.5703125" style="131" bestFit="1" customWidth="1"/>
    <col min="2329" max="2329" width="29.5703125" style="131" bestFit="1" customWidth="1"/>
    <col min="2330" max="2330" width="15.28515625" style="131" bestFit="1" customWidth="1"/>
    <col min="2331" max="2517" width="9.140625" style="131"/>
    <col min="2518" max="2518" width="50.140625" style="131" customWidth="1"/>
    <col min="2519" max="2521" width="0" style="131" hidden="1" customWidth="1"/>
    <col min="2522" max="2522" width="25" style="131" customWidth="1"/>
    <col min="2523" max="2524" width="21.42578125" style="131" customWidth="1"/>
    <col min="2525" max="2525" width="20.140625" style="131" customWidth="1"/>
    <col min="2526" max="2526" width="20.85546875" style="131" bestFit="1" customWidth="1"/>
    <col min="2527" max="2541" width="0" style="131" hidden="1" customWidth="1"/>
    <col min="2542" max="2542" width="21.85546875" style="131" customWidth="1"/>
    <col min="2543" max="2543" width="0.140625" style="131" customWidth="1"/>
    <col min="2544" max="2544" width="22" style="131" customWidth="1"/>
    <col min="2545" max="2545" width="0" style="131" hidden="1" customWidth="1"/>
    <col min="2546" max="2546" width="19.7109375" style="131" customWidth="1"/>
    <col min="2547" max="2547" width="1" style="131" customWidth="1"/>
    <col min="2548" max="2548" width="21.7109375" style="131" customWidth="1"/>
    <col min="2549" max="2549" width="0" style="131" hidden="1" customWidth="1"/>
    <col min="2550" max="2550" width="21.7109375" style="131" customWidth="1"/>
    <col min="2551" max="2553" width="0" style="131" hidden="1" customWidth="1"/>
    <col min="2554" max="2554" width="21.5703125" style="131" customWidth="1"/>
    <col min="2555" max="2555" width="0" style="131" hidden="1" customWidth="1"/>
    <col min="2556" max="2559" width="23.7109375" style="131" customWidth="1"/>
    <col min="2560" max="2560" width="0.28515625" style="131" customWidth="1"/>
    <col min="2561" max="2570" width="23.7109375" style="131" customWidth="1"/>
    <col min="2571" max="2571" width="4.5703125" style="131" customWidth="1"/>
    <col min="2572" max="2576" width="23.7109375" style="131" customWidth="1"/>
    <col min="2577" max="2577" width="19.28515625" style="131" bestFit="1" customWidth="1"/>
    <col min="2578" max="2578" width="31.28515625" style="131" customWidth="1"/>
    <col min="2579" max="2579" width="25" style="131" bestFit="1" customWidth="1"/>
    <col min="2580" max="2581" width="20.5703125" style="131" customWidth="1"/>
    <col min="2582" max="2582" width="23" style="131" bestFit="1" customWidth="1"/>
    <col min="2583" max="2583" width="16" style="131" bestFit="1" customWidth="1"/>
    <col min="2584" max="2584" width="20.5703125" style="131" bestFit="1" customWidth="1"/>
    <col min="2585" max="2585" width="29.5703125" style="131" bestFit="1" customWidth="1"/>
    <col min="2586" max="2586" width="15.28515625" style="131" bestFit="1" customWidth="1"/>
    <col min="2587" max="2773" width="9.140625" style="131"/>
    <col min="2774" max="2774" width="50.140625" style="131" customWidth="1"/>
    <col min="2775" max="2777" width="0" style="131" hidden="1" customWidth="1"/>
    <col min="2778" max="2778" width="25" style="131" customWidth="1"/>
    <col min="2779" max="2780" width="21.42578125" style="131" customWidth="1"/>
    <col min="2781" max="2781" width="20.140625" style="131" customWidth="1"/>
    <col min="2782" max="2782" width="20.85546875" style="131" bestFit="1" customWidth="1"/>
    <col min="2783" max="2797" width="0" style="131" hidden="1" customWidth="1"/>
    <col min="2798" max="2798" width="21.85546875" style="131" customWidth="1"/>
    <col min="2799" max="2799" width="0.140625" style="131" customWidth="1"/>
    <col min="2800" max="2800" width="22" style="131" customWidth="1"/>
    <col min="2801" max="2801" width="0" style="131" hidden="1" customWidth="1"/>
    <col min="2802" max="2802" width="19.7109375" style="131" customWidth="1"/>
    <col min="2803" max="2803" width="1" style="131" customWidth="1"/>
    <col min="2804" max="2804" width="21.7109375" style="131" customWidth="1"/>
    <col min="2805" max="2805" width="0" style="131" hidden="1" customWidth="1"/>
    <col min="2806" max="2806" width="21.7109375" style="131" customWidth="1"/>
    <col min="2807" max="2809" width="0" style="131" hidden="1" customWidth="1"/>
    <col min="2810" max="2810" width="21.5703125" style="131" customWidth="1"/>
    <col min="2811" max="2811" width="0" style="131" hidden="1" customWidth="1"/>
    <col min="2812" max="2815" width="23.7109375" style="131" customWidth="1"/>
    <col min="2816" max="2816" width="0.28515625" style="131" customWidth="1"/>
    <col min="2817" max="2826" width="23.7109375" style="131" customWidth="1"/>
    <col min="2827" max="2827" width="4.5703125" style="131" customWidth="1"/>
    <col min="2828" max="2832" width="23.7109375" style="131" customWidth="1"/>
    <col min="2833" max="2833" width="19.28515625" style="131" bestFit="1" customWidth="1"/>
    <col min="2834" max="2834" width="31.28515625" style="131" customWidth="1"/>
    <col min="2835" max="2835" width="25" style="131" bestFit="1" customWidth="1"/>
    <col min="2836" max="2837" width="20.5703125" style="131" customWidth="1"/>
    <col min="2838" max="2838" width="23" style="131" bestFit="1" customWidth="1"/>
    <col min="2839" max="2839" width="16" style="131" bestFit="1" customWidth="1"/>
    <col min="2840" max="2840" width="20.5703125" style="131" bestFit="1" customWidth="1"/>
    <col min="2841" max="2841" width="29.5703125" style="131" bestFit="1" customWidth="1"/>
    <col min="2842" max="2842" width="15.28515625" style="131" bestFit="1" customWidth="1"/>
    <col min="2843" max="3029" width="9.140625" style="131"/>
    <col min="3030" max="3030" width="50.140625" style="131" customWidth="1"/>
    <col min="3031" max="3033" width="0" style="131" hidden="1" customWidth="1"/>
    <col min="3034" max="3034" width="25" style="131" customWidth="1"/>
    <col min="3035" max="3036" width="21.42578125" style="131" customWidth="1"/>
    <col min="3037" max="3037" width="20.140625" style="131" customWidth="1"/>
    <col min="3038" max="3038" width="20.85546875" style="131" bestFit="1" customWidth="1"/>
    <col min="3039" max="3053" width="0" style="131" hidden="1" customWidth="1"/>
    <col min="3054" max="3054" width="21.85546875" style="131" customWidth="1"/>
    <col min="3055" max="3055" width="0.140625" style="131" customWidth="1"/>
    <col min="3056" max="3056" width="22" style="131" customWidth="1"/>
    <col min="3057" max="3057" width="0" style="131" hidden="1" customWidth="1"/>
    <col min="3058" max="3058" width="19.7109375" style="131" customWidth="1"/>
    <col min="3059" max="3059" width="1" style="131" customWidth="1"/>
    <col min="3060" max="3060" width="21.7109375" style="131" customWidth="1"/>
    <col min="3061" max="3061" width="0" style="131" hidden="1" customWidth="1"/>
    <col min="3062" max="3062" width="21.7109375" style="131" customWidth="1"/>
    <col min="3063" max="3065" width="0" style="131" hidden="1" customWidth="1"/>
    <col min="3066" max="3066" width="21.5703125" style="131" customWidth="1"/>
    <col min="3067" max="3067" width="0" style="131" hidden="1" customWidth="1"/>
    <col min="3068" max="3071" width="23.7109375" style="131" customWidth="1"/>
    <col min="3072" max="3072" width="0.28515625" style="131" customWidth="1"/>
    <col min="3073" max="3082" width="23.7109375" style="131" customWidth="1"/>
    <col min="3083" max="3083" width="4.5703125" style="131" customWidth="1"/>
    <col min="3084" max="3088" width="23.7109375" style="131" customWidth="1"/>
    <col min="3089" max="3089" width="19.28515625" style="131" bestFit="1" customWidth="1"/>
    <col min="3090" max="3090" width="31.28515625" style="131" customWidth="1"/>
    <col min="3091" max="3091" width="25" style="131" bestFit="1" customWidth="1"/>
    <col min="3092" max="3093" width="20.5703125" style="131" customWidth="1"/>
    <col min="3094" max="3094" width="23" style="131" bestFit="1" customWidth="1"/>
    <col min="3095" max="3095" width="16" style="131" bestFit="1" customWidth="1"/>
    <col min="3096" max="3096" width="20.5703125" style="131" bestFit="1" customWidth="1"/>
    <col min="3097" max="3097" width="29.5703125" style="131" bestFit="1" customWidth="1"/>
    <col min="3098" max="3098" width="15.28515625" style="131" bestFit="1" customWidth="1"/>
    <col min="3099" max="3285" width="9.140625" style="131"/>
    <col min="3286" max="3286" width="50.140625" style="131" customWidth="1"/>
    <col min="3287" max="3289" width="0" style="131" hidden="1" customWidth="1"/>
    <col min="3290" max="3290" width="25" style="131" customWidth="1"/>
    <col min="3291" max="3292" width="21.42578125" style="131" customWidth="1"/>
    <col min="3293" max="3293" width="20.140625" style="131" customWidth="1"/>
    <col min="3294" max="3294" width="20.85546875" style="131" bestFit="1" customWidth="1"/>
    <col min="3295" max="3309" width="0" style="131" hidden="1" customWidth="1"/>
    <col min="3310" max="3310" width="21.85546875" style="131" customWidth="1"/>
    <col min="3311" max="3311" width="0.140625" style="131" customWidth="1"/>
    <col min="3312" max="3312" width="22" style="131" customWidth="1"/>
    <col min="3313" max="3313" width="0" style="131" hidden="1" customWidth="1"/>
    <col min="3314" max="3314" width="19.7109375" style="131" customWidth="1"/>
    <col min="3315" max="3315" width="1" style="131" customWidth="1"/>
    <col min="3316" max="3316" width="21.7109375" style="131" customWidth="1"/>
    <col min="3317" max="3317" width="0" style="131" hidden="1" customWidth="1"/>
    <col min="3318" max="3318" width="21.7109375" style="131" customWidth="1"/>
    <col min="3319" max="3321" width="0" style="131" hidden="1" customWidth="1"/>
    <col min="3322" max="3322" width="21.5703125" style="131" customWidth="1"/>
    <col min="3323" max="3323" width="0" style="131" hidden="1" customWidth="1"/>
    <col min="3324" max="3327" width="23.7109375" style="131" customWidth="1"/>
    <col min="3328" max="3328" width="0.28515625" style="131" customWidth="1"/>
    <col min="3329" max="3338" width="23.7109375" style="131" customWidth="1"/>
    <col min="3339" max="3339" width="4.5703125" style="131" customWidth="1"/>
    <col min="3340" max="3344" width="23.7109375" style="131" customWidth="1"/>
    <col min="3345" max="3345" width="19.28515625" style="131" bestFit="1" customWidth="1"/>
    <col min="3346" max="3346" width="31.28515625" style="131" customWidth="1"/>
    <col min="3347" max="3347" width="25" style="131" bestFit="1" customWidth="1"/>
    <col min="3348" max="3349" width="20.5703125" style="131" customWidth="1"/>
    <col min="3350" max="3350" width="23" style="131" bestFit="1" customWidth="1"/>
    <col min="3351" max="3351" width="16" style="131" bestFit="1" customWidth="1"/>
    <col min="3352" max="3352" width="20.5703125" style="131" bestFit="1" customWidth="1"/>
    <col min="3353" max="3353" width="29.5703125" style="131" bestFit="1" customWidth="1"/>
    <col min="3354" max="3354" width="15.28515625" style="131" bestFit="1" customWidth="1"/>
    <col min="3355" max="3541" width="9.140625" style="131"/>
    <col min="3542" max="3542" width="50.140625" style="131" customWidth="1"/>
    <col min="3543" max="3545" width="0" style="131" hidden="1" customWidth="1"/>
    <col min="3546" max="3546" width="25" style="131" customWidth="1"/>
    <col min="3547" max="3548" width="21.42578125" style="131" customWidth="1"/>
    <col min="3549" max="3549" width="20.140625" style="131" customWidth="1"/>
    <col min="3550" max="3550" width="20.85546875" style="131" bestFit="1" customWidth="1"/>
    <col min="3551" max="3565" width="0" style="131" hidden="1" customWidth="1"/>
    <col min="3566" max="3566" width="21.85546875" style="131" customWidth="1"/>
    <col min="3567" max="3567" width="0.140625" style="131" customWidth="1"/>
    <col min="3568" max="3568" width="22" style="131" customWidth="1"/>
    <col min="3569" max="3569" width="0" style="131" hidden="1" customWidth="1"/>
    <col min="3570" max="3570" width="19.7109375" style="131" customWidth="1"/>
    <col min="3571" max="3571" width="1" style="131" customWidth="1"/>
    <col min="3572" max="3572" width="21.7109375" style="131" customWidth="1"/>
    <col min="3573" max="3573" width="0" style="131" hidden="1" customWidth="1"/>
    <col min="3574" max="3574" width="21.7109375" style="131" customWidth="1"/>
    <col min="3575" max="3577" width="0" style="131" hidden="1" customWidth="1"/>
    <col min="3578" max="3578" width="21.5703125" style="131" customWidth="1"/>
    <col min="3579" max="3579" width="0" style="131" hidden="1" customWidth="1"/>
    <col min="3580" max="3583" width="23.7109375" style="131" customWidth="1"/>
    <col min="3584" max="3584" width="0.28515625" style="131" customWidth="1"/>
    <col min="3585" max="3594" width="23.7109375" style="131" customWidth="1"/>
    <col min="3595" max="3595" width="4.5703125" style="131" customWidth="1"/>
    <col min="3596" max="3600" width="23.7109375" style="131" customWidth="1"/>
    <col min="3601" max="3601" width="19.28515625" style="131" bestFit="1" customWidth="1"/>
    <col min="3602" max="3602" width="31.28515625" style="131" customWidth="1"/>
    <col min="3603" max="3603" width="25" style="131" bestFit="1" customWidth="1"/>
    <col min="3604" max="3605" width="20.5703125" style="131" customWidth="1"/>
    <col min="3606" max="3606" width="23" style="131" bestFit="1" customWidth="1"/>
    <col min="3607" max="3607" width="16" style="131" bestFit="1" customWidth="1"/>
    <col min="3608" max="3608" width="20.5703125" style="131" bestFit="1" customWidth="1"/>
    <col min="3609" max="3609" width="29.5703125" style="131" bestFit="1" customWidth="1"/>
    <col min="3610" max="3610" width="15.28515625" style="131" bestFit="1" customWidth="1"/>
    <col min="3611" max="3797" width="9.140625" style="131"/>
    <col min="3798" max="3798" width="50.140625" style="131" customWidth="1"/>
    <col min="3799" max="3801" width="0" style="131" hidden="1" customWidth="1"/>
    <col min="3802" max="3802" width="25" style="131" customWidth="1"/>
    <col min="3803" max="3804" width="21.42578125" style="131" customWidth="1"/>
    <col min="3805" max="3805" width="20.140625" style="131" customWidth="1"/>
    <col min="3806" max="3806" width="20.85546875" style="131" bestFit="1" customWidth="1"/>
    <col min="3807" max="3821" width="0" style="131" hidden="1" customWidth="1"/>
    <col min="3822" max="3822" width="21.85546875" style="131" customWidth="1"/>
    <col min="3823" max="3823" width="0.140625" style="131" customWidth="1"/>
    <col min="3824" max="3824" width="22" style="131" customWidth="1"/>
    <col min="3825" max="3825" width="0" style="131" hidden="1" customWidth="1"/>
    <col min="3826" max="3826" width="19.7109375" style="131" customWidth="1"/>
    <col min="3827" max="3827" width="1" style="131" customWidth="1"/>
    <col min="3828" max="3828" width="21.7109375" style="131" customWidth="1"/>
    <col min="3829" max="3829" width="0" style="131" hidden="1" customWidth="1"/>
    <col min="3830" max="3830" width="21.7109375" style="131" customWidth="1"/>
    <col min="3831" max="3833" width="0" style="131" hidden="1" customWidth="1"/>
    <col min="3834" max="3834" width="21.5703125" style="131" customWidth="1"/>
    <col min="3835" max="3835" width="0" style="131" hidden="1" customWidth="1"/>
    <col min="3836" max="3839" width="23.7109375" style="131" customWidth="1"/>
    <col min="3840" max="3840" width="0.28515625" style="131" customWidth="1"/>
    <col min="3841" max="3850" width="23.7109375" style="131" customWidth="1"/>
    <col min="3851" max="3851" width="4.5703125" style="131" customWidth="1"/>
    <col min="3852" max="3856" width="23.7109375" style="131" customWidth="1"/>
    <col min="3857" max="3857" width="19.28515625" style="131" bestFit="1" customWidth="1"/>
    <col min="3858" max="3858" width="31.28515625" style="131" customWidth="1"/>
    <col min="3859" max="3859" width="25" style="131" bestFit="1" customWidth="1"/>
    <col min="3860" max="3861" width="20.5703125" style="131" customWidth="1"/>
    <col min="3862" max="3862" width="23" style="131" bestFit="1" customWidth="1"/>
    <col min="3863" max="3863" width="16" style="131" bestFit="1" customWidth="1"/>
    <col min="3864" max="3864" width="20.5703125" style="131" bestFit="1" customWidth="1"/>
    <col min="3865" max="3865" width="29.5703125" style="131" bestFit="1" customWidth="1"/>
    <col min="3866" max="3866" width="15.28515625" style="131" bestFit="1" customWidth="1"/>
    <col min="3867" max="4053" width="9.140625" style="131"/>
    <col min="4054" max="4054" width="50.140625" style="131" customWidth="1"/>
    <col min="4055" max="4057" width="0" style="131" hidden="1" customWidth="1"/>
    <col min="4058" max="4058" width="25" style="131" customWidth="1"/>
    <col min="4059" max="4060" width="21.42578125" style="131" customWidth="1"/>
    <col min="4061" max="4061" width="20.140625" style="131" customWidth="1"/>
    <col min="4062" max="4062" width="20.85546875" style="131" bestFit="1" customWidth="1"/>
    <col min="4063" max="4077" width="0" style="131" hidden="1" customWidth="1"/>
    <col min="4078" max="4078" width="21.85546875" style="131" customWidth="1"/>
    <col min="4079" max="4079" width="0.140625" style="131" customWidth="1"/>
    <col min="4080" max="4080" width="22" style="131" customWidth="1"/>
    <col min="4081" max="4081" width="0" style="131" hidden="1" customWidth="1"/>
    <col min="4082" max="4082" width="19.7109375" style="131" customWidth="1"/>
    <col min="4083" max="4083" width="1" style="131" customWidth="1"/>
    <col min="4084" max="4084" width="21.7109375" style="131" customWidth="1"/>
    <col min="4085" max="4085" width="0" style="131" hidden="1" customWidth="1"/>
    <col min="4086" max="4086" width="21.7109375" style="131" customWidth="1"/>
    <col min="4087" max="4089" width="0" style="131" hidden="1" customWidth="1"/>
    <col min="4090" max="4090" width="21.5703125" style="131" customWidth="1"/>
    <col min="4091" max="4091" width="0" style="131" hidden="1" customWidth="1"/>
    <col min="4092" max="4095" width="23.7109375" style="131" customWidth="1"/>
    <col min="4096" max="4096" width="0.28515625" style="131" customWidth="1"/>
    <col min="4097" max="4106" width="23.7109375" style="131" customWidth="1"/>
    <col min="4107" max="4107" width="4.5703125" style="131" customWidth="1"/>
    <col min="4108" max="4112" width="23.7109375" style="131" customWidth="1"/>
    <col min="4113" max="4113" width="19.28515625" style="131" bestFit="1" customWidth="1"/>
    <col min="4114" max="4114" width="31.28515625" style="131" customWidth="1"/>
    <col min="4115" max="4115" width="25" style="131" bestFit="1" customWidth="1"/>
    <col min="4116" max="4117" width="20.5703125" style="131" customWidth="1"/>
    <col min="4118" max="4118" width="23" style="131" bestFit="1" customWidth="1"/>
    <col min="4119" max="4119" width="16" style="131" bestFit="1" customWidth="1"/>
    <col min="4120" max="4120" width="20.5703125" style="131" bestFit="1" customWidth="1"/>
    <col min="4121" max="4121" width="29.5703125" style="131" bestFit="1" customWidth="1"/>
    <col min="4122" max="4122" width="15.28515625" style="131" bestFit="1" customWidth="1"/>
    <col min="4123" max="4309" width="9.140625" style="131"/>
    <col min="4310" max="4310" width="50.140625" style="131" customWidth="1"/>
    <col min="4311" max="4313" width="0" style="131" hidden="1" customWidth="1"/>
    <col min="4314" max="4314" width="25" style="131" customWidth="1"/>
    <col min="4315" max="4316" width="21.42578125" style="131" customWidth="1"/>
    <col min="4317" max="4317" width="20.140625" style="131" customWidth="1"/>
    <col min="4318" max="4318" width="20.85546875" style="131" bestFit="1" customWidth="1"/>
    <col min="4319" max="4333" width="0" style="131" hidden="1" customWidth="1"/>
    <col min="4334" max="4334" width="21.85546875" style="131" customWidth="1"/>
    <col min="4335" max="4335" width="0.140625" style="131" customWidth="1"/>
    <col min="4336" max="4336" width="22" style="131" customWidth="1"/>
    <col min="4337" max="4337" width="0" style="131" hidden="1" customWidth="1"/>
    <col min="4338" max="4338" width="19.7109375" style="131" customWidth="1"/>
    <col min="4339" max="4339" width="1" style="131" customWidth="1"/>
    <col min="4340" max="4340" width="21.7109375" style="131" customWidth="1"/>
    <col min="4341" max="4341" width="0" style="131" hidden="1" customWidth="1"/>
    <col min="4342" max="4342" width="21.7109375" style="131" customWidth="1"/>
    <col min="4343" max="4345" width="0" style="131" hidden="1" customWidth="1"/>
    <col min="4346" max="4346" width="21.5703125" style="131" customWidth="1"/>
    <col min="4347" max="4347" width="0" style="131" hidden="1" customWidth="1"/>
    <col min="4348" max="4351" width="23.7109375" style="131" customWidth="1"/>
    <col min="4352" max="4352" width="0.28515625" style="131" customWidth="1"/>
    <col min="4353" max="4362" width="23.7109375" style="131" customWidth="1"/>
    <col min="4363" max="4363" width="4.5703125" style="131" customWidth="1"/>
    <col min="4364" max="4368" width="23.7109375" style="131" customWidth="1"/>
    <col min="4369" max="4369" width="19.28515625" style="131" bestFit="1" customWidth="1"/>
    <col min="4370" max="4370" width="31.28515625" style="131" customWidth="1"/>
    <col min="4371" max="4371" width="25" style="131" bestFit="1" customWidth="1"/>
    <col min="4372" max="4373" width="20.5703125" style="131" customWidth="1"/>
    <col min="4374" max="4374" width="23" style="131" bestFit="1" customWidth="1"/>
    <col min="4375" max="4375" width="16" style="131" bestFit="1" customWidth="1"/>
    <col min="4376" max="4376" width="20.5703125" style="131" bestFit="1" customWidth="1"/>
    <col min="4377" max="4377" width="29.5703125" style="131" bestFit="1" customWidth="1"/>
    <col min="4378" max="4378" width="15.28515625" style="131" bestFit="1" customWidth="1"/>
    <col min="4379" max="4565" width="9.140625" style="131"/>
    <col min="4566" max="4566" width="50.140625" style="131" customWidth="1"/>
    <col min="4567" max="4569" width="0" style="131" hidden="1" customWidth="1"/>
    <col min="4570" max="4570" width="25" style="131" customWidth="1"/>
    <col min="4571" max="4572" width="21.42578125" style="131" customWidth="1"/>
    <col min="4573" max="4573" width="20.140625" style="131" customWidth="1"/>
    <col min="4574" max="4574" width="20.85546875" style="131" bestFit="1" customWidth="1"/>
    <col min="4575" max="4589" width="0" style="131" hidden="1" customWidth="1"/>
    <col min="4590" max="4590" width="21.85546875" style="131" customWidth="1"/>
    <col min="4591" max="4591" width="0.140625" style="131" customWidth="1"/>
    <col min="4592" max="4592" width="22" style="131" customWidth="1"/>
    <col min="4593" max="4593" width="0" style="131" hidden="1" customWidth="1"/>
    <col min="4594" max="4594" width="19.7109375" style="131" customWidth="1"/>
    <col min="4595" max="4595" width="1" style="131" customWidth="1"/>
    <col min="4596" max="4596" width="21.7109375" style="131" customWidth="1"/>
    <col min="4597" max="4597" width="0" style="131" hidden="1" customWidth="1"/>
    <col min="4598" max="4598" width="21.7109375" style="131" customWidth="1"/>
    <col min="4599" max="4601" width="0" style="131" hidden="1" customWidth="1"/>
    <col min="4602" max="4602" width="21.5703125" style="131" customWidth="1"/>
    <col min="4603" max="4603" width="0" style="131" hidden="1" customWidth="1"/>
    <col min="4604" max="4607" width="23.7109375" style="131" customWidth="1"/>
    <col min="4608" max="4608" width="0.28515625" style="131" customWidth="1"/>
    <col min="4609" max="4618" width="23.7109375" style="131" customWidth="1"/>
    <col min="4619" max="4619" width="4.5703125" style="131" customWidth="1"/>
    <col min="4620" max="4624" width="23.7109375" style="131" customWidth="1"/>
    <col min="4625" max="4625" width="19.28515625" style="131" bestFit="1" customWidth="1"/>
    <col min="4626" max="4626" width="31.28515625" style="131" customWidth="1"/>
    <col min="4627" max="4627" width="25" style="131" bestFit="1" customWidth="1"/>
    <col min="4628" max="4629" width="20.5703125" style="131" customWidth="1"/>
    <col min="4630" max="4630" width="23" style="131" bestFit="1" customWidth="1"/>
    <col min="4631" max="4631" width="16" style="131" bestFit="1" customWidth="1"/>
    <col min="4632" max="4632" width="20.5703125" style="131" bestFit="1" customWidth="1"/>
    <col min="4633" max="4633" width="29.5703125" style="131" bestFit="1" customWidth="1"/>
    <col min="4634" max="4634" width="15.28515625" style="131" bestFit="1" customWidth="1"/>
    <col min="4635" max="4821" width="9.140625" style="131"/>
    <col min="4822" max="4822" width="50.140625" style="131" customWidth="1"/>
    <col min="4823" max="4825" width="0" style="131" hidden="1" customWidth="1"/>
    <col min="4826" max="4826" width="25" style="131" customWidth="1"/>
    <col min="4827" max="4828" width="21.42578125" style="131" customWidth="1"/>
    <col min="4829" max="4829" width="20.140625" style="131" customWidth="1"/>
    <col min="4830" max="4830" width="20.85546875" style="131" bestFit="1" customWidth="1"/>
    <col min="4831" max="4845" width="0" style="131" hidden="1" customWidth="1"/>
    <col min="4846" max="4846" width="21.85546875" style="131" customWidth="1"/>
    <col min="4847" max="4847" width="0.140625" style="131" customWidth="1"/>
    <col min="4848" max="4848" width="22" style="131" customWidth="1"/>
    <col min="4849" max="4849" width="0" style="131" hidden="1" customWidth="1"/>
    <col min="4850" max="4850" width="19.7109375" style="131" customWidth="1"/>
    <col min="4851" max="4851" width="1" style="131" customWidth="1"/>
    <col min="4852" max="4852" width="21.7109375" style="131" customWidth="1"/>
    <col min="4853" max="4853" width="0" style="131" hidden="1" customWidth="1"/>
    <col min="4854" max="4854" width="21.7109375" style="131" customWidth="1"/>
    <col min="4855" max="4857" width="0" style="131" hidden="1" customWidth="1"/>
    <col min="4858" max="4858" width="21.5703125" style="131" customWidth="1"/>
    <col min="4859" max="4859" width="0" style="131" hidden="1" customWidth="1"/>
    <col min="4860" max="4863" width="23.7109375" style="131" customWidth="1"/>
    <col min="4864" max="4864" width="0.28515625" style="131" customWidth="1"/>
    <col min="4865" max="4874" width="23.7109375" style="131" customWidth="1"/>
    <col min="4875" max="4875" width="4.5703125" style="131" customWidth="1"/>
    <col min="4876" max="4880" width="23.7109375" style="131" customWidth="1"/>
    <col min="4881" max="4881" width="19.28515625" style="131" bestFit="1" customWidth="1"/>
    <col min="4882" max="4882" width="31.28515625" style="131" customWidth="1"/>
    <col min="4883" max="4883" width="25" style="131" bestFit="1" customWidth="1"/>
    <col min="4884" max="4885" width="20.5703125" style="131" customWidth="1"/>
    <col min="4886" max="4886" width="23" style="131" bestFit="1" customWidth="1"/>
    <col min="4887" max="4887" width="16" style="131" bestFit="1" customWidth="1"/>
    <col min="4888" max="4888" width="20.5703125" style="131" bestFit="1" customWidth="1"/>
    <col min="4889" max="4889" width="29.5703125" style="131" bestFit="1" customWidth="1"/>
    <col min="4890" max="4890" width="15.28515625" style="131" bestFit="1" customWidth="1"/>
    <col min="4891" max="5077" width="9.140625" style="131"/>
    <col min="5078" max="5078" width="50.140625" style="131" customWidth="1"/>
    <col min="5079" max="5081" width="0" style="131" hidden="1" customWidth="1"/>
    <col min="5082" max="5082" width="25" style="131" customWidth="1"/>
    <col min="5083" max="5084" width="21.42578125" style="131" customWidth="1"/>
    <col min="5085" max="5085" width="20.140625" style="131" customWidth="1"/>
    <col min="5086" max="5086" width="20.85546875" style="131" bestFit="1" customWidth="1"/>
    <col min="5087" max="5101" width="0" style="131" hidden="1" customWidth="1"/>
    <col min="5102" max="5102" width="21.85546875" style="131" customWidth="1"/>
    <col min="5103" max="5103" width="0.140625" style="131" customWidth="1"/>
    <col min="5104" max="5104" width="22" style="131" customWidth="1"/>
    <col min="5105" max="5105" width="0" style="131" hidden="1" customWidth="1"/>
    <col min="5106" max="5106" width="19.7109375" style="131" customWidth="1"/>
    <col min="5107" max="5107" width="1" style="131" customWidth="1"/>
    <col min="5108" max="5108" width="21.7109375" style="131" customWidth="1"/>
    <col min="5109" max="5109" width="0" style="131" hidden="1" customWidth="1"/>
    <col min="5110" max="5110" width="21.7109375" style="131" customWidth="1"/>
    <col min="5111" max="5113" width="0" style="131" hidden="1" customWidth="1"/>
    <col min="5114" max="5114" width="21.5703125" style="131" customWidth="1"/>
    <col min="5115" max="5115" width="0" style="131" hidden="1" customWidth="1"/>
    <col min="5116" max="5119" width="23.7109375" style="131" customWidth="1"/>
    <col min="5120" max="5120" width="0.28515625" style="131" customWidth="1"/>
    <col min="5121" max="5130" width="23.7109375" style="131" customWidth="1"/>
    <col min="5131" max="5131" width="4.5703125" style="131" customWidth="1"/>
    <col min="5132" max="5136" width="23.7109375" style="131" customWidth="1"/>
    <col min="5137" max="5137" width="19.28515625" style="131" bestFit="1" customWidth="1"/>
    <col min="5138" max="5138" width="31.28515625" style="131" customWidth="1"/>
    <col min="5139" max="5139" width="25" style="131" bestFit="1" customWidth="1"/>
    <col min="5140" max="5141" width="20.5703125" style="131" customWidth="1"/>
    <col min="5142" max="5142" width="23" style="131" bestFit="1" customWidth="1"/>
    <col min="5143" max="5143" width="16" style="131" bestFit="1" customWidth="1"/>
    <col min="5144" max="5144" width="20.5703125" style="131" bestFit="1" customWidth="1"/>
    <col min="5145" max="5145" width="29.5703125" style="131" bestFit="1" customWidth="1"/>
    <col min="5146" max="5146" width="15.28515625" style="131" bestFit="1" customWidth="1"/>
    <col min="5147" max="5333" width="9.140625" style="131"/>
    <col min="5334" max="5334" width="50.140625" style="131" customWidth="1"/>
    <col min="5335" max="5337" width="0" style="131" hidden="1" customWidth="1"/>
    <col min="5338" max="5338" width="25" style="131" customWidth="1"/>
    <col min="5339" max="5340" width="21.42578125" style="131" customWidth="1"/>
    <col min="5341" max="5341" width="20.140625" style="131" customWidth="1"/>
    <col min="5342" max="5342" width="20.85546875" style="131" bestFit="1" customWidth="1"/>
    <col min="5343" max="5357" width="0" style="131" hidden="1" customWidth="1"/>
    <col min="5358" max="5358" width="21.85546875" style="131" customWidth="1"/>
    <col min="5359" max="5359" width="0.140625" style="131" customWidth="1"/>
    <col min="5360" max="5360" width="22" style="131" customWidth="1"/>
    <col min="5361" max="5361" width="0" style="131" hidden="1" customWidth="1"/>
    <col min="5362" max="5362" width="19.7109375" style="131" customWidth="1"/>
    <col min="5363" max="5363" width="1" style="131" customWidth="1"/>
    <col min="5364" max="5364" width="21.7109375" style="131" customWidth="1"/>
    <col min="5365" max="5365" width="0" style="131" hidden="1" customWidth="1"/>
    <col min="5366" max="5366" width="21.7109375" style="131" customWidth="1"/>
    <col min="5367" max="5369" width="0" style="131" hidden="1" customWidth="1"/>
    <col min="5370" max="5370" width="21.5703125" style="131" customWidth="1"/>
    <col min="5371" max="5371" width="0" style="131" hidden="1" customWidth="1"/>
    <col min="5372" max="5375" width="23.7109375" style="131" customWidth="1"/>
    <col min="5376" max="5376" width="0.28515625" style="131" customWidth="1"/>
    <col min="5377" max="5386" width="23.7109375" style="131" customWidth="1"/>
    <col min="5387" max="5387" width="4.5703125" style="131" customWidth="1"/>
    <col min="5388" max="5392" width="23.7109375" style="131" customWidth="1"/>
    <col min="5393" max="5393" width="19.28515625" style="131" bestFit="1" customWidth="1"/>
    <col min="5394" max="5394" width="31.28515625" style="131" customWidth="1"/>
    <col min="5395" max="5395" width="25" style="131" bestFit="1" customWidth="1"/>
    <col min="5396" max="5397" width="20.5703125" style="131" customWidth="1"/>
    <col min="5398" max="5398" width="23" style="131" bestFit="1" customWidth="1"/>
    <col min="5399" max="5399" width="16" style="131" bestFit="1" customWidth="1"/>
    <col min="5400" max="5400" width="20.5703125" style="131" bestFit="1" customWidth="1"/>
    <col min="5401" max="5401" width="29.5703125" style="131" bestFit="1" customWidth="1"/>
    <col min="5402" max="5402" width="15.28515625" style="131" bestFit="1" customWidth="1"/>
    <col min="5403" max="5589" width="9.140625" style="131"/>
    <col min="5590" max="5590" width="50.140625" style="131" customWidth="1"/>
    <col min="5591" max="5593" width="0" style="131" hidden="1" customWidth="1"/>
    <col min="5594" max="5594" width="25" style="131" customWidth="1"/>
    <col min="5595" max="5596" width="21.42578125" style="131" customWidth="1"/>
    <col min="5597" max="5597" width="20.140625" style="131" customWidth="1"/>
    <col min="5598" max="5598" width="20.85546875" style="131" bestFit="1" customWidth="1"/>
    <col min="5599" max="5613" width="0" style="131" hidden="1" customWidth="1"/>
    <col min="5614" max="5614" width="21.85546875" style="131" customWidth="1"/>
    <col min="5615" max="5615" width="0.140625" style="131" customWidth="1"/>
    <col min="5616" max="5616" width="22" style="131" customWidth="1"/>
    <col min="5617" max="5617" width="0" style="131" hidden="1" customWidth="1"/>
    <col min="5618" max="5618" width="19.7109375" style="131" customWidth="1"/>
    <col min="5619" max="5619" width="1" style="131" customWidth="1"/>
    <col min="5620" max="5620" width="21.7109375" style="131" customWidth="1"/>
    <col min="5621" max="5621" width="0" style="131" hidden="1" customWidth="1"/>
    <col min="5622" max="5622" width="21.7109375" style="131" customWidth="1"/>
    <col min="5623" max="5625" width="0" style="131" hidden="1" customWidth="1"/>
    <col min="5626" max="5626" width="21.5703125" style="131" customWidth="1"/>
    <col min="5627" max="5627" width="0" style="131" hidden="1" customWidth="1"/>
    <col min="5628" max="5631" width="23.7109375" style="131" customWidth="1"/>
    <col min="5632" max="5632" width="0.28515625" style="131" customWidth="1"/>
    <col min="5633" max="5642" width="23.7109375" style="131" customWidth="1"/>
    <col min="5643" max="5643" width="4.5703125" style="131" customWidth="1"/>
    <col min="5644" max="5648" width="23.7109375" style="131" customWidth="1"/>
    <col min="5649" max="5649" width="19.28515625" style="131" bestFit="1" customWidth="1"/>
    <col min="5650" max="5650" width="31.28515625" style="131" customWidth="1"/>
    <col min="5651" max="5651" width="25" style="131" bestFit="1" customWidth="1"/>
    <col min="5652" max="5653" width="20.5703125" style="131" customWidth="1"/>
    <col min="5654" max="5654" width="23" style="131" bestFit="1" customWidth="1"/>
    <col min="5655" max="5655" width="16" style="131" bestFit="1" customWidth="1"/>
    <col min="5656" max="5656" width="20.5703125" style="131" bestFit="1" customWidth="1"/>
    <col min="5657" max="5657" width="29.5703125" style="131" bestFit="1" customWidth="1"/>
    <col min="5658" max="5658" width="15.28515625" style="131" bestFit="1" customWidth="1"/>
    <col min="5659" max="5845" width="9.140625" style="131"/>
    <col min="5846" max="5846" width="50.140625" style="131" customWidth="1"/>
    <col min="5847" max="5849" width="0" style="131" hidden="1" customWidth="1"/>
    <col min="5850" max="5850" width="25" style="131" customWidth="1"/>
    <col min="5851" max="5852" width="21.42578125" style="131" customWidth="1"/>
    <col min="5853" max="5853" width="20.140625" style="131" customWidth="1"/>
    <col min="5854" max="5854" width="20.85546875" style="131" bestFit="1" customWidth="1"/>
    <col min="5855" max="5869" width="0" style="131" hidden="1" customWidth="1"/>
    <col min="5870" max="5870" width="21.85546875" style="131" customWidth="1"/>
    <col min="5871" max="5871" width="0.140625" style="131" customWidth="1"/>
    <col min="5872" max="5872" width="22" style="131" customWidth="1"/>
    <col min="5873" max="5873" width="0" style="131" hidden="1" customWidth="1"/>
    <col min="5874" max="5874" width="19.7109375" style="131" customWidth="1"/>
    <col min="5875" max="5875" width="1" style="131" customWidth="1"/>
    <col min="5876" max="5876" width="21.7109375" style="131" customWidth="1"/>
    <col min="5877" max="5877" width="0" style="131" hidden="1" customWidth="1"/>
    <col min="5878" max="5878" width="21.7109375" style="131" customWidth="1"/>
    <col min="5879" max="5881" width="0" style="131" hidden="1" customWidth="1"/>
    <col min="5882" max="5882" width="21.5703125" style="131" customWidth="1"/>
    <col min="5883" max="5883" width="0" style="131" hidden="1" customWidth="1"/>
    <col min="5884" max="5887" width="23.7109375" style="131" customWidth="1"/>
    <col min="5888" max="5888" width="0.28515625" style="131" customWidth="1"/>
    <col min="5889" max="5898" width="23.7109375" style="131" customWidth="1"/>
    <col min="5899" max="5899" width="4.5703125" style="131" customWidth="1"/>
    <col min="5900" max="5904" width="23.7109375" style="131" customWidth="1"/>
    <col min="5905" max="5905" width="19.28515625" style="131" bestFit="1" customWidth="1"/>
    <col min="5906" max="5906" width="31.28515625" style="131" customWidth="1"/>
    <col min="5907" max="5907" width="25" style="131" bestFit="1" customWidth="1"/>
    <col min="5908" max="5909" width="20.5703125" style="131" customWidth="1"/>
    <col min="5910" max="5910" width="23" style="131" bestFit="1" customWidth="1"/>
    <col min="5911" max="5911" width="16" style="131" bestFit="1" customWidth="1"/>
    <col min="5912" max="5912" width="20.5703125" style="131" bestFit="1" customWidth="1"/>
    <col min="5913" max="5913" width="29.5703125" style="131" bestFit="1" customWidth="1"/>
    <col min="5914" max="5914" width="15.28515625" style="131" bestFit="1" customWidth="1"/>
    <col min="5915" max="6101" width="9.140625" style="131"/>
    <col min="6102" max="6102" width="50.140625" style="131" customWidth="1"/>
    <col min="6103" max="6105" width="0" style="131" hidden="1" customWidth="1"/>
    <col min="6106" max="6106" width="25" style="131" customWidth="1"/>
    <col min="6107" max="6108" width="21.42578125" style="131" customWidth="1"/>
    <col min="6109" max="6109" width="20.140625" style="131" customWidth="1"/>
    <col min="6110" max="6110" width="20.85546875" style="131" bestFit="1" customWidth="1"/>
    <col min="6111" max="6125" width="0" style="131" hidden="1" customWidth="1"/>
    <col min="6126" max="6126" width="21.85546875" style="131" customWidth="1"/>
    <col min="6127" max="6127" width="0.140625" style="131" customWidth="1"/>
    <col min="6128" max="6128" width="22" style="131" customWidth="1"/>
    <col min="6129" max="6129" width="0" style="131" hidden="1" customWidth="1"/>
    <col min="6130" max="6130" width="19.7109375" style="131" customWidth="1"/>
    <col min="6131" max="6131" width="1" style="131" customWidth="1"/>
    <col min="6132" max="6132" width="21.7109375" style="131" customWidth="1"/>
    <col min="6133" max="6133" width="0" style="131" hidden="1" customWidth="1"/>
    <col min="6134" max="6134" width="21.7109375" style="131" customWidth="1"/>
    <col min="6135" max="6137" width="0" style="131" hidden="1" customWidth="1"/>
    <col min="6138" max="6138" width="21.5703125" style="131" customWidth="1"/>
    <col min="6139" max="6139" width="0" style="131" hidden="1" customWidth="1"/>
    <col min="6140" max="6143" width="23.7109375" style="131" customWidth="1"/>
    <col min="6144" max="6144" width="0.28515625" style="131" customWidth="1"/>
    <col min="6145" max="6154" width="23.7109375" style="131" customWidth="1"/>
    <col min="6155" max="6155" width="4.5703125" style="131" customWidth="1"/>
    <col min="6156" max="6160" width="23.7109375" style="131" customWidth="1"/>
    <col min="6161" max="6161" width="19.28515625" style="131" bestFit="1" customWidth="1"/>
    <col min="6162" max="6162" width="31.28515625" style="131" customWidth="1"/>
    <col min="6163" max="6163" width="25" style="131" bestFit="1" customWidth="1"/>
    <col min="6164" max="6165" width="20.5703125" style="131" customWidth="1"/>
    <col min="6166" max="6166" width="23" style="131" bestFit="1" customWidth="1"/>
    <col min="6167" max="6167" width="16" style="131" bestFit="1" customWidth="1"/>
    <col min="6168" max="6168" width="20.5703125" style="131" bestFit="1" customWidth="1"/>
    <col min="6169" max="6169" width="29.5703125" style="131" bestFit="1" customWidth="1"/>
    <col min="6170" max="6170" width="15.28515625" style="131" bestFit="1" customWidth="1"/>
    <col min="6171" max="6357" width="9.140625" style="131"/>
    <col min="6358" max="6358" width="50.140625" style="131" customWidth="1"/>
    <col min="6359" max="6361" width="0" style="131" hidden="1" customWidth="1"/>
    <col min="6362" max="6362" width="25" style="131" customWidth="1"/>
    <col min="6363" max="6364" width="21.42578125" style="131" customWidth="1"/>
    <col min="6365" max="6365" width="20.140625" style="131" customWidth="1"/>
    <col min="6366" max="6366" width="20.85546875" style="131" bestFit="1" customWidth="1"/>
    <col min="6367" max="6381" width="0" style="131" hidden="1" customWidth="1"/>
    <col min="6382" max="6382" width="21.85546875" style="131" customWidth="1"/>
    <col min="6383" max="6383" width="0.140625" style="131" customWidth="1"/>
    <col min="6384" max="6384" width="22" style="131" customWidth="1"/>
    <col min="6385" max="6385" width="0" style="131" hidden="1" customWidth="1"/>
    <col min="6386" max="6386" width="19.7109375" style="131" customWidth="1"/>
    <col min="6387" max="6387" width="1" style="131" customWidth="1"/>
    <col min="6388" max="6388" width="21.7109375" style="131" customWidth="1"/>
    <col min="6389" max="6389" width="0" style="131" hidden="1" customWidth="1"/>
    <col min="6390" max="6390" width="21.7109375" style="131" customWidth="1"/>
    <col min="6391" max="6393" width="0" style="131" hidden="1" customWidth="1"/>
    <col min="6394" max="6394" width="21.5703125" style="131" customWidth="1"/>
    <col min="6395" max="6395" width="0" style="131" hidden="1" customWidth="1"/>
    <col min="6396" max="6399" width="23.7109375" style="131" customWidth="1"/>
    <col min="6400" max="6400" width="0.28515625" style="131" customWidth="1"/>
    <col min="6401" max="6410" width="23.7109375" style="131" customWidth="1"/>
    <col min="6411" max="6411" width="4.5703125" style="131" customWidth="1"/>
    <col min="6412" max="6416" width="23.7109375" style="131" customWidth="1"/>
    <col min="6417" max="6417" width="19.28515625" style="131" bestFit="1" customWidth="1"/>
    <col min="6418" max="6418" width="31.28515625" style="131" customWidth="1"/>
    <col min="6419" max="6419" width="25" style="131" bestFit="1" customWidth="1"/>
    <col min="6420" max="6421" width="20.5703125" style="131" customWidth="1"/>
    <col min="6422" max="6422" width="23" style="131" bestFit="1" customWidth="1"/>
    <col min="6423" max="6423" width="16" style="131" bestFit="1" customWidth="1"/>
    <col min="6424" max="6424" width="20.5703125" style="131" bestFit="1" customWidth="1"/>
    <col min="6425" max="6425" width="29.5703125" style="131" bestFit="1" customWidth="1"/>
    <col min="6426" max="6426" width="15.28515625" style="131" bestFit="1" customWidth="1"/>
    <col min="6427" max="6613" width="9.140625" style="131"/>
    <col min="6614" max="6614" width="50.140625" style="131" customWidth="1"/>
    <col min="6615" max="6617" width="0" style="131" hidden="1" customWidth="1"/>
    <col min="6618" max="6618" width="25" style="131" customWidth="1"/>
    <col min="6619" max="6620" width="21.42578125" style="131" customWidth="1"/>
    <col min="6621" max="6621" width="20.140625" style="131" customWidth="1"/>
    <col min="6622" max="6622" width="20.85546875" style="131" bestFit="1" customWidth="1"/>
    <col min="6623" max="6637" width="0" style="131" hidden="1" customWidth="1"/>
    <col min="6638" max="6638" width="21.85546875" style="131" customWidth="1"/>
    <col min="6639" max="6639" width="0.140625" style="131" customWidth="1"/>
    <col min="6640" max="6640" width="22" style="131" customWidth="1"/>
    <col min="6641" max="6641" width="0" style="131" hidden="1" customWidth="1"/>
    <col min="6642" max="6642" width="19.7109375" style="131" customWidth="1"/>
    <col min="6643" max="6643" width="1" style="131" customWidth="1"/>
    <col min="6644" max="6644" width="21.7109375" style="131" customWidth="1"/>
    <col min="6645" max="6645" width="0" style="131" hidden="1" customWidth="1"/>
    <col min="6646" max="6646" width="21.7109375" style="131" customWidth="1"/>
    <col min="6647" max="6649" width="0" style="131" hidden="1" customWidth="1"/>
    <col min="6650" max="6650" width="21.5703125" style="131" customWidth="1"/>
    <col min="6651" max="6651" width="0" style="131" hidden="1" customWidth="1"/>
    <col min="6652" max="6655" width="23.7109375" style="131" customWidth="1"/>
    <col min="6656" max="6656" width="0.28515625" style="131" customWidth="1"/>
    <col min="6657" max="6666" width="23.7109375" style="131" customWidth="1"/>
    <col min="6667" max="6667" width="4.5703125" style="131" customWidth="1"/>
    <col min="6668" max="6672" width="23.7109375" style="131" customWidth="1"/>
    <col min="6673" max="6673" width="19.28515625" style="131" bestFit="1" customWidth="1"/>
    <col min="6674" max="6674" width="31.28515625" style="131" customWidth="1"/>
    <col min="6675" max="6675" width="25" style="131" bestFit="1" customWidth="1"/>
    <col min="6676" max="6677" width="20.5703125" style="131" customWidth="1"/>
    <col min="6678" max="6678" width="23" style="131" bestFit="1" customWidth="1"/>
    <col min="6679" max="6679" width="16" style="131" bestFit="1" customWidth="1"/>
    <col min="6680" max="6680" width="20.5703125" style="131" bestFit="1" customWidth="1"/>
    <col min="6681" max="6681" width="29.5703125" style="131" bestFit="1" customWidth="1"/>
    <col min="6682" max="6682" width="15.28515625" style="131" bestFit="1" customWidth="1"/>
    <col min="6683" max="6869" width="9.140625" style="131"/>
    <col min="6870" max="6870" width="50.140625" style="131" customWidth="1"/>
    <col min="6871" max="6873" width="0" style="131" hidden="1" customWidth="1"/>
    <col min="6874" max="6874" width="25" style="131" customWidth="1"/>
    <col min="6875" max="6876" width="21.42578125" style="131" customWidth="1"/>
    <col min="6877" max="6877" width="20.140625" style="131" customWidth="1"/>
    <col min="6878" max="6878" width="20.85546875" style="131" bestFit="1" customWidth="1"/>
    <col min="6879" max="6893" width="0" style="131" hidden="1" customWidth="1"/>
    <col min="6894" max="6894" width="21.85546875" style="131" customWidth="1"/>
    <col min="6895" max="6895" width="0.140625" style="131" customWidth="1"/>
    <col min="6896" max="6896" width="22" style="131" customWidth="1"/>
    <col min="6897" max="6897" width="0" style="131" hidden="1" customWidth="1"/>
    <col min="6898" max="6898" width="19.7109375" style="131" customWidth="1"/>
    <col min="6899" max="6899" width="1" style="131" customWidth="1"/>
    <col min="6900" max="6900" width="21.7109375" style="131" customWidth="1"/>
    <col min="6901" max="6901" width="0" style="131" hidden="1" customWidth="1"/>
    <col min="6902" max="6902" width="21.7109375" style="131" customWidth="1"/>
    <col min="6903" max="6905" width="0" style="131" hidden="1" customWidth="1"/>
    <col min="6906" max="6906" width="21.5703125" style="131" customWidth="1"/>
    <col min="6907" max="6907" width="0" style="131" hidden="1" customWidth="1"/>
    <col min="6908" max="6911" width="23.7109375" style="131" customWidth="1"/>
    <col min="6912" max="6912" width="0.28515625" style="131" customWidth="1"/>
    <col min="6913" max="6922" width="23.7109375" style="131" customWidth="1"/>
    <col min="6923" max="6923" width="4.5703125" style="131" customWidth="1"/>
    <col min="6924" max="6928" width="23.7109375" style="131" customWidth="1"/>
    <col min="6929" max="6929" width="19.28515625" style="131" bestFit="1" customWidth="1"/>
    <col min="6930" max="6930" width="31.28515625" style="131" customWidth="1"/>
    <col min="6931" max="6931" width="25" style="131" bestFit="1" customWidth="1"/>
    <col min="6932" max="6933" width="20.5703125" style="131" customWidth="1"/>
    <col min="6934" max="6934" width="23" style="131" bestFit="1" customWidth="1"/>
    <col min="6935" max="6935" width="16" style="131" bestFit="1" customWidth="1"/>
    <col min="6936" max="6936" width="20.5703125" style="131" bestFit="1" customWidth="1"/>
    <col min="6937" max="6937" width="29.5703125" style="131" bestFit="1" customWidth="1"/>
    <col min="6938" max="6938" width="15.28515625" style="131" bestFit="1" customWidth="1"/>
    <col min="6939" max="7125" width="9.140625" style="131"/>
    <col min="7126" max="7126" width="50.140625" style="131" customWidth="1"/>
    <col min="7127" max="7129" width="0" style="131" hidden="1" customWidth="1"/>
    <col min="7130" max="7130" width="25" style="131" customWidth="1"/>
    <col min="7131" max="7132" width="21.42578125" style="131" customWidth="1"/>
    <col min="7133" max="7133" width="20.140625" style="131" customWidth="1"/>
    <col min="7134" max="7134" width="20.85546875" style="131" bestFit="1" customWidth="1"/>
    <col min="7135" max="7149" width="0" style="131" hidden="1" customWidth="1"/>
    <col min="7150" max="7150" width="21.85546875" style="131" customWidth="1"/>
    <col min="7151" max="7151" width="0.140625" style="131" customWidth="1"/>
    <col min="7152" max="7152" width="22" style="131" customWidth="1"/>
    <col min="7153" max="7153" width="0" style="131" hidden="1" customWidth="1"/>
    <col min="7154" max="7154" width="19.7109375" style="131" customWidth="1"/>
    <col min="7155" max="7155" width="1" style="131" customWidth="1"/>
    <col min="7156" max="7156" width="21.7109375" style="131" customWidth="1"/>
    <col min="7157" max="7157" width="0" style="131" hidden="1" customWidth="1"/>
    <col min="7158" max="7158" width="21.7109375" style="131" customWidth="1"/>
    <col min="7159" max="7161" width="0" style="131" hidden="1" customWidth="1"/>
    <col min="7162" max="7162" width="21.5703125" style="131" customWidth="1"/>
    <col min="7163" max="7163" width="0" style="131" hidden="1" customWidth="1"/>
    <col min="7164" max="7167" width="23.7109375" style="131" customWidth="1"/>
    <col min="7168" max="7168" width="0.28515625" style="131" customWidth="1"/>
    <col min="7169" max="7178" width="23.7109375" style="131" customWidth="1"/>
    <col min="7179" max="7179" width="4.5703125" style="131" customWidth="1"/>
    <col min="7180" max="7184" width="23.7109375" style="131" customWidth="1"/>
    <col min="7185" max="7185" width="19.28515625" style="131" bestFit="1" customWidth="1"/>
    <col min="7186" max="7186" width="31.28515625" style="131" customWidth="1"/>
    <col min="7187" max="7187" width="25" style="131" bestFit="1" customWidth="1"/>
    <col min="7188" max="7189" width="20.5703125" style="131" customWidth="1"/>
    <col min="7190" max="7190" width="23" style="131" bestFit="1" customWidth="1"/>
    <col min="7191" max="7191" width="16" style="131" bestFit="1" customWidth="1"/>
    <col min="7192" max="7192" width="20.5703125" style="131" bestFit="1" customWidth="1"/>
    <col min="7193" max="7193" width="29.5703125" style="131" bestFit="1" customWidth="1"/>
    <col min="7194" max="7194" width="15.28515625" style="131" bestFit="1" customWidth="1"/>
    <col min="7195" max="7381" width="9.140625" style="131"/>
    <col min="7382" max="7382" width="50.140625" style="131" customWidth="1"/>
    <col min="7383" max="7385" width="0" style="131" hidden="1" customWidth="1"/>
    <col min="7386" max="7386" width="25" style="131" customWidth="1"/>
    <col min="7387" max="7388" width="21.42578125" style="131" customWidth="1"/>
    <col min="7389" max="7389" width="20.140625" style="131" customWidth="1"/>
    <col min="7390" max="7390" width="20.85546875" style="131" bestFit="1" customWidth="1"/>
    <col min="7391" max="7405" width="0" style="131" hidden="1" customWidth="1"/>
    <col min="7406" max="7406" width="21.85546875" style="131" customWidth="1"/>
    <col min="7407" max="7407" width="0.140625" style="131" customWidth="1"/>
    <col min="7408" max="7408" width="22" style="131" customWidth="1"/>
    <col min="7409" max="7409" width="0" style="131" hidden="1" customWidth="1"/>
    <col min="7410" max="7410" width="19.7109375" style="131" customWidth="1"/>
    <col min="7411" max="7411" width="1" style="131" customWidth="1"/>
    <col min="7412" max="7412" width="21.7109375" style="131" customWidth="1"/>
    <col min="7413" max="7413" width="0" style="131" hidden="1" customWidth="1"/>
    <col min="7414" max="7414" width="21.7109375" style="131" customWidth="1"/>
    <col min="7415" max="7417" width="0" style="131" hidden="1" customWidth="1"/>
    <col min="7418" max="7418" width="21.5703125" style="131" customWidth="1"/>
    <col min="7419" max="7419" width="0" style="131" hidden="1" customWidth="1"/>
    <col min="7420" max="7423" width="23.7109375" style="131" customWidth="1"/>
    <col min="7424" max="7424" width="0.28515625" style="131" customWidth="1"/>
    <col min="7425" max="7434" width="23.7109375" style="131" customWidth="1"/>
    <col min="7435" max="7435" width="4.5703125" style="131" customWidth="1"/>
    <col min="7436" max="7440" width="23.7109375" style="131" customWidth="1"/>
    <col min="7441" max="7441" width="19.28515625" style="131" bestFit="1" customWidth="1"/>
    <col min="7442" max="7442" width="31.28515625" style="131" customWidth="1"/>
    <col min="7443" max="7443" width="25" style="131" bestFit="1" customWidth="1"/>
    <col min="7444" max="7445" width="20.5703125" style="131" customWidth="1"/>
    <col min="7446" max="7446" width="23" style="131" bestFit="1" customWidth="1"/>
    <col min="7447" max="7447" width="16" style="131" bestFit="1" customWidth="1"/>
    <col min="7448" max="7448" width="20.5703125" style="131" bestFit="1" customWidth="1"/>
    <col min="7449" max="7449" width="29.5703125" style="131" bestFit="1" customWidth="1"/>
    <col min="7450" max="7450" width="15.28515625" style="131" bestFit="1" customWidth="1"/>
    <col min="7451" max="7637" width="9.140625" style="131"/>
    <col min="7638" max="7638" width="50.140625" style="131" customWidth="1"/>
    <col min="7639" max="7641" width="0" style="131" hidden="1" customWidth="1"/>
    <col min="7642" max="7642" width="25" style="131" customWidth="1"/>
    <col min="7643" max="7644" width="21.42578125" style="131" customWidth="1"/>
    <col min="7645" max="7645" width="20.140625" style="131" customWidth="1"/>
    <col min="7646" max="7646" width="20.85546875" style="131" bestFit="1" customWidth="1"/>
    <col min="7647" max="7661" width="0" style="131" hidden="1" customWidth="1"/>
    <col min="7662" max="7662" width="21.85546875" style="131" customWidth="1"/>
    <col min="7663" max="7663" width="0.140625" style="131" customWidth="1"/>
    <col min="7664" max="7664" width="22" style="131" customWidth="1"/>
    <col min="7665" max="7665" width="0" style="131" hidden="1" customWidth="1"/>
    <col min="7666" max="7666" width="19.7109375" style="131" customWidth="1"/>
    <col min="7667" max="7667" width="1" style="131" customWidth="1"/>
    <col min="7668" max="7668" width="21.7109375" style="131" customWidth="1"/>
    <col min="7669" max="7669" width="0" style="131" hidden="1" customWidth="1"/>
    <col min="7670" max="7670" width="21.7109375" style="131" customWidth="1"/>
    <col min="7671" max="7673" width="0" style="131" hidden="1" customWidth="1"/>
    <col min="7674" max="7674" width="21.5703125" style="131" customWidth="1"/>
    <col min="7675" max="7675" width="0" style="131" hidden="1" customWidth="1"/>
    <col min="7676" max="7679" width="23.7109375" style="131" customWidth="1"/>
    <col min="7680" max="7680" width="0.28515625" style="131" customWidth="1"/>
    <col min="7681" max="7690" width="23.7109375" style="131" customWidth="1"/>
    <col min="7691" max="7691" width="4.5703125" style="131" customWidth="1"/>
    <col min="7692" max="7696" width="23.7109375" style="131" customWidth="1"/>
    <col min="7697" max="7697" width="19.28515625" style="131" bestFit="1" customWidth="1"/>
    <col min="7698" max="7698" width="31.28515625" style="131" customWidth="1"/>
    <col min="7699" max="7699" width="25" style="131" bestFit="1" customWidth="1"/>
    <col min="7700" max="7701" width="20.5703125" style="131" customWidth="1"/>
    <col min="7702" max="7702" width="23" style="131" bestFit="1" customWidth="1"/>
    <col min="7703" max="7703" width="16" style="131" bestFit="1" customWidth="1"/>
    <col min="7704" max="7704" width="20.5703125" style="131" bestFit="1" customWidth="1"/>
    <col min="7705" max="7705" width="29.5703125" style="131" bestFit="1" customWidth="1"/>
    <col min="7706" max="7706" width="15.28515625" style="131" bestFit="1" customWidth="1"/>
    <col min="7707" max="7893" width="9.140625" style="131"/>
    <col min="7894" max="7894" width="50.140625" style="131" customWidth="1"/>
    <col min="7895" max="7897" width="0" style="131" hidden="1" customWidth="1"/>
    <col min="7898" max="7898" width="25" style="131" customWidth="1"/>
    <col min="7899" max="7900" width="21.42578125" style="131" customWidth="1"/>
    <col min="7901" max="7901" width="20.140625" style="131" customWidth="1"/>
    <col min="7902" max="7902" width="20.85546875" style="131" bestFit="1" customWidth="1"/>
    <col min="7903" max="7917" width="0" style="131" hidden="1" customWidth="1"/>
    <col min="7918" max="7918" width="21.85546875" style="131" customWidth="1"/>
    <col min="7919" max="7919" width="0.140625" style="131" customWidth="1"/>
    <col min="7920" max="7920" width="22" style="131" customWidth="1"/>
    <col min="7921" max="7921" width="0" style="131" hidden="1" customWidth="1"/>
    <col min="7922" max="7922" width="19.7109375" style="131" customWidth="1"/>
    <col min="7923" max="7923" width="1" style="131" customWidth="1"/>
    <col min="7924" max="7924" width="21.7109375" style="131" customWidth="1"/>
    <col min="7925" max="7925" width="0" style="131" hidden="1" customWidth="1"/>
    <col min="7926" max="7926" width="21.7109375" style="131" customWidth="1"/>
    <col min="7927" max="7929" width="0" style="131" hidden="1" customWidth="1"/>
    <col min="7930" max="7930" width="21.5703125" style="131" customWidth="1"/>
    <col min="7931" max="7931" width="0" style="131" hidden="1" customWidth="1"/>
    <col min="7932" max="7935" width="23.7109375" style="131" customWidth="1"/>
    <col min="7936" max="7936" width="0.28515625" style="131" customWidth="1"/>
    <col min="7937" max="7946" width="23.7109375" style="131" customWidth="1"/>
    <col min="7947" max="7947" width="4.5703125" style="131" customWidth="1"/>
    <col min="7948" max="7952" width="23.7109375" style="131" customWidth="1"/>
    <col min="7953" max="7953" width="19.28515625" style="131" bestFit="1" customWidth="1"/>
    <col min="7954" max="7954" width="31.28515625" style="131" customWidth="1"/>
    <col min="7955" max="7955" width="25" style="131" bestFit="1" customWidth="1"/>
    <col min="7956" max="7957" width="20.5703125" style="131" customWidth="1"/>
    <col min="7958" max="7958" width="23" style="131" bestFit="1" customWidth="1"/>
    <col min="7959" max="7959" width="16" style="131" bestFit="1" customWidth="1"/>
    <col min="7960" max="7960" width="20.5703125" style="131" bestFit="1" customWidth="1"/>
    <col min="7961" max="7961" width="29.5703125" style="131" bestFit="1" customWidth="1"/>
    <col min="7962" max="7962" width="15.28515625" style="131" bestFit="1" customWidth="1"/>
    <col min="7963" max="8149" width="9.140625" style="131"/>
    <col min="8150" max="8150" width="50.140625" style="131" customWidth="1"/>
    <col min="8151" max="8153" width="0" style="131" hidden="1" customWidth="1"/>
    <col min="8154" max="8154" width="25" style="131" customWidth="1"/>
    <col min="8155" max="8156" width="21.42578125" style="131" customWidth="1"/>
    <col min="8157" max="8157" width="20.140625" style="131" customWidth="1"/>
    <col min="8158" max="8158" width="20.85546875" style="131" bestFit="1" customWidth="1"/>
    <col min="8159" max="8173" width="0" style="131" hidden="1" customWidth="1"/>
    <col min="8174" max="8174" width="21.85546875" style="131" customWidth="1"/>
    <col min="8175" max="8175" width="0.140625" style="131" customWidth="1"/>
    <col min="8176" max="8176" width="22" style="131" customWidth="1"/>
    <col min="8177" max="8177" width="0" style="131" hidden="1" customWidth="1"/>
    <col min="8178" max="8178" width="19.7109375" style="131" customWidth="1"/>
    <col min="8179" max="8179" width="1" style="131" customWidth="1"/>
    <col min="8180" max="8180" width="21.7109375" style="131" customWidth="1"/>
    <col min="8181" max="8181" width="0" style="131" hidden="1" customWidth="1"/>
    <col min="8182" max="8182" width="21.7109375" style="131" customWidth="1"/>
    <col min="8183" max="8185" width="0" style="131" hidden="1" customWidth="1"/>
    <col min="8186" max="8186" width="21.5703125" style="131" customWidth="1"/>
    <col min="8187" max="8187" width="0" style="131" hidden="1" customWidth="1"/>
    <col min="8188" max="8191" width="23.7109375" style="131" customWidth="1"/>
    <col min="8192" max="8192" width="0.28515625" style="131" customWidth="1"/>
    <col min="8193" max="8202" width="23.7109375" style="131" customWidth="1"/>
    <col min="8203" max="8203" width="4.5703125" style="131" customWidth="1"/>
    <col min="8204" max="8208" width="23.7109375" style="131" customWidth="1"/>
    <col min="8209" max="8209" width="19.28515625" style="131" bestFit="1" customWidth="1"/>
    <col min="8210" max="8210" width="31.28515625" style="131" customWidth="1"/>
    <col min="8211" max="8211" width="25" style="131" bestFit="1" customWidth="1"/>
    <col min="8212" max="8213" width="20.5703125" style="131" customWidth="1"/>
    <col min="8214" max="8214" width="23" style="131" bestFit="1" customWidth="1"/>
    <col min="8215" max="8215" width="16" style="131" bestFit="1" customWidth="1"/>
    <col min="8216" max="8216" width="20.5703125" style="131" bestFit="1" customWidth="1"/>
    <col min="8217" max="8217" width="29.5703125" style="131" bestFit="1" customWidth="1"/>
    <col min="8218" max="8218" width="15.28515625" style="131" bestFit="1" customWidth="1"/>
    <col min="8219" max="8405" width="9.140625" style="131"/>
    <col min="8406" max="8406" width="50.140625" style="131" customWidth="1"/>
    <col min="8407" max="8409" width="0" style="131" hidden="1" customWidth="1"/>
    <col min="8410" max="8410" width="25" style="131" customWidth="1"/>
    <col min="8411" max="8412" width="21.42578125" style="131" customWidth="1"/>
    <col min="8413" max="8413" width="20.140625" style="131" customWidth="1"/>
    <col min="8414" max="8414" width="20.85546875" style="131" bestFit="1" customWidth="1"/>
    <col min="8415" max="8429" width="0" style="131" hidden="1" customWidth="1"/>
    <col min="8430" max="8430" width="21.85546875" style="131" customWidth="1"/>
    <col min="8431" max="8431" width="0.140625" style="131" customWidth="1"/>
    <col min="8432" max="8432" width="22" style="131" customWidth="1"/>
    <col min="8433" max="8433" width="0" style="131" hidden="1" customWidth="1"/>
    <col min="8434" max="8434" width="19.7109375" style="131" customWidth="1"/>
    <col min="8435" max="8435" width="1" style="131" customWidth="1"/>
    <col min="8436" max="8436" width="21.7109375" style="131" customWidth="1"/>
    <col min="8437" max="8437" width="0" style="131" hidden="1" customWidth="1"/>
    <col min="8438" max="8438" width="21.7109375" style="131" customWidth="1"/>
    <col min="8439" max="8441" width="0" style="131" hidden="1" customWidth="1"/>
    <col min="8442" max="8442" width="21.5703125" style="131" customWidth="1"/>
    <col min="8443" max="8443" width="0" style="131" hidden="1" customWidth="1"/>
    <col min="8444" max="8447" width="23.7109375" style="131" customWidth="1"/>
    <col min="8448" max="8448" width="0.28515625" style="131" customWidth="1"/>
    <col min="8449" max="8458" width="23.7109375" style="131" customWidth="1"/>
    <col min="8459" max="8459" width="4.5703125" style="131" customWidth="1"/>
    <col min="8460" max="8464" width="23.7109375" style="131" customWidth="1"/>
    <col min="8465" max="8465" width="19.28515625" style="131" bestFit="1" customWidth="1"/>
    <col min="8466" max="8466" width="31.28515625" style="131" customWidth="1"/>
    <col min="8467" max="8467" width="25" style="131" bestFit="1" customWidth="1"/>
    <col min="8468" max="8469" width="20.5703125" style="131" customWidth="1"/>
    <col min="8470" max="8470" width="23" style="131" bestFit="1" customWidth="1"/>
    <col min="8471" max="8471" width="16" style="131" bestFit="1" customWidth="1"/>
    <col min="8472" max="8472" width="20.5703125" style="131" bestFit="1" customWidth="1"/>
    <col min="8473" max="8473" width="29.5703125" style="131" bestFit="1" customWidth="1"/>
    <col min="8474" max="8474" width="15.28515625" style="131" bestFit="1" customWidth="1"/>
    <col min="8475" max="8661" width="9.140625" style="131"/>
    <col min="8662" max="8662" width="50.140625" style="131" customWidth="1"/>
    <col min="8663" max="8665" width="0" style="131" hidden="1" customWidth="1"/>
    <col min="8666" max="8666" width="25" style="131" customWidth="1"/>
    <col min="8667" max="8668" width="21.42578125" style="131" customWidth="1"/>
    <col min="8669" max="8669" width="20.140625" style="131" customWidth="1"/>
    <col min="8670" max="8670" width="20.85546875" style="131" bestFit="1" customWidth="1"/>
    <col min="8671" max="8685" width="0" style="131" hidden="1" customWidth="1"/>
    <col min="8686" max="8686" width="21.85546875" style="131" customWidth="1"/>
    <col min="8687" max="8687" width="0.140625" style="131" customWidth="1"/>
    <col min="8688" max="8688" width="22" style="131" customWidth="1"/>
    <col min="8689" max="8689" width="0" style="131" hidden="1" customWidth="1"/>
    <col min="8690" max="8690" width="19.7109375" style="131" customWidth="1"/>
    <col min="8691" max="8691" width="1" style="131" customWidth="1"/>
    <col min="8692" max="8692" width="21.7109375" style="131" customWidth="1"/>
    <col min="8693" max="8693" width="0" style="131" hidden="1" customWidth="1"/>
    <col min="8694" max="8694" width="21.7109375" style="131" customWidth="1"/>
    <col min="8695" max="8697" width="0" style="131" hidden="1" customWidth="1"/>
    <col min="8698" max="8698" width="21.5703125" style="131" customWidth="1"/>
    <col min="8699" max="8699" width="0" style="131" hidden="1" customWidth="1"/>
    <col min="8700" max="8703" width="23.7109375" style="131" customWidth="1"/>
    <col min="8704" max="8704" width="0.28515625" style="131" customWidth="1"/>
    <col min="8705" max="8714" width="23.7109375" style="131" customWidth="1"/>
    <col min="8715" max="8715" width="4.5703125" style="131" customWidth="1"/>
    <col min="8716" max="8720" width="23.7109375" style="131" customWidth="1"/>
    <col min="8721" max="8721" width="19.28515625" style="131" bestFit="1" customWidth="1"/>
    <col min="8722" max="8722" width="31.28515625" style="131" customWidth="1"/>
    <col min="8723" max="8723" width="25" style="131" bestFit="1" customWidth="1"/>
    <col min="8724" max="8725" width="20.5703125" style="131" customWidth="1"/>
    <col min="8726" max="8726" width="23" style="131" bestFit="1" customWidth="1"/>
    <col min="8727" max="8727" width="16" style="131" bestFit="1" customWidth="1"/>
    <col min="8728" max="8728" width="20.5703125" style="131" bestFit="1" customWidth="1"/>
    <col min="8729" max="8729" width="29.5703125" style="131" bestFit="1" customWidth="1"/>
    <col min="8730" max="8730" width="15.28515625" style="131" bestFit="1" customWidth="1"/>
    <col min="8731" max="8917" width="9.140625" style="131"/>
    <col min="8918" max="8918" width="50.140625" style="131" customWidth="1"/>
    <col min="8919" max="8921" width="0" style="131" hidden="1" customWidth="1"/>
    <col min="8922" max="8922" width="25" style="131" customWidth="1"/>
    <col min="8923" max="8924" width="21.42578125" style="131" customWidth="1"/>
    <col min="8925" max="8925" width="20.140625" style="131" customWidth="1"/>
    <col min="8926" max="8926" width="20.85546875" style="131" bestFit="1" customWidth="1"/>
    <col min="8927" max="8941" width="0" style="131" hidden="1" customWidth="1"/>
    <col min="8942" max="8942" width="21.85546875" style="131" customWidth="1"/>
    <col min="8943" max="8943" width="0.140625" style="131" customWidth="1"/>
    <col min="8944" max="8944" width="22" style="131" customWidth="1"/>
    <col min="8945" max="8945" width="0" style="131" hidden="1" customWidth="1"/>
    <col min="8946" max="8946" width="19.7109375" style="131" customWidth="1"/>
    <col min="8947" max="8947" width="1" style="131" customWidth="1"/>
    <col min="8948" max="8948" width="21.7109375" style="131" customWidth="1"/>
    <col min="8949" max="8949" width="0" style="131" hidden="1" customWidth="1"/>
    <col min="8950" max="8950" width="21.7109375" style="131" customWidth="1"/>
    <col min="8951" max="8953" width="0" style="131" hidden="1" customWidth="1"/>
    <col min="8954" max="8954" width="21.5703125" style="131" customWidth="1"/>
    <col min="8955" max="8955" width="0" style="131" hidden="1" customWidth="1"/>
    <col min="8956" max="8959" width="23.7109375" style="131" customWidth="1"/>
    <col min="8960" max="8960" width="0.28515625" style="131" customWidth="1"/>
    <col min="8961" max="8970" width="23.7109375" style="131" customWidth="1"/>
    <col min="8971" max="8971" width="4.5703125" style="131" customWidth="1"/>
    <col min="8972" max="8976" width="23.7109375" style="131" customWidth="1"/>
    <col min="8977" max="8977" width="19.28515625" style="131" bestFit="1" customWidth="1"/>
    <col min="8978" max="8978" width="31.28515625" style="131" customWidth="1"/>
    <col min="8979" max="8979" width="25" style="131" bestFit="1" customWidth="1"/>
    <col min="8980" max="8981" width="20.5703125" style="131" customWidth="1"/>
    <col min="8982" max="8982" width="23" style="131" bestFit="1" customWidth="1"/>
    <col min="8983" max="8983" width="16" style="131" bestFit="1" customWidth="1"/>
    <col min="8984" max="8984" width="20.5703125" style="131" bestFit="1" customWidth="1"/>
    <col min="8985" max="8985" width="29.5703125" style="131" bestFit="1" customWidth="1"/>
    <col min="8986" max="8986" width="15.28515625" style="131" bestFit="1" customWidth="1"/>
    <col min="8987" max="9173" width="9.140625" style="131"/>
    <col min="9174" max="9174" width="50.140625" style="131" customWidth="1"/>
    <col min="9175" max="9177" width="0" style="131" hidden="1" customWidth="1"/>
    <col min="9178" max="9178" width="25" style="131" customWidth="1"/>
    <col min="9179" max="9180" width="21.42578125" style="131" customWidth="1"/>
    <col min="9181" max="9181" width="20.140625" style="131" customWidth="1"/>
    <col min="9182" max="9182" width="20.85546875" style="131" bestFit="1" customWidth="1"/>
    <col min="9183" max="9197" width="0" style="131" hidden="1" customWidth="1"/>
    <col min="9198" max="9198" width="21.85546875" style="131" customWidth="1"/>
    <col min="9199" max="9199" width="0.140625" style="131" customWidth="1"/>
    <col min="9200" max="9200" width="22" style="131" customWidth="1"/>
    <col min="9201" max="9201" width="0" style="131" hidden="1" customWidth="1"/>
    <col min="9202" max="9202" width="19.7109375" style="131" customWidth="1"/>
    <col min="9203" max="9203" width="1" style="131" customWidth="1"/>
    <col min="9204" max="9204" width="21.7109375" style="131" customWidth="1"/>
    <col min="9205" max="9205" width="0" style="131" hidden="1" customWidth="1"/>
    <col min="9206" max="9206" width="21.7109375" style="131" customWidth="1"/>
    <col min="9207" max="9209" width="0" style="131" hidden="1" customWidth="1"/>
    <col min="9210" max="9210" width="21.5703125" style="131" customWidth="1"/>
    <col min="9211" max="9211" width="0" style="131" hidden="1" customWidth="1"/>
    <col min="9212" max="9215" width="23.7109375" style="131" customWidth="1"/>
    <col min="9216" max="9216" width="0.28515625" style="131" customWidth="1"/>
    <col min="9217" max="9226" width="23.7109375" style="131" customWidth="1"/>
    <col min="9227" max="9227" width="4.5703125" style="131" customWidth="1"/>
    <col min="9228" max="9232" width="23.7109375" style="131" customWidth="1"/>
    <col min="9233" max="9233" width="19.28515625" style="131" bestFit="1" customWidth="1"/>
    <col min="9234" max="9234" width="31.28515625" style="131" customWidth="1"/>
    <col min="9235" max="9235" width="25" style="131" bestFit="1" customWidth="1"/>
    <col min="9236" max="9237" width="20.5703125" style="131" customWidth="1"/>
    <col min="9238" max="9238" width="23" style="131" bestFit="1" customWidth="1"/>
    <col min="9239" max="9239" width="16" style="131" bestFit="1" customWidth="1"/>
    <col min="9240" max="9240" width="20.5703125" style="131" bestFit="1" customWidth="1"/>
    <col min="9241" max="9241" width="29.5703125" style="131" bestFit="1" customWidth="1"/>
    <col min="9242" max="9242" width="15.28515625" style="131" bestFit="1" customWidth="1"/>
    <col min="9243" max="9429" width="9.140625" style="131"/>
    <col min="9430" max="9430" width="50.140625" style="131" customWidth="1"/>
    <col min="9431" max="9433" width="0" style="131" hidden="1" customWidth="1"/>
    <col min="9434" max="9434" width="25" style="131" customWidth="1"/>
    <col min="9435" max="9436" width="21.42578125" style="131" customWidth="1"/>
    <col min="9437" max="9437" width="20.140625" style="131" customWidth="1"/>
    <col min="9438" max="9438" width="20.85546875" style="131" bestFit="1" customWidth="1"/>
    <col min="9439" max="9453" width="0" style="131" hidden="1" customWidth="1"/>
    <col min="9454" max="9454" width="21.85546875" style="131" customWidth="1"/>
    <col min="9455" max="9455" width="0.140625" style="131" customWidth="1"/>
    <col min="9456" max="9456" width="22" style="131" customWidth="1"/>
    <col min="9457" max="9457" width="0" style="131" hidden="1" customWidth="1"/>
    <col min="9458" max="9458" width="19.7109375" style="131" customWidth="1"/>
    <col min="9459" max="9459" width="1" style="131" customWidth="1"/>
    <col min="9460" max="9460" width="21.7109375" style="131" customWidth="1"/>
    <col min="9461" max="9461" width="0" style="131" hidden="1" customWidth="1"/>
    <col min="9462" max="9462" width="21.7109375" style="131" customWidth="1"/>
    <col min="9463" max="9465" width="0" style="131" hidden="1" customWidth="1"/>
    <col min="9466" max="9466" width="21.5703125" style="131" customWidth="1"/>
    <col min="9467" max="9467" width="0" style="131" hidden="1" customWidth="1"/>
    <col min="9468" max="9471" width="23.7109375" style="131" customWidth="1"/>
    <col min="9472" max="9472" width="0.28515625" style="131" customWidth="1"/>
    <col min="9473" max="9482" width="23.7109375" style="131" customWidth="1"/>
    <col min="9483" max="9483" width="4.5703125" style="131" customWidth="1"/>
    <col min="9484" max="9488" width="23.7109375" style="131" customWidth="1"/>
    <col min="9489" max="9489" width="19.28515625" style="131" bestFit="1" customWidth="1"/>
    <col min="9490" max="9490" width="31.28515625" style="131" customWidth="1"/>
    <col min="9491" max="9491" width="25" style="131" bestFit="1" customWidth="1"/>
    <col min="9492" max="9493" width="20.5703125" style="131" customWidth="1"/>
    <col min="9494" max="9494" width="23" style="131" bestFit="1" customWidth="1"/>
    <col min="9495" max="9495" width="16" style="131" bestFit="1" customWidth="1"/>
    <col min="9496" max="9496" width="20.5703125" style="131" bestFit="1" customWidth="1"/>
    <col min="9497" max="9497" width="29.5703125" style="131" bestFit="1" customWidth="1"/>
    <col min="9498" max="9498" width="15.28515625" style="131" bestFit="1" customWidth="1"/>
    <col min="9499" max="9685" width="9.140625" style="131"/>
    <col min="9686" max="9686" width="50.140625" style="131" customWidth="1"/>
    <col min="9687" max="9689" width="0" style="131" hidden="1" customWidth="1"/>
    <col min="9690" max="9690" width="25" style="131" customWidth="1"/>
    <col min="9691" max="9692" width="21.42578125" style="131" customWidth="1"/>
    <col min="9693" max="9693" width="20.140625" style="131" customWidth="1"/>
    <col min="9694" max="9694" width="20.85546875" style="131" bestFit="1" customWidth="1"/>
    <col min="9695" max="9709" width="0" style="131" hidden="1" customWidth="1"/>
    <col min="9710" max="9710" width="21.85546875" style="131" customWidth="1"/>
    <col min="9711" max="9711" width="0.140625" style="131" customWidth="1"/>
    <col min="9712" max="9712" width="22" style="131" customWidth="1"/>
    <col min="9713" max="9713" width="0" style="131" hidden="1" customWidth="1"/>
    <col min="9714" max="9714" width="19.7109375" style="131" customWidth="1"/>
    <col min="9715" max="9715" width="1" style="131" customWidth="1"/>
    <col min="9716" max="9716" width="21.7109375" style="131" customWidth="1"/>
    <col min="9717" max="9717" width="0" style="131" hidden="1" customWidth="1"/>
    <col min="9718" max="9718" width="21.7109375" style="131" customWidth="1"/>
    <col min="9719" max="9721" width="0" style="131" hidden="1" customWidth="1"/>
    <col min="9722" max="9722" width="21.5703125" style="131" customWidth="1"/>
    <col min="9723" max="9723" width="0" style="131" hidden="1" customWidth="1"/>
    <col min="9724" max="9727" width="23.7109375" style="131" customWidth="1"/>
    <col min="9728" max="9728" width="0.28515625" style="131" customWidth="1"/>
    <col min="9729" max="9738" width="23.7109375" style="131" customWidth="1"/>
    <col min="9739" max="9739" width="4.5703125" style="131" customWidth="1"/>
    <col min="9740" max="9744" width="23.7109375" style="131" customWidth="1"/>
    <col min="9745" max="9745" width="19.28515625" style="131" bestFit="1" customWidth="1"/>
    <col min="9746" max="9746" width="31.28515625" style="131" customWidth="1"/>
    <col min="9747" max="9747" width="25" style="131" bestFit="1" customWidth="1"/>
    <col min="9748" max="9749" width="20.5703125" style="131" customWidth="1"/>
    <col min="9750" max="9750" width="23" style="131" bestFit="1" customWidth="1"/>
    <col min="9751" max="9751" width="16" style="131" bestFit="1" customWidth="1"/>
    <col min="9752" max="9752" width="20.5703125" style="131" bestFit="1" customWidth="1"/>
    <col min="9753" max="9753" width="29.5703125" style="131" bestFit="1" customWidth="1"/>
    <col min="9754" max="9754" width="15.28515625" style="131" bestFit="1" customWidth="1"/>
    <col min="9755" max="9941" width="9.140625" style="131"/>
    <col min="9942" max="9942" width="50.140625" style="131" customWidth="1"/>
    <col min="9943" max="9945" width="0" style="131" hidden="1" customWidth="1"/>
    <col min="9946" max="9946" width="25" style="131" customWidth="1"/>
    <col min="9947" max="9948" width="21.42578125" style="131" customWidth="1"/>
    <col min="9949" max="9949" width="20.140625" style="131" customWidth="1"/>
    <col min="9950" max="9950" width="20.85546875" style="131" bestFit="1" customWidth="1"/>
    <col min="9951" max="9965" width="0" style="131" hidden="1" customWidth="1"/>
    <col min="9966" max="9966" width="21.85546875" style="131" customWidth="1"/>
    <col min="9967" max="9967" width="0.140625" style="131" customWidth="1"/>
    <col min="9968" max="9968" width="22" style="131" customWidth="1"/>
    <col min="9969" max="9969" width="0" style="131" hidden="1" customWidth="1"/>
    <col min="9970" max="9970" width="19.7109375" style="131" customWidth="1"/>
    <col min="9971" max="9971" width="1" style="131" customWidth="1"/>
    <col min="9972" max="9972" width="21.7109375" style="131" customWidth="1"/>
    <col min="9973" max="9973" width="0" style="131" hidden="1" customWidth="1"/>
    <col min="9974" max="9974" width="21.7109375" style="131" customWidth="1"/>
    <col min="9975" max="9977" width="0" style="131" hidden="1" customWidth="1"/>
    <col min="9978" max="9978" width="21.5703125" style="131" customWidth="1"/>
    <col min="9979" max="9979" width="0" style="131" hidden="1" customWidth="1"/>
    <col min="9980" max="9983" width="23.7109375" style="131" customWidth="1"/>
    <col min="9984" max="9984" width="0.28515625" style="131" customWidth="1"/>
    <col min="9985" max="9994" width="23.7109375" style="131" customWidth="1"/>
    <col min="9995" max="9995" width="4.5703125" style="131" customWidth="1"/>
    <col min="9996" max="10000" width="23.7109375" style="131" customWidth="1"/>
    <col min="10001" max="10001" width="19.28515625" style="131" bestFit="1" customWidth="1"/>
    <col min="10002" max="10002" width="31.28515625" style="131" customWidth="1"/>
    <col min="10003" max="10003" width="25" style="131" bestFit="1" customWidth="1"/>
    <col min="10004" max="10005" width="20.5703125" style="131" customWidth="1"/>
    <col min="10006" max="10006" width="23" style="131" bestFit="1" customWidth="1"/>
    <col min="10007" max="10007" width="16" style="131" bestFit="1" customWidth="1"/>
    <col min="10008" max="10008" width="20.5703125" style="131" bestFit="1" customWidth="1"/>
    <col min="10009" max="10009" width="29.5703125" style="131" bestFit="1" customWidth="1"/>
    <col min="10010" max="10010" width="15.28515625" style="131" bestFit="1" customWidth="1"/>
    <col min="10011" max="10197" width="9.140625" style="131"/>
    <col min="10198" max="10198" width="50.140625" style="131" customWidth="1"/>
    <col min="10199" max="10201" width="0" style="131" hidden="1" customWidth="1"/>
    <col min="10202" max="10202" width="25" style="131" customWidth="1"/>
    <col min="10203" max="10204" width="21.42578125" style="131" customWidth="1"/>
    <col min="10205" max="10205" width="20.140625" style="131" customWidth="1"/>
    <col min="10206" max="10206" width="20.85546875" style="131" bestFit="1" customWidth="1"/>
    <col min="10207" max="10221" width="0" style="131" hidden="1" customWidth="1"/>
    <col min="10222" max="10222" width="21.85546875" style="131" customWidth="1"/>
    <col min="10223" max="10223" width="0.140625" style="131" customWidth="1"/>
    <col min="10224" max="10224" width="22" style="131" customWidth="1"/>
    <col min="10225" max="10225" width="0" style="131" hidden="1" customWidth="1"/>
    <col min="10226" max="10226" width="19.7109375" style="131" customWidth="1"/>
    <col min="10227" max="10227" width="1" style="131" customWidth="1"/>
    <col min="10228" max="10228" width="21.7109375" style="131" customWidth="1"/>
    <col min="10229" max="10229" width="0" style="131" hidden="1" customWidth="1"/>
    <col min="10230" max="10230" width="21.7109375" style="131" customWidth="1"/>
    <col min="10231" max="10233" width="0" style="131" hidden="1" customWidth="1"/>
    <col min="10234" max="10234" width="21.5703125" style="131" customWidth="1"/>
    <col min="10235" max="10235" width="0" style="131" hidden="1" customWidth="1"/>
    <col min="10236" max="10239" width="23.7109375" style="131" customWidth="1"/>
    <col min="10240" max="10240" width="0.28515625" style="131" customWidth="1"/>
    <col min="10241" max="10250" width="23.7109375" style="131" customWidth="1"/>
    <col min="10251" max="10251" width="4.5703125" style="131" customWidth="1"/>
    <col min="10252" max="10256" width="23.7109375" style="131" customWidth="1"/>
    <col min="10257" max="10257" width="19.28515625" style="131" bestFit="1" customWidth="1"/>
    <col min="10258" max="10258" width="31.28515625" style="131" customWidth="1"/>
    <col min="10259" max="10259" width="25" style="131" bestFit="1" customWidth="1"/>
    <col min="10260" max="10261" width="20.5703125" style="131" customWidth="1"/>
    <col min="10262" max="10262" width="23" style="131" bestFit="1" customWidth="1"/>
    <col min="10263" max="10263" width="16" style="131" bestFit="1" customWidth="1"/>
    <col min="10264" max="10264" width="20.5703125" style="131" bestFit="1" customWidth="1"/>
    <col min="10265" max="10265" width="29.5703125" style="131" bestFit="1" customWidth="1"/>
    <col min="10266" max="10266" width="15.28515625" style="131" bestFit="1" customWidth="1"/>
    <col min="10267" max="10453" width="9.140625" style="131"/>
    <col min="10454" max="10454" width="50.140625" style="131" customWidth="1"/>
    <col min="10455" max="10457" width="0" style="131" hidden="1" customWidth="1"/>
    <col min="10458" max="10458" width="25" style="131" customWidth="1"/>
    <col min="10459" max="10460" width="21.42578125" style="131" customWidth="1"/>
    <col min="10461" max="10461" width="20.140625" style="131" customWidth="1"/>
    <col min="10462" max="10462" width="20.85546875" style="131" bestFit="1" customWidth="1"/>
    <col min="10463" max="10477" width="0" style="131" hidden="1" customWidth="1"/>
    <col min="10478" max="10478" width="21.85546875" style="131" customWidth="1"/>
    <col min="10479" max="10479" width="0.140625" style="131" customWidth="1"/>
    <col min="10480" max="10480" width="22" style="131" customWidth="1"/>
    <col min="10481" max="10481" width="0" style="131" hidden="1" customWidth="1"/>
    <col min="10482" max="10482" width="19.7109375" style="131" customWidth="1"/>
    <col min="10483" max="10483" width="1" style="131" customWidth="1"/>
    <col min="10484" max="10484" width="21.7109375" style="131" customWidth="1"/>
    <col min="10485" max="10485" width="0" style="131" hidden="1" customWidth="1"/>
    <col min="10486" max="10486" width="21.7109375" style="131" customWidth="1"/>
    <col min="10487" max="10489" width="0" style="131" hidden="1" customWidth="1"/>
    <col min="10490" max="10490" width="21.5703125" style="131" customWidth="1"/>
    <col min="10491" max="10491" width="0" style="131" hidden="1" customWidth="1"/>
    <col min="10492" max="10495" width="23.7109375" style="131" customWidth="1"/>
    <col min="10496" max="10496" width="0.28515625" style="131" customWidth="1"/>
    <col min="10497" max="10506" width="23.7109375" style="131" customWidth="1"/>
    <col min="10507" max="10507" width="4.5703125" style="131" customWidth="1"/>
    <col min="10508" max="10512" width="23.7109375" style="131" customWidth="1"/>
    <col min="10513" max="10513" width="19.28515625" style="131" bestFit="1" customWidth="1"/>
    <col min="10514" max="10514" width="31.28515625" style="131" customWidth="1"/>
    <col min="10515" max="10515" width="25" style="131" bestFit="1" customWidth="1"/>
    <col min="10516" max="10517" width="20.5703125" style="131" customWidth="1"/>
    <col min="10518" max="10518" width="23" style="131" bestFit="1" customWidth="1"/>
    <col min="10519" max="10519" width="16" style="131" bestFit="1" customWidth="1"/>
    <col min="10520" max="10520" width="20.5703125" style="131" bestFit="1" customWidth="1"/>
    <col min="10521" max="10521" width="29.5703125" style="131" bestFit="1" customWidth="1"/>
    <col min="10522" max="10522" width="15.28515625" style="131" bestFit="1" customWidth="1"/>
    <col min="10523" max="10709" width="9.140625" style="131"/>
    <col min="10710" max="10710" width="50.140625" style="131" customWidth="1"/>
    <col min="10711" max="10713" width="0" style="131" hidden="1" customWidth="1"/>
    <col min="10714" max="10714" width="25" style="131" customWidth="1"/>
    <col min="10715" max="10716" width="21.42578125" style="131" customWidth="1"/>
    <col min="10717" max="10717" width="20.140625" style="131" customWidth="1"/>
    <col min="10718" max="10718" width="20.85546875" style="131" bestFit="1" customWidth="1"/>
    <col min="10719" max="10733" width="0" style="131" hidden="1" customWidth="1"/>
    <col min="10734" max="10734" width="21.85546875" style="131" customWidth="1"/>
    <col min="10735" max="10735" width="0.140625" style="131" customWidth="1"/>
    <col min="10736" max="10736" width="22" style="131" customWidth="1"/>
    <col min="10737" max="10737" width="0" style="131" hidden="1" customWidth="1"/>
    <col min="10738" max="10738" width="19.7109375" style="131" customWidth="1"/>
    <col min="10739" max="10739" width="1" style="131" customWidth="1"/>
    <col min="10740" max="10740" width="21.7109375" style="131" customWidth="1"/>
    <col min="10741" max="10741" width="0" style="131" hidden="1" customWidth="1"/>
    <col min="10742" max="10742" width="21.7109375" style="131" customWidth="1"/>
    <col min="10743" max="10745" width="0" style="131" hidden="1" customWidth="1"/>
    <col min="10746" max="10746" width="21.5703125" style="131" customWidth="1"/>
    <col min="10747" max="10747" width="0" style="131" hidden="1" customWidth="1"/>
    <col min="10748" max="10751" width="23.7109375" style="131" customWidth="1"/>
    <col min="10752" max="10752" width="0.28515625" style="131" customWidth="1"/>
    <col min="10753" max="10762" width="23.7109375" style="131" customWidth="1"/>
    <col min="10763" max="10763" width="4.5703125" style="131" customWidth="1"/>
    <col min="10764" max="10768" width="23.7109375" style="131" customWidth="1"/>
    <col min="10769" max="10769" width="19.28515625" style="131" bestFit="1" customWidth="1"/>
    <col min="10770" max="10770" width="31.28515625" style="131" customWidth="1"/>
    <col min="10771" max="10771" width="25" style="131" bestFit="1" customWidth="1"/>
    <col min="10772" max="10773" width="20.5703125" style="131" customWidth="1"/>
    <col min="10774" max="10774" width="23" style="131" bestFit="1" customWidth="1"/>
    <col min="10775" max="10775" width="16" style="131" bestFit="1" customWidth="1"/>
    <col min="10776" max="10776" width="20.5703125" style="131" bestFit="1" customWidth="1"/>
    <col min="10777" max="10777" width="29.5703125" style="131" bestFit="1" customWidth="1"/>
    <col min="10778" max="10778" width="15.28515625" style="131" bestFit="1" customWidth="1"/>
    <col min="10779" max="10965" width="9.140625" style="131"/>
    <col min="10966" max="10966" width="50.140625" style="131" customWidth="1"/>
    <col min="10967" max="10969" width="0" style="131" hidden="1" customWidth="1"/>
    <col min="10970" max="10970" width="25" style="131" customWidth="1"/>
    <col min="10971" max="10972" width="21.42578125" style="131" customWidth="1"/>
    <col min="10973" max="10973" width="20.140625" style="131" customWidth="1"/>
    <col min="10974" max="10974" width="20.85546875" style="131" bestFit="1" customWidth="1"/>
    <col min="10975" max="10989" width="0" style="131" hidden="1" customWidth="1"/>
    <col min="10990" max="10990" width="21.85546875" style="131" customWidth="1"/>
    <col min="10991" max="10991" width="0.140625" style="131" customWidth="1"/>
    <col min="10992" max="10992" width="22" style="131" customWidth="1"/>
    <col min="10993" max="10993" width="0" style="131" hidden="1" customWidth="1"/>
    <col min="10994" max="10994" width="19.7109375" style="131" customWidth="1"/>
    <col min="10995" max="10995" width="1" style="131" customWidth="1"/>
    <col min="10996" max="10996" width="21.7109375" style="131" customWidth="1"/>
    <col min="10997" max="10997" width="0" style="131" hidden="1" customWidth="1"/>
    <col min="10998" max="10998" width="21.7109375" style="131" customWidth="1"/>
    <col min="10999" max="11001" width="0" style="131" hidden="1" customWidth="1"/>
    <col min="11002" max="11002" width="21.5703125" style="131" customWidth="1"/>
    <col min="11003" max="11003" width="0" style="131" hidden="1" customWidth="1"/>
    <col min="11004" max="11007" width="23.7109375" style="131" customWidth="1"/>
    <col min="11008" max="11008" width="0.28515625" style="131" customWidth="1"/>
    <col min="11009" max="11018" width="23.7109375" style="131" customWidth="1"/>
    <col min="11019" max="11019" width="4.5703125" style="131" customWidth="1"/>
    <col min="11020" max="11024" width="23.7109375" style="131" customWidth="1"/>
    <col min="11025" max="11025" width="19.28515625" style="131" bestFit="1" customWidth="1"/>
    <col min="11026" max="11026" width="31.28515625" style="131" customWidth="1"/>
    <col min="11027" max="11027" width="25" style="131" bestFit="1" customWidth="1"/>
    <col min="11028" max="11029" width="20.5703125" style="131" customWidth="1"/>
    <col min="11030" max="11030" width="23" style="131" bestFit="1" customWidth="1"/>
    <col min="11031" max="11031" width="16" style="131" bestFit="1" customWidth="1"/>
    <col min="11032" max="11032" width="20.5703125" style="131" bestFit="1" customWidth="1"/>
    <col min="11033" max="11033" width="29.5703125" style="131" bestFit="1" customWidth="1"/>
    <col min="11034" max="11034" width="15.28515625" style="131" bestFit="1" customWidth="1"/>
    <col min="11035" max="11221" width="9.140625" style="131"/>
    <col min="11222" max="11222" width="50.140625" style="131" customWidth="1"/>
    <col min="11223" max="11225" width="0" style="131" hidden="1" customWidth="1"/>
    <col min="11226" max="11226" width="25" style="131" customWidth="1"/>
    <col min="11227" max="11228" width="21.42578125" style="131" customWidth="1"/>
    <col min="11229" max="11229" width="20.140625" style="131" customWidth="1"/>
    <col min="11230" max="11230" width="20.85546875" style="131" bestFit="1" customWidth="1"/>
    <col min="11231" max="11245" width="0" style="131" hidden="1" customWidth="1"/>
    <col min="11246" max="11246" width="21.85546875" style="131" customWidth="1"/>
    <col min="11247" max="11247" width="0.140625" style="131" customWidth="1"/>
    <col min="11248" max="11248" width="22" style="131" customWidth="1"/>
    <col min="11249" max="11249" width="0" style="131" hidden="1" customWidth="1"/>
    <col min="11250" max="11250" width="19.7109375" style="131" customWidth="1"/>
    <col min="11251" max="11251" width="1" style="131" customWidth="1"/>
    <col min="11252" max="11252" width="21.7109375" style="131" customWidth="1"/>
    <col min="11253" max="11253" width="0" style="131" hidden="1" customWidth="1"/>
    <col min="11254" max="11254" width="21.7109375" style="131" customWidth="1"/>
    <col min="11255" max="11257" width="0" style="131" hidden="1" customWidth="1"/>
    <col min="11258" max="11258" width="21.5703125" style="131" customWidth="1"/>
    <col min="11259" max="11259" width="0" style="131" hidden="1" customWidth="1"/>
    <col min="11260" max="11263" width="23.7109375" style="131" customWidth="1"/>
    <col min="11264" max="11264" width="0.28515625" style="131" customWidth="1"/>
    <col min="11265" max="11274" width="23.7109375" style="131" customWidth="1"/>
    <col min="11275" max="11275" width="4.5703125" style="131" customWidth="1"/>
    <col min="11276" max="11280" width="23.7109375" style="131" customWidth="1"/>
    <col min="11281" max="11281" width="19.28515625" style="131" bestFit="1" customWidth="1"/>
    <col min="11282" max="11282" width="31.28515625" style="131" customWidth="1"/>
    <col min="11283" max="11283" width="25" style="131" bestFit="1" customWidth="1"/>
    <col min="11284" max="11285" width="20.5703125" style="131" customWidth="1"/>
    <col min="11286" max="11286" width="23" style="131" bestFit="1" customWidth="1"/>
    <col min="11287" max="11287" width="16" style="131" bestFit="1" customWidth="1"/>
    <col min="11288" max="11288" width="20.5703125" style="131" bestFit="1" customWidth="1"/>
    <col min="11289" max="11289" width="29.5703125" style="131" bestFit="1" customWidth="1"/>
    <col min="11290" max="11290" width="15.28515625" style="131" bestFit="1" customWidth="1"/>
    <col min="11291" max="11477" width="9.140625" style="131"/>
    <col min="11478" max="11478" width="50.140625" style="131" customWidth="1"/>
    <col min="11479" max="11481" width="0" style="131" hidden="1" customWidth="1"/>
    <col min="11482" max="11482" width="25" style="131" customWidth="1"/>
    <col min="11483" max="11484" width="21.42578125" style="131" customWidth="1"/>
    <col min="11485" max="11485" width="20.140625" style="131" customWidth="1"/>
    <col min="11486" max="11486" width="20.85546875" style="131" bestFit="1" customWidth="1"/>
    <col min="11487" max="11501" width="0" style="131" hidden="1" customWidth="1"/>
    <col min="11502" max="11502" width="21.85546875" style="131" customWidth="1"/>
    <col min="11503" max="11503" width="0.140625" style="131" customWidth="1"/>
    <col min="11504" max="11504" width="22" style="131" customWidth="1"/>
    <col min="11505" max="11505" width="0" style="131" hidden="1" customWidth="1"/>
    <col min="11506" max="11506" width="19.7109375" style="131" customWidth="1"/>
    <col min="11507" max="11507" width="1" style="131" customWidth="1"/>
    <col min="11508" max="11508" width="21.7109375" style="131" customWidth="1"/>
    <col min="11509" max="11509" width="0" style="131" hidden="1" customWidth="1"/>
    <col min="11510" max="11510" width="21.7109375" style="131" customWidth="1"/>
    <col min="11511" max="11513" width="0" style="131" hidden="1" customWidth="1"/>
    <col min="11514" max="11514" width="21.5703125" style="131" customWidth="1"/>
    <col min="11515" max="11515" width="0" style="131" hidden="1" customWidth="1"/>
    <col min="11516" max="11519" width="23.7109375" style="131" customWidth="1"/>
    <col min="11520" max="11520" width="0.28515625" style="131" customWidth="1"/>
    <col min="11521" max="11530" width="23.7109375" style="131" customWidth="1"/>
    <col min="11531" max="11531" width="4.5703125" style="131" customWidth="1"/>
    <col min="11532" max="11536" width="23.7109375" style="131" customWidth="1"/>
    <col min="11537" max="11537" width="19.28515625" style="131" bestFit="1" customWidth="1"/>
    <col min="11538" max="11538" width="31.28515625" style="131" customWidth="1"/>
    <col min="11539" max="11539" width="25" style="131" bestFit="1" customWidth="1"/>
    <col min="11540" max="11541" width="20.5703125" style="131" customWidth="1"/>
    <col min="11542" max="11542" width="23" style="131" bestFit="1" customWidth="1"/>
    <col min="11543" max="11543" width="16" style="131" bestFit="1" customWidth="1"/>
    <col min="11544" max="11544" width="20.5703125" style="131" bestFit="1" customWidth="1"/>
    <col min="11545" max="11545" width="29.5703125" style="131" bestFit="1" customWidth="1"/>
    <col min="11546" max="11546" width="15.28515625" style="131" bestFit="1" customWidth="1"/>
    <col min="11547" max="11733" width="9.140625" style="131"/>
    <col min="11734" max="11734" width="50.140625" style="131" customWidth="1"/>
    <col min="11735" max="11737" width="0" style="131" hidden="1" customWidth="1"/>
    <col min="11738" max="11738" width="25" style="131" customWidth="1"/>
    <col min="11739" max="11740" width="21.42578125" style="131" customWidth="1"/>
    <col min="11741" max="11741" width="20.140625" style="131" customWidth="1"/>
    <col min="11742" max="11742" width="20.85546875" style="131" bestFit="1" customWidth="1"/>
    <col min="11743" max="11757" width="0" style="131" hidden="1" customWidth="1"/>
    <col min="11758" max="11758" width="21.85546875" style="131" customWidth="1"/>
    <col min="11759" max="11759" width="0.140625" style="131" customWidth="1"/>
    <col min="11760" max="11760" width="22" style="131" customWidth="1"/>
    <col min="11761" max="11761" width="0" style="131" hidden="1" customWidth="1"/>
    <col min="11762" max="11762" width="19.7109375" style="131" customWidth="1"/>
    <col min="11763" max="11763" width="1" style="131" customWidth="1"/>
    <col min="11764" max="11764" width="21.7109375" style="131" customWidth="1"/>
    <col min="11765" max="11765" width="0" style="131" hidden="1" customWidth="1"/>
    <col min="11766" max="11766" width="21.7109375" style="131" customWidth="1"/>
    <col min="11767" max="11769" width="0" style="131" hidden="1" customWidth="1"/>
    <col min="11770" max="11770" width="21.5703125" style="131" customWidth="1"/>
    <col min="11771" max="11771" width="0" style="131" hidden="1" customWidth="1"/>
    <col min="11772" max="11775" width="23.7109375" style="131" customWidth="1"/>
    <col min="11776" max="11776" width="0.28515625" style="131" customWidth="1"/>
    <col min="11777" max="11786" width="23.7109375" style="131" customWidth="1"/>
    <col min="11787" max="11787" width="4.5703125" style="131" customWidth="1"/>
    <col min="11788" max="11792" width="23.7109375" style="131" customWidth="1"/>
    <col min="11793" max="11793" width="19.28515625" style="131" bestFit="1" customWidth="1"/>
    <col min="11794" max="11794" width="31.28515625" style="131" customWidth="1"/>
    <col min="11795" max="11795" width="25" style="131" bestFit="1" customWidth="1"/>
    <col min="11796" max="11797" width="20.5703125" style="131" customWidth="1"/>
    <col min="11798" max="11798" width="23" style="131" bestFit="1" customWidth="1"/>
    <col min="11799" max="11799" width="16" style="131" bestFit="1" customWidth="1"/>
    <col min="11800" max="11800" width="20.5703125" style="131" bestFit="1" customWidth="1"/>
    <col min="11801" max="11801" width="29.5703125" style="131" bestFit="1" customWidth="1"/>
    <col min="11802" max="11802" width="15.28515625" style="131" bestFit="1" customWidth="1"/>
    <col min="11803" max="11989" width="9.140625" style="131"/>
    <col min="11990" max="11990" width="50.140625" style="131" customWidth="1"/>
    <col min="11991" max="11993" width="0" style="131" hidden="1" customWidth="1"/>
    <col min="11994" max="11994" width="25" style="131" customWidth="1"/>
    <col min="11995" max="11996" width="21.42578125" style="131" customWidth="1"/>
    <col min="11997" max="11997" width="20.140625" style="131" customWidth="1"/>
    <col min="11998" max="11998" width="20.85546875" style="131" bestFit="1" customWidth="1"/>
    <col min="11999" max="12013" width="0" style="131" hidden="1" customWidth="1"/>
    <col min="12014" max="12014" width="21.85546875" style="131" customWidth="1"/>
    <col min="12015" max="12015" width="0.140625" style="131" customWidth="1"/>
    <col min="12016" max="12016" width="22" style="131" customWidth="1"/>
    <col min="12017" max="12017" width="0" style="131" hidden="1" customWidth="1"/>
    <col min="12018" max="12018" width="19.7109375" style="131" customWidth="1"/>
    <col min="12019" max="12019" width="1" style="131" customWidth="1"/>
    <col min="12020" max="12020" width="21.7109375" style="131" customWidth="1"/>
    <col min="12021" max="12021" width="0" style="131" hidden="1" customWidth="1"/>
    <col min="12022" max="12022" width="21.7109375" style="131" customWidth="1"/>
    <col min="12023" max="12025" width="0" style="131" hidden="1" customWidth="1"/>
    <col min="12026" max="12026" width="21.5703125" style="131" customWidth="1"/>
    <col min="12027" max="12027" width="0" style="131" hidden="1" customWidth="1"/>
    <col min="12028" max="12031" width="23.7109375" style="131" customWidth="1"/>
    <col min="12032" max="12032" width="0.28515625" style="131" customWidth="1"/>
    <col min="12033" max="12042" width="23.7109375" style="131" customWidth="1"/>
    <col min="12043" max="12043" width="4.5703125" style="131" customWidth="1"/>
    <col min="12044" max="12048" width="23.7109375" style="131" customWidth="1"/>
    <col min="12049" max="12049" width="19.28515625" style="131" bestFit="1" customWidth="1"/>
    <col min="12050" max="12050" width="31.28515625" style="131" customWidth="1"/>
    <col min="12051" max="12051" width="25" style="131" bestFit="1" customWidth="1"/>
    <col min="12052" max="12053" width="20.5703125" style="131" customWidth="1"/>
    <col min="12054" max="12054" width="23" style="131" bestFit="1" customWidth="1"/>
    <col min="12055" max="12055" width="16" style="131" bestFit="1" customWidth="1"/>
    <col min="12056" max="12056" width="20.5703125" style="131" bestFit="1" customWidth="1"/>
    <col min="12057" max="12057" width="29.5703125" style="131" bestFit="1" customWidth="1"/>
    <col min="12058" max="12058" width="15.28515625" style="131" bestFit="1" customWidth="1"/>
    <col min="12059" max="12245" width="9.140625" style="131"/>
    <col min="12246" max="12246" width="50.140625" style="131" customWidth="1"/>
    <col min="12247" max="12249" width="0" style="131" hidden="1" customWidth="1"/>
    <col min="12250" max="12250" width="25" style="131" customWidth="1"/>
    <col min="12251" max="12252" width="21.42578125" style="131" customWidth="1"/>
    <col min="12253" max="12253" width="20.140625" style="131" customWidth="1"/>
    <col min="12254" max="12254" width="20.85546875" style="131" bestFit="1" customWidth="1"/>
    <col min="12255" max="12269" width="0" style="131" hidden="1" customWidth="1"/>
    <col min="12270" max="12270" width="21.85546875" style="131" customWidth="1"/>
    <col min="12271" max="12271" width="0.140625" style="131" customWidth="1"/>
    <col min="12272" max="12272" width="22" style="131" customWidth="1"/>
    <col min="12273" max="12273" width="0" style="131" hidden="1" customWidth="1"/>
    <col min="12274" max="12274" width="19.7109375" style="131" customWidth="1"/>
    <col min="12275" max="12275" width="1" style="131" customWidth="1"/>
    <col min="12276" max="12276" width="21.7109375" style="131" customWidth="1"/>
    <col min="12277" max="12277" width="0" style="131" hidden="1" customWidth="1"/>
    <col min="12278" max="12278" width="21.7109375" style="131" customWidth="1"/>
    <col min="12279" max="12281" width="0" style="131" hidden="1" customWidth="1"/>
    <col min="12282" max="12282" width="21.5703125" style="131" customWidth="1"/>
    <col min="12283" max="12283" width="0" style="131" hidden="1" customWidth="1"/>
    <col min="12284" max="12287" width="23.7109375" style="131" customWidth="1"/>
    <col min="12288" max="12288" width="0.28515625" style="131" customWidth="1"/>
    <col min="12289" max="12298" width="23.7109375" style="131" customWidth="1"/>
    <col min="12299" max="12299" width="4.5703125" style="131" customWidth="1"/>
    <col min="12300" max="12304" width="23.7109375" style="131" customWidth="1"/>
    <col min="12305" max="12305" width="19.28515625" style="131" bestFit="1" customWidth="1"/>
    <col min="12306" max="12306" width="31.28515625" style="131" customWidth="1"/>
    <col min="12307" max="12307" width="25" style="131" bestFit="1" customWidth="1"/>
    <col min="12308" max="12309" width="20.5703125" style="131" customWidth="1"/>
    <col min="12310" max="12310" width="23" style="131" bestFit="1" customWidth="1"/>
    <col min="12311" max="12311" width="16" style="131" bestFit="1" customWidth="1"/>
    <col min="12312" max="12312" width="20.5703125" style="131" bestFit="1" customWidth="1"/>
    <col min="12313" max="12313" width="29.5703125" style="131" bestFit="1" customWidth="1"/>
    <col min="12314" max="12314" width="15.28515625" style="131" bestFit="1" customWidth="1"/>
    <col min="12315" max="12501" width="9.140625" style="131"/>
    <col min="12502" max="12502" width="50.140625" style="131" customWidth="1"/>
    <col min="12503" max="12505" width="0" style="131" hidden="1" customWidth="1"/>
    <col min="12506" max="12506" width="25" style="131" customWidth="1"/>
    <col min="12507" max="12508" width="21.42578125" style="131" customWidth="1"/>
    <col min="12509" max="12509" width="20.140625" style="131" customWidth="1"/>
    <col min="12510" max="12510" width="20.85546875" style="131" bestFit="1" customWidth="1"/>
    <col min="12511" max="12525" width="0" style="131" hidden="1" customWidth="1"/>
    <col min="12526" max="12526" width="21.85546875" style="131" customWidth="1"/>
    <col min="12527" max="12527" width="0.140625" style="131" customWidth="1"/>
    <col min="12528" max="12528" width="22" style="131" customWidth="1"/>
    <col min="12529" max="12529" width="0" style="131" hidden="1" customWidth="1"/>
    <col min="12530" max="12530" width="19.7109375" style="131" customWidth="1"/>
    <col min="12531" max="12531" width="1" style="131" customWidth="1"/>
    <col min="12532" max="12532" width="21.7109375" style="131" customWidth="1"/>
    <col min="12533" max="12533" width="0" style="131" hidden="1" customWidth="1"/>
    <col min="12534" max="12534" width="21.7109375" style="131" customWidth="1"/>
    <col min="12535" max="12537" width="0" style="131" hidden="1" customWidth="1"/>
    <col min="12538" max="12538" width="21.5703125" style="131" customWidth="1"/>
    <col min="12539" max="12539" width="0" style="131" hidden="1" customWidth="1"/>
    <col min="12540" max="12543" width="23.7109375" style="131" customWidth="1"/>
    <col min="12544" max="12544" width="0.28515625" style="131" customWidth="1"/>
    <col min="12545" max="12554" width="23.7109375" style="131" customWidth="1"/>
    <col min="12555" max="12555" width="4.5703125" style="131" customWidth="1"/>
    <col min="12556" max="12560" width="23.7109375" style="131" customWidth="1"/>
    <col min="12561" max="12561" width="19.28515625" style="131" bestFit="1" customWidth="1"/>
    <col min="12562" max="12562" width="31.28515625" style="131" customWidth="1"/>
    <col min="12563" max="12563" width="25" style="131" bestFit="1" customWidth="1"/>
    <col min="12564" max="12565" width="20.5703125" style="131" customWidth="1"/>
    <col min="12566" max="12566" width="23" style="131" bestFit="1" customWidth="1"/>
    <col min="12567" max="12567" width="16" style="131" bestFit="1" customWidth="1"/>
    <col min="12568" max="12568" width="20.5703125" style="131" bestFit="1" customWidth="1"/>
    <col min="12569" max="12569" width="29.5703125" style="131" bestFit="1" customWidth="1"/>
    <col min="12570" max="12570" width="15.28515625" style="131" bestFit="1" customWidth="1"/>
    <col min="12571" max="12757" width="9.140625" style="131"/>
    <col min="12758" max="12758" width="50.140625" style="131" customWidth="1"/>
    <col min="12759" max="12761" width="0" style="131" hidden="1" customWidth="1"/>
    <col min="12762" max="12762" width="25" style="131" customWidth="1"/>
    <col min="12763" max="12764" width="21.42578125" style="131" customWidth="1"/>
    <col min="12765" max="12765" width="20.140625" style="131" customWidth="1"/>
    <col min="12766" max="12766" width="20.85546875" style="131" bestFit="1" customWidth="1"/>
    <col min="12767" max="12781" width="0" style="131" hidden="1" customWidth="1"/>
    <col min="12782" max="12782" width="21.85546875" style="131" customWidth="1"/>
    <col min="12783" max="12783" width="0.140625" style="131" customWidth="1"/>
    <col min="12784" max="12784" width="22" style="131" customWidth="1"/>
    <col min="12785" max="12785" width="0" style="131" hidden="1" customWidth="1"/>
    <col min="12786" max="12786" width="19.7109375" style="131" customWidth="1"/>
    <col min="12787" max="12787" width="1" style="131" customWidth="1"/>
    <col min="12788" max="12788" width="21.7109375" style="131" customWidth="1"/>
    <col min="12789" max="12789" width="0" style="131" hidden="1" customWidth="1"/>
    <col min="12790" max="12790" width="21.7109375" style="131" customWidth="1"/>
    <col min="12791" max="12793" width="0" style="131" hidden="1" customWidth="1"/>
    <col min="12794" max="12794" width="21.5703125" style="131" customWidth="1"/>
    <col min="12795" max="12795" width="0" style="131" hidden="1" customWidth="1"/>
    <col min="12796" max="12799" width="23.7109375" style="131" customWidth="1"/>
    <col min="12800" max="12800" width="0.28515625" style="131" customWidth="1"/>
    <col min="12801" max="12810" width="23.7109375" style="131" customWidth="1"/>
    <col min="12811" max="12811" width="4.5703125" style="131" customWidth="1"/>
    <col min="12812" max="12816" width="23.7109375" style="131" customWidth="1"/>
    <col min="12817" max="12817" width="19.28515625" style="131" bestFit="1" customWidth="1"/>
    <col min="12818" max="12818" width="31.28515625" style="131" customWidth="1"/>
    <col min="12819" max="12819" width="25" style="131" bestFit="1" customWidth="1"/>
    <col min="12820" max="12821" width="20.5703125" style="131" customWidth="1"/>
    <col min="12822" max="12822" width="23" style="131" bestFit="1" customWidth="1"/>
    <col min="12823" max="12823" width="16" style="131" bestFit="1" customWidth="1"/>
    <col min="12824" max="12824" width="20.5703125" style="131" bestFit="1" customWidth="1"/>
    <col min="12825" max="12825" width="29.5703125" style="131" bestFit="1" customWidth="1"/>
    <col min="12826" max="12826" width="15.28515625" style="131" bestFit="1" customWidth="1"/>
    <col min="12827" max="13013" width="9.140625" style="131"/>
    <col min="13014" max="13014" width="50.140625" style="131" customWidth="1"/>
    <col min="13015" max="13017" width="0" style="131" hidden="1" customWidth="1"/>
    <col min="13018" max="13018" width="25" style="131" customWidth="1"/>
    <col min="13019" max="13020" width="21.42578125" style="131" customWidth="1"/>
    <col min="13021" max="13021" width="20.140625" style="131" customWidth="1"/>
    <col min="13022" max="13022" width="20.85546875" style="131" bestFit="1" customWidth="1"/>
    <col min="13023" max="13037" width="0" style="131" hidden="1" customWidth="1"/>
    <col min="13038" max="13038" width="21.85546875" style="131" customWidth="1"/>
    <col min="13039" max="13039" width="0.140625" style="131" customWidth="1"/>
    <col min="13040" max="13040" width="22" style="131" customWidth="1"/>
    <col min="13041" max="13041" width="0" style="131" hidden="1" customWidth="1"/>
    <col min="13042" max="13042" width="19.7109375" style="131" customWidth="1"/>
    <col min="13043" max="13043" width="1" style="131" customWidth="1"/>
    <col min="13044" max="13044" width="21.7109375" style="131" customWidth="1"/>
    <col min="13045" max="13045" width="0" style="131" hidden="1" customWidth="1"/>
    <col min="13046" max="13046" width="21.7109375" style="131" customWidth="1"/>
    <col min="13047" max="13049" width="0" style="131" hidden="1" customWidth="1"/>
    <col min="13050" max="13050" width="21.5703125" style="131" customWidth="1"/>
    <col min="13051" max="13051" width="0" style="131" hidden="1" customWidth="1"/>
    <col min="13052" max="13055" width="23.7109375" style="131" customWidth="1"/>
    <col min="13056" max="13056" width="0.28515625" style="131" customWidth="1"/>
    <col min="13057" max="13066" width="23.7109375" style="131" customWidth="1"/>
    <col min="13067" max="13067" width="4.5703125" style="131" customWidth="1"/>
    <col min="13068" max="13072" width="23.7109375" style="131" customWidth="1"/>
    <col min="13073" max="13073" width="19.28515625" style="131" bestFit="1" customWidth="1"/>
    <col min="13074" max="13074" width="31.28515625" style="131" customWidth="1"/>
    <col min="13075" max="13075" width="25" style="131" bestFit="1" customWidth="1"/>
    <col min="13076" max="13077" width="20.5703125" style="131" customWidth="1"/>
    <col min="13078" max="13078" width="23" style="131" bestFit="1" customWidth="1"/>
    <col min="13079" max="13079" width="16" style="131" bestFit="1" customWidth="1"/>
    <col min="13080" max="13080" width="20.5703125" style="131" bestFit="1" customWidth="1"/>
    <col min="13081" max="13081" width="29.5703125" style="131" bestFit="1" customWidth="1"/>
    <col min="13082" max="13082" width="15.28515625" style="131" bestFit="1" customWidth="1"/>
    <col min="13083" max="13269" width="9.140625" style="131"/>
    <col min="13270" max="13270" width="50.140625" style="131" customWidth="1"/>
    <col min="13271" max="13273" width="0" style="131" hidden="1" customWidth="1"/>
    <col min="13274" max="13274" width="25" style="131" customWidth="1"/>
    <col min="13275" max="13276" width="21.42578125" style="131" customWidth="1"/>
    <col min="13277" max="13277" width="20.140625" style="131" customWidth="1"/>
    <col min="13278" max="13278" width="20.85546875" style="131" bestFit="1" customWidth="1"/>
    <col min="13279" max="13293" width="0" style="131" hidden="1" customWidth="1"/>
    <col min="13294" max="13294" width="21.85546875" style="131" customWidth="1"/>
    <col min="13295" max="13295" width="0.140625" style="131" customWidth="1"/>
    <col min="13296" max="13296" width="22" style="131" customWidth="1"/>
    <col min="13297" max="13297" width="0" style="131" hidden="1" customWidth="1"/>
    <col min="13298" max="13298" width="19.7109375" style="131" customWidth="1"/>
    <col min="13299" max="13299" width="1" style="131" customWidth="1"/>
    <col min="13300" max="13300" width="21.7109375" style="131" customWidth="1"/>
    <col min="13301" max="13301" width="0" style="131" hidden="1" customWidth="1"/>
    <col min="13302" max="13302" width="21.7109375" style="131" customWidth="1"/>
    <col min="13303" max="13305" width="0" style="131" hidden="1" customWidth="1"/>
    <col min="13306" max="13306" width="21.5703125" style="131" customWidth="1"/>
    <col min="13307" max="13307" width="0" style="131" hidden="1" customWidth="1"/>
    <col min="13308" max="13311" width="23.7109375" style="131" customWidth="1"/>
    <col min="13312" max="13312" width="0.28515625" style="131" customWidth="1"/>
    <col min="13313" max="13322" width="23.7109375" style="131" customWidth="1"/>
    <col min="13323" max="13323" width="4.5703125" style="131" customWidth="1"/>
    <col min="13324" max="13328" width="23.7109375" style="131" customWidth="1"/>
    <col min="13329" max="13329" width="19.28515625" style="131" bestFit="1" customWidth="1"/>
    <col min="13330" max="13330" width="31.28515625" style="131" customWidth="1"/>
    <col min="13331" max="13331" width="25" style="131" bestFit="1" customWidth="1"/>
    <col min="13332" max="13333" width="20.5703125" style="131" customWidth="1"/>
    <col min="13334" max="13334" width="23" style="131" bestFit="1" customWidth="1"/>
    <col min="13335" max="13335" width="16" style="131" bestFit="1" customWidth="1"/>
    <col min="13336" max="13336" width="20.5703125" style="131" bestFit="1" customWidth="1"/>
    <col min="13337" max="13337" width="29.5703125" style="131" bestFit="1" customWidth="1"/>
    <col min="13338" max="13338" width="15.28515625" style="131" bestFit="1" customWidth="1"/>
    <col min="13339" max="13525" width="9.140625" style="131"/>
    <col min="13526" max="13526" width="50.140625" style="131" customWidth="1"/>
    <col min="13527" max="13529" width="0" style="131" hidden="1" customWidth="1"/>
    <col min="13530" max="13530" width="25" style="131" customWidth="1"/>
    <col min="13531" max="13532" width="21.42578125" style="131" customWidth="1"/>
    <col min="13533" max="13533" width="20.140625" style="131" customWidth="1"/>
    <col min="13534" max="13534" width="20.85546875" style="131" bestFit="1" customWidth="1"/>
    <col min="13535" max="13549" width="0" style="131" hidden="1" customWidth="1"/>
    <col min="13550" max="13550" width="21.85546875" style="131" customWidth="1"/>
    <col min="13551" max="13551" width="0.140625" style="131" customWidth="1"/>
    <col min="13552" max="13552" width="22" style="131" customWidth="1"/>
    <col min="13553" max="13553" width="0" style="131" hidden="1" customWidth="1"/>
    <col min="13554" max="13554" width="19.7109375" style="131" customWidth="1"/>
    <col min="13555" max="13555" width="1" style="131" customWidth="1"/>
    <col min="13556" max="13556" width="21.7109375" style="131" customWidth="1"/>
    <col min="13557" max="13557" width="0" style="131" hidden="1" customWidth="1"/>
    <col min="13558" max="13558" width="21.7109375" style="131" customWidth="1"/>
    <col min="13559" max="13561" width="0" style="131" hidden="1" customWidth="1"/>
    <col min="13562" max="13562" width="21.5703125" style="131" customWidth="1"/>
    <col min="13563" max="13563" width="0" style="131" hidden="1" customWidth="1"/>
    <col min="13564" max="13567" width="23.7109375" style="131" customWidth="1"/>
    <col min="13568" max="13568" width="0.28515625" style="131" customWidth="1"/>
    <col min="13569" max="13578" width="23.7109375" style="131" customWidth="1"/>
    <col min="13579" max="13579" width="4.5703125" style="131" customWidth="1"/>
    <col min="13580" max="13584" width="23.7109375" style="131" customWidth="1"/>
    <col min="13585" max="13585" width="19.28515625" style="131" bestFit="1" customWidth="1"/>
    <col min="13586" max="13586" width="31.28515625" style="131" customWidth="1"/>
    <col min="13587" max="13587" width="25" style="131" bestFit="1" customWidth="1"/>
    <col min="13588" max="13589" width="20.5703125" style="131" customWidth="1"/>
    <col min="13590" max="13590" width="23" style="131" bestFit="1" customWidth="1"/>
    <col min="13591" max="13591" width="16" style="131" bestFit="1" customWidth="1"/>
    <col min="13592" max="13592" width="20.5703125" style="131" bestFit="1" customWidth="1"/>
    <col min="13593" max="13593" width="29.5703125" style="131" bestFit="1" customWidth="1"/>
    <col min="13594" max="13594" width="15.28515625" style="131" bestFit="1" customWidth="1"/>
    <col min="13595" max="13781" width="9.140625" style="131"/>
    <col min="13782" max="13782" width="50.140625" style="131" customWidth="1"/>
    <col min="13783" max="13785" width="0" style="131" hidden="1" customWidth="1"/>
    <col min="13786" max="13786" width="25" style="131" customWidth="1"/>
    <col min="13787" max="13788" width="21.42578125" style="131" customWidth="1"/>
    <col min="13789" max="13789" width="20.140625" style="131" customWidth="1"/>
    <col min="13790" max="13790" width="20.85546875" style="131" bestFit="1" customWidth="1"/>
    <col min="13791" max="13805" width="0" style="131" hidden="1" customWidth="1"/>
    <col min="13806" max="13806" width="21.85546875" style="131" customWidth="1"/>
    <col min="13807" max="13807" width="0.140625" style="131" customWidth="1"/>
    <col min="13808" max="13808" width="22" style="131" customWidth="1"/>
    <col min="13809" max="13809" width="0" style="131" hidden="1" customWidth="1"/>
    <col min="13810" max="13810" width="19.7109375" style="131" customWidth="1"/>
    <col min="13811" max="13811" width="1" style="131" customWidth="1"/>
    <col min="13812" max="13812" width="21.7109375" style="131" customWidth="1"/>
    <col min="13813" max="13813" width="0" style="131" hidden="1" customWidth="1"/>
    <col min="13814" max="13814" width="21.7109375" style="131" customWidth="1"/>
    <col min="13815" max="13817" width="0" style="131" hidden="1" customWidth="1"/>
    <col min="13818" max="13818" width="21.5703125" style="131" customWidth="1"/>
    <col min="13819" max="13819" width="0" style="131" hidden="1" customWidth="1"/>
    <col min="13820" max="13823" width="23.7109375" style="131" customWidth="1"/>
    <col min="13824" max="13824" width="0.28515625" style="131" customWidth="1"/>
    <col min="13825" max="13834" width="23.7109375" style="131" customWidth="1"/>
    <col min="13835" max="13835" width="4.5703125" style="131" customWidth="1"/>
    <col min="13836" max="13840" width="23.7109375" style="131" customWidth="1"/>
    <col min="13841" max="13841" width="19.28515625" style="131" bestFit="1" customWidth="1"/>
    <col min="13842" max="13842" width="31.28515625" style="131" customWidth="1"/>
    <col min="13843" max="13843" width="25" style="131" bestFit="1" customWidth="1"/>
    <col min="13844" max="13845" width="20.5703125" style="131" customWidth="1"/>
    <col min="13846" max="13846" width="23" style="131" bestFit="1" customWidth="1"/>
    <col min="13847" max="13847" width="16" style="131" bestFit="1" customWidth="1"/>
    <col min="13848" max="13848" width="20.5703125" style="131" bestFit="1" customWidth="1"/>
    <col min="13849" max="13849" width="29.5703125" style="131" bestFit="1" customWidth="1"/>
    <col min="13850" max="13850" width="15.28515625" style="131" bestFit="1" customWidth="1"/>
    <col min="13851" max="14037" width="9.140625" style="131"/>
    <col min="14038" max="14038" width="50.140625" style="131" customWidth="1"/>
    <col min="14039" max="14041" width="0" style="131" hidden="1" customWidth="1"/>
    <col min="14042" max="14042" width="25" style="131" customWidth="1"/>
    <col min="14043" max="14044" width="21.42578125" style="131" customWidth="1"/>
    <col min="14045" max="14045" width="20.140625" style="131" customWidth="1"/>
    <col min="14046" max="14046" width="20.85546875" style="131" bestFit="1" customWidth="1"/>
    <col min="14047" max="14061" width="0" style="131" hidden="1" customWidth="1"/>
    <col min="14062" max="14062" width="21.85546875" style="131" customWidth="1"/>
    <col min="14063" max="14063" width="0.140625" style="131" customWidth="1"/>
    <col min="14064" max="14064" width="22" style="131" customWidth="1"/>
    <col min="14065" max="14065" width="0" style="131" hidden="1" customWidth="1"/>
    <col min="14066" max="14066" width="19.7109375" style="131" customWidth="1"/>
    <col min="14067" max="14067" width="1" style="131" customWidth="1"/>
    <col min="14068" max="14068" width="21.7109375" style="131" customWidth="1"/>
    <col min="14069" max="14069" width="0" style="131" hidden="1" customWidth="1"/>
    <col min="14070" max="14070" width="21.7109375" style="131" customWidth="1"/>
    <col min="14071" max="14073" width="0" style="131" hidden="1" customWidth="1"/>
    <col min="14074" max="14074" width="21.5703125" style="131" customWidth="1"/>
    <col min="14075" max="14075" width="0" style="131" hidden="1" customWidth="1"/>
    <col min="14076" max="14079" width="23.7109375" style="131" customWidth="1"/>
    <col min="14080" max="14080" width="0.28515625" style="131" customWidth="1"/>
    <col min="14081" max="14090" width="23.7109375" style="131" customWidth="1"/>
    <col min="14091" max="14091" width="4.5703125" style="131" customWidth="1"/>
    <col min="14092" max="14096" width="23.7109375" style="131" customWidth="1"/>
    <col min="14097" max="14097" width="19.28515625" style="131" bestFit="1" customWidth="1"/>
    <col min="14098" max="14098" width="31.28515625" style="131" customWidth="1"/>
    <col min="14099" max="14099" width="25" style="131" bestFit="1" customWidth="1"/>
    <col min="14100" max="14101" width="20.5703125" style="131" customWidth="1"/>
    <col min="14102" max="14102" width="23" style="131" bestFit="1" customWidth="1"/>
    <col min="14103" max="14103" width="16" style="131" bestFit="1" customWidth="1"/>
    <col min="14104" max="14104" width="20.5703125" style="131" bestFit="1" customWidth="1"/>
    <col min="14105" max="14105" width="29.5703125" style="131" bestFit="1" customWidth="1"/>
    <col min="14106" max="14106" width="15.28515625" style="131" bestFit="1" customWidth="1"/>
    <col min="14107" max="14293" width="9.140625" style="131"/>
    <col min="14294" max="14294" width="50.140625" style="131" customWidth="1"/>
    <col min="14295" max="14297" width="0" style="131" hidden="1" customWidth="1"/>
    <col min="14298" max="14298" width="25" style="131" customWidth="1"/>
    <col min="14299" max="14300" width="21.42578125" style="131" customWidth="1"/>
    <col min="14301" max="14301" width="20.140625" style="131" customWidth="1"/>
    <col min="14302" max="14302" width="20.85546875" style="131" bestFit="1" customWidth="1"/>
    <col min="14303" max="14317" width="0" style="131" hidden="1" customWidth="1"/>
    <col min="14318" max="14318" width="21.85546875" style="131" customWidth="1"/>
    <col min="14319" max="14319" width="0.140625" style="131" customWidth="1"/>
    <col min="14320" max="14320" width="22" style="131" customWidth="1"/>
    <col min="14321" max="14321" width="0" style="131" hidden="1" customWidth="1"/>
    <col min="14322" max="14322" width="19.7109375" style="131" customWidth="1"/>
    <col min="14323" max="14323" width="1" style="131" customWidth="1"/>
    <col min="14324" max="14324" width="21.7109375" style="131" customWidth="1"/>
    <col min="14325" max="14325" width="0" style="131" hidden="1" customWidth="1"/>
    <col min="14326" max="14326" width="21.7109375" style="131" customWidth="1"/>
    <col min="14327" max="14329" width="0" style="131" hidden="1" customWidth="1"/>
    <col min="14330" max="14330" width="21.5703125" style="131" customWidth="1"/>
    <col min="14331" max="14331" width="0" style="131" hidden="1" customWidth="1"/>
    <col min="14332" max="14335" width="23.7109375" style="131" customWidth="1"/>
    <col min="14336" max="14336" width="0.28515625" style="131" customWidth="1"/>
    <col min="14337" max="14346" width="23.7109375" style="131" customWidth="1"/>
    <col min="14347" max="14347" width="4.5703125" style="131" customWidth="1"/>
    <col min="14348" max="14352" width="23.7109375" style="131" customWidth="1"/>
    <col min="14353" max="14353" width="19.28515625" style="131" bestFit="1" customWidth="1"/>
    <col min="14354" max="14354" width="31.28515625" style="131" customWidth="1"/>
    <col min="14355" max="14355" width="25" style="131" bestFit="1" customWidth="1"/>
    <col min="14356" max="14357" width="20.5703125" style="131" customWidth="1"/>
    <col min="14358" max="14358" width="23" style="131" bestFit="1" customWidth="1"/>
    <col min="14359" max="14359" width="16" style="131" bestFit="1" customWidth="1"/>
    <col min="14360" max="14360" width="20.5703125" style="131" bestFit="1" customWidth="1"/>
    <col min="14361" max="14361" width="29.5703125" style="131" bestFit="1" customWidth="1"/>
    <col min="14362" max="14362" width="15.28515625" style="131" bestFit="1" customWidth="1"/>
    <col min="14363" max="14549" width="9.140625" style="131"/>
    <col min="14550" max="14550" width="50.140625" style="131" customWidth="1"/>
    <col min="14551" max="14553" width="0" style="131" hidden="1" customWidth="1"/>
    <col min="14554" max="14554" width="25" style="131" customWidth="1"/>
    <col min="14555" max="14556" width="21.42578125" style="131" customWidth="1"/>
    <col min="14557" max="14557" width="20.140625" style="131" customWidth="1"/>
    <col min="14558" max="14558" width="20.85546875" style="131" bestFit="1" customWidth="1"/>
    <col min="14559" max="14573" width="0" style="131" hidden="1" customWidth="1"/>
    <col min="14574" max="14574" width="21.85546875" style="131" customWidth="1"/>
    <col min="14575" max="14575" width="0.140625" style="131" customWidth="1"/>
    <col min="14576" max="14576" width="22" style="131" customWidth="1"/>
    <col min="14577" max="14577" width="0" style="131" hidden="1" customWidth="1"/>
    <col min="14578" max="14578" width="19.7109375" style="131" customWidth="1"/>
    <col min="14579" max="14579" width="1" style="131" customWidth="1"/>
    <col min="14580" max="14580" width="21.7109375" style="131" customWidth="1"/>
    <col min="14581" max="14581" width="0" style="131" hidden="1" customWidth="1"/>
    <col min="14582" max="14582" width="21.7109375" style="131" customWidth="1"/>
    <col min="14583" max="14585" width="0" style="131" hidden="1" customWidth="1"/>
    <col min="14586" max="14586" width="21.5703125" style="131" customWidth="1"/>
    <col min="14587" max="14587" width="0" style="131" hidden="1" customWidth="1"/>
    <col min="14588" max="14591" width="23.7109375" style="131" customWidth="1"/>
    <col min="14592" max="14592" width="0.28515625" style="131" customWidth="1"/>
    <col min="14593" max="14602" width="23.7109375" style="131" customWidth="1"/>
    <col min="14603" max="14603" width="4.5703125" style="131" customWidth="1"/>
    <col min="14604" max="14608" width="23.7109375" style="131" customWidth="1"/>
    <col min="14609" max="14609" width="19.28515625" style="131" bestFit="1" customWidth="1"/>
    <col min="14610" max="14610" width="31.28515625" style="131" customWidth="1"/>
    <col min="14611" max="14611" width="25" style="131" bestFit="1" customWidth="1"/>
    <col min="14612" max="14613" width="20.5703125" style="131" customWidth="1"/>
    <col min="14614" max="14614" width="23" style="131" bestFit="1" customWidth="1"/>
    <col min="14615" max="14615" width="16" style="131" bestFit="1" customWidth="1"/>
    <col min="14616" max="14616" width="20.5703125" style="131" bestFit="1" customWidth="1"/>
    <col min="14617" max="14617" width="29.5703125" style="131" bestFit="1" customWidth="1"/>
    <col min="14618" max="14618" width="15.28515625" style="131" bestFit="1" customWidth="1"/>
    <col min="14619" max="14805" width="9.140625" style="131"/>
    <col min="14806" max="14806" width="50.140625" style="131" customWidth="1"/>
    <col min="14807" max="14809" width="0" style="131" hidden="1" customWidth="1"/>
    <col min="14810" max="14810" width="25" style="131" customWidth="1"/>
    <col min="14811" max="14812" width="21.42578125" style="131" customWidth="1"/>
    <col min="14813" max="14813" width="20.140625" style="131" customWidth="1"/>
    <col min="14814" max="14814" width="20.85546875" style="131" bestFit="1" customWidth="1"/>
    <col min="14815" max="14829" width="0" style="131" hidden="1" customWidth="1"/>
    <col min="14830" max="14830" width="21.85546875" style="131" customWidth="1"/>
    <col min="14831" max="14831" width="0.140625" style="131" customWidth="1"/>
    <col min="14832" max="14832" width="22" style="131" customWidth="1"/>
    <col min="14833" max="14833" width="0" style="131" hidden="1" customWidth="1"/>
    <col min="14834" max="14834" width="19.7109375" style="131" customWidth="1"/>
    <col min="14835" max="14835" width="1" style="131" customWidth="1"/>
    <col min="14836" max="14836" width="21.7109375" style="131" customWidth="1"/>
    <col min="14837" max="14837" width="0" style="131" hidden="1" customWidth="1"/>
    <col min="14838" max="14838" width="21.7109375" style="131" customWidth="1"/>
    <col min="14839" max="14841" width="0" style="131" hidden="1" customWidth="1"/>
    <col min="14842" max="14842" width="21.5703125" style="131" customWidth="1"/>
    <col min="14843" max="14843" width="0" style="131" hidden="1" customWidth="1"/>
    <col min="14844" max="14847" width="23.7109375" style="131" customWidth="1"/>
    <col min="14848" max="14848" width="0.28515625" style="131" customWidth="1"/>
    <col min="14849" max="14858" width="23.7109375" style="131" customWidth="1"/>
    <col min="14859" max="14859" width="4.5703125" style="131" customWidth="1"/>
    <col min="14860" max="14864" width="23.7109375" style="131" customWidth="1"/>
    <col min="14865" max="14865" width="19.28515625" style="131" bestFit="1" customWidth="1"/>
    <col min="14866" max="14866" width="31.28515625" style="131" customWidth="1"/>
    <col min="14867" max="14867" width="25" style="131" bestFit="1" customWidth="1"/>
    <col min="14868" max="14869" width="20.5703125" style="131" customWidth="1"/>
    <col min="14870" max="14870" width="23" style="131" bestFit="1" customWidth="1"/>
    <col min="14871" max="14871" width="16" style="131" bestFit="1" customWidth="1"/>
    <col min="14872" max="14872" width="20.5703125" style="131" bestFit="1" customWidth="1"/>
    <col min="14873" max="14873" width="29.5703125" style="131" bestFit="1" customWidth="1"/>
    <col min="14874" max="14874" width="15.28515625" style="131" bestFit="1" customWidth="1"/>
    <col min="14875" max="15061" width="9.140625" style="131"/>
    <col min="15062" max="15062" width="50.140625" style="131" customWidth="1"/>
    <col min="15063" max="15065" width="0" style="131" hidden="1" customWidth="1"/>
    <col min="15066" max="15066" width="25" style="131" customWidth="1"/>
    <col min="15067" max="15068" width="21.42578125" style="131" customWidth="1"/>
    <col min="15069" max="15069" width="20.140625" style="131" customWidth="1"/>
    <col min="15070" max="15070" width="20.85546875" style="131" bestFit="1" customWidth="1"/>
    <col min="15071" max="15085" width="0" style="131" hidden="1" customWidth="1"/>
    <col min="15086" max="15086" width="21.85546875" style="131" customWidth="1"/>
    <col min="15087" max="15087" width="0.140625" style="131" customWidth="1"/>
    <col min="15088" max="15088" width="22" style="131" customWidth="1"/>
    <col min="15089" max="15089" width="0" style="131" hidden="1" customWidth="1"/>
    <col min="15090" max="15090" width="19.7109375" style="131" customWidth="1"/>
    <col min="15091" max="15091" width="1" style="131" customWidth="1"/>
    <col min="15092" max="15092" width="21.7109375" style="131" customWidth="1"/>
    <col min="15093" max="15093" width="0" style="131" hidden="1" customWidth="1"/>
    <col min="15094" max="15094" width="21.7109375" style="131" customWidth="1"/>
    <col min="15095" max="15097" width="0" style="131" hidden="1" customWidth="1"/>
    <col min="15098" max="15098" width="21.5703125" style="131" customWidth="1"/>
    <col min="15099" max="15099" width="0" style="131" hidden="1" customWidth="1"/>
    <col min="15100" max="15103" width="23.7109375" style="131" customWidth="1"/>
    <col min="15104" max="15104" width="0.28515625" style="131" customWidth="1"/>
    <col min="15105" max="15114" width="23.7109375" style="131" customWidth="1"/>
    <col min="15115" max="15115" width="4.5703125" style="131" customWidth="1"/>
    <col min="15116" max="15120" width="23.7109375" style="131" customWidth="1"/>
    <col min="15121" max="15121" width="19.28515625" style="131" bestFit="1" customWidth="1"/>
    <col min="15122" max="15122" width="31.28515625" style="131" customWidth="1"/>
    <col min="15123" max="15123" width="25" style="131" bestFit="1" customWidth="1"/>
    <col min="15124" max="15125" width="20.5703125" style="131" customWidth="1"/>
    <col min="15126" max="15126" width="23" style="131" bestFit="1" customWidth="1"/>
    <col min="15127" max="15127" width="16" style="131" bestFit="1" customWidth="1"/>
    <col min="15128" max="15128" width="20.5703125" style="131" bestFit="1" customWidth="1"/>
    <col min="15129" max="15129" width="29.5703125" style="131" bestFit="1" customWidth="1"/>
    <col min="15130" max="15130" width="15.28515625" style="131" bestFit="1" customWidth="1"/>
    <col min="15131" max="15317" width="9.140625" style="131"/>
    <col min="15318" max="15318" width="50.140625" style="131" customWidth="1"/>
    <col min="15319" max="15321" width="0" style="131" hidden="1" customWidth="1"/>
    <col min="15322" max="15322" width="25" style="131" customWidth="1"/>
    <col min="15323" max="15324" width="21.42578125" style="131" customWidth="1"/>
    <col min="15325" max="15325" width="20.140625" style="131" customWidth="1"/>
    <col min="15326" max="15326" width="20.85546875" style="131" bestFit="1" customWidth="1"/>
    <col min="15327" max="15341" width="0" style="131" hidden="1" customWidth="1"/>
    <col min="15342" max="15342" width="21.85546875" style="131" customWidth="1"/>
    <col min="15343" max="15343" width="0.140625" style="131" customWidth="1"/>
    <col min="15344" max="15344" width="22" style="131" customWidth="1"/>
    <col min="15345" max="15345" width="0" style="131" hidden="1" customWidth="1"/>
    <col min="15346" max="15346" width="19.7109375" style="131" customWidth="1"/>
    <col min="15347" max="15347" width="1" style="131" customWidth="1"/>
    <col min="15348" max="15348" width="21.7109375" style="131" customWidth="1"/>
    <col min="15349" max="15349" width="0" style="131" hidden="1" customWidth="1"/>
    <col min="15350" max="15350" width="21.7109375" style="131" customWidth="1"/>
    <col min="15351" max="15353" width="0" style="131" hidden="1" customWidth="1"/>
    <col min="15354" max="15354" width="21.5703125" style="131" customWidth="1"/>
    <col min="15355" max="15355" width="0" style="131" hidden="1" customWidth="1"/>
    <col min="15356" max="15359" width="23.7109375" style="131" customWidth="1"/>
    <col min="15360" max="15360" width="0.28515625" style="131" customWidth="1"/>
    <col min="15361" max="15370" width="23.7109375" style="131" customWidth="1"/>
    <col min="15371" max="15371" width="4.5703125" style="131" customWidth="1"/>
    <col min="15372" max="15376" width="23.7109375" style="131" customWidth="1"/>
    <col min="15377" max="15377" width="19.28515625" style="131" bestFit="1" customWidth="1"/>
    <col min="15378" max="15378" width="31.28515625" style="131" customWidth="1"/>
    <col min="15379" max="15379" width="25" style="131" bestFit="1" customWidth="1"/>
    <col min="15380" max="15381" width="20.5703125" style="131" customWidth="1"/>
    <col min="15382" max="15382" width="23" style="131" bestFit="1" customWidth="1"/>
    <col min="15383" max="15383" width="16" style="131" bestFit="1" customWidth="1"/>
    <col min="15384" max="15384" width="20.5703125" style="131" bestFit="1" customWidth="1"/>
    <col min="15385" max="15385" width="29.5703125" style="131" bestFit="1" customWidth="1"/>
    <col min="15386" max="15386" width="15.28515625" style="131" bestFit="1" customWidth="1"/>
    <col min="15387" max="15573" width="9.140625" style="131"/>
    <col min="15574" max="15574" width="50.140625" style="131" customWidth="1"/>
    <col min="15575" max="15577" width="0" style="131" hidden="1" customWidth="1"/>
    <col min="15578" max="15578" width="25" style="131" customWidth="1"/>
    <col min="15579" max="15580" width="21.42578125" style="131" customWidth="1"/>
    <col min="15581" max="15581" width="20.140625" style="131" customWidth="1"/>
    <col min="15582" max="15582" width="20.85546875" style="131" bestFit="1" customWidth="1"/>
    <col min="15583" max="15597" width="0" style="131" hidden="1" customWidth="1"/>
    <col min="15598" max="15598" width="21.85546875" style="131" customWidth="1"/>
    <col min="15599" max="15599" width="0.140625" style="131" customWidth="1"/>
    <col min="15600" max="15600" width="22" style="131" customWidth="1"/>
    <col min="15601" max="15601" width="0" style="131" hidden="1" customWidth="1"/>
    <col min="15602" max="15602" width="19.7109375" style="131" customWidth="1"/>
    <col min="15603" max="15603" width="1" style="131" customWidth="1"/>
    <col min="15604" max="15604" width="21.7109375" style="131" customWidth="1"/>
    <col min="15605" max="15605" width="0" style="131" hidden="1" customWidth="1"/>
    <col min="15606" max="15606" width="21.7109375" style="131" customWidth="1"/>
    <col min="15607" max="15609" width="0" style="131" hidden="1" customWidth="1"/>
    <col min="15610" max="15610" width="21.5703125" style="131" customWidth="1"/>
    <col min="15611" max="15611" width="0" style="131" hidden="1" customWidth="1"/>
    <col min="15612" max="15615" width="23.7109375" style="131" customWidth="1"/>
    <col min="15616" max="15616" width="0.28515625" style="131" customWidth="1"/>
    <col min="15617" max="15626" width="23.7109375" style="131" customWidth="1"/>
    <col min="15627" max="15627" width="4.5703125" style="131" customWidth="1"/>
    <col min="15628" max="15632" width="23.7109375" style="131" customWidth="1"/>
    <col min="15633" max="15633" width="19.28515625" style="131" bestFit="1" customWidth="1"/>
    <col min="15634" max="15634" width="31.28515625" style="131" customWidth="1"/>
    <col min="15635" max="15635" width="25" style="131" bestFit="1" customWidth="1"/>
    <col min="15636" max="15637" width="20.5703125" style="131" customWidth="1"/>
    <col min="15638" max="15638" width="23" style="131" bestFit="1" customWidth="1"/>
    <col min="15639" max="15639" width="16" style="131" bestFit="1" customWidth="1"/>
    <col min="15640" max="15640" width="20.5703125" style="131" bestFit="1" customWidth="1"/>
    <col min="15641" max="15641" width="29.5703125" style="131" bestFit="1" customWidth="1"/>
    <col min="15642" max="15642" width="15.28515625" style="131" bestFit="1" customWidth="1"/>
    <col min="15643" max="15829" width="9.140625" style="131"/>
    <col min="15830" max="15830" width="50.140625" style="131" customWidth="1"/>
    <col min="15831" max="15833" width="0" style="131" hidden="1" customWidth="1"/>
    <col min="15834" max="15834" width="25" style="131" customWidth="1"/>
    <col min="15835" max="15836" width="21.42578125" style="131" customWidth="1"/>
    <col min="15837" max="15837" width="20.140625" style="131" customWidth="1"/>
    <col min="15838" max="15838" width="20.85546875" style="131" bestFit="1" customWidth="1"/>
    <col min="15839" max="15853" width="0" style="131" hidden="1" customWidth="1"/>
    <col min="15854" max="15854" width="21.85546875" style="131" customWidth="1"/>
    <col min="15855" max="15855" width="0.140625" style="131" customWidth="1"/>
    <col min="15856" max="15856" width="22" style="131" customWidth="1"/>
    <col min="15857" max="15857" width="0" style="131" hidden="1" customWidth="1"/>
    <col min="15858" max="15858" width="19.7109375" style="131" customWidth="1"/>
    <col min="15859" max="15859" width="1" style="131" customWidth="1"/>
    <col min="15860" max="15860" width="21.7109375" style="131" customWidth="1"/>
    <col min="15861" max="15861" width="0" style="131" hidden="1" customWidth="1"/>
    <col min="15862" max="15862" width="21.7109375" style="131" customWidth="1"/>
    <col min="15863" max="15865" width="0" style="131" hidden="1" customWidth="1"/>
    <col min="15866" max="15866" width="21.5703125" style="131" customWidth="1"/>
    <col min="15867" max="15867" width="0" style="131" hidden="1" customWidth="1"/>
    <col min="15868" max="15871" width="23.7109375" style="131" customWidth="1"/>
    <col min="15872" max="15872" width="0.28515625" style="131" customWidth="1"/>
    <col min="15873" max="15882" width="23.7109375" style="131" customWidth="1"/>
    <col min="15883" max="15883" width="4.5703125" style="131" customWidth="1"/>
    <col min="15884" max="15888" width="23.7109375" style="131" customWidth="1"/>
    <col min="15889" max="15889" width="19.28515625" style="131" bestFit="1" customWidth="1"/>
    <col min="15890" max="15890" width="31.28515625" style="131" customWidth="1"/>
    <col min="15891" max="15891" width="25" style="131" bestFit="1" customWidth="1"/>
    <col min="15892" max="15893" width="20.5703125" style="131" customWidth="1"/>
    <col min="15894" max="15894" width="23" style="131" bestFit="1" customWidth="1"/>
    <col min="15895" max="15895" width="16" style="131" bestFit="1" customWidth="1"/>
    <col min="15896" max="15896" width="20.5703125" style="131" bestFit="1" customWidth="1"/>
    <col min="15897" max="15897" width="29.5703125" style="131" bestFit="1" customWidth="1"/>
    <col min="15898" max="15898" width="15.28515625" style="131" bestFit="1" customWidth="1"/>
    <col min="15899" max="16085" width="9.140625" style="131"/>
    <col min="16086" max="16086" width="50.140625" style="131" customWidth="1"/>
    <col min="16087" max="16089" width="0" style="131" hidden="1" customWidth="1"/>
    <col min="16090" max="16090" width="25" style="131" customWidth="1"/>
    <col min="16091" max="16092" width="21.42578125" style="131" customWidth="1"/>
    <col min="16093" max="16093" width="20.140625" style="131" customWidth="1"/>
    <col min="16094" max="16094" width="20.85546875" style="131" bestFit="1" customWidth="1"/>
    <col min="16095" max="16109" width="0" style="131" hidden="1" customWidth="1"/>
    <col min="16110" max="16110" width="21.85546875" style="131" customWidth="1"/>
    <col min="16111" max="16111" width="0.140625" style="131" customWidth="1"/>
    <col min="16112" max="16112" width="22" style="131" customWidth="1"/>
    <col min="16113" max="16113" width="0" style="131" hidden="1" customWidth="1"/>
    <col min="16114" max="16114" width="19.7109375" style="131" customWidth="1"/>
    <col min="16115" max="16115" width="1" style="131" customWidth="1"/>
    <col min="16116" max="16116" width="21.7109375" style="131" customWidth="1"/>
    <col min="16117" max="16117" width="0" style="131" hidden="1" customWidth="1"/>
    <col min="16118" max="16118" width="21.7109375" style="131" customWidth="1"/>
    <col min="16119" max="16121" width="0" style="131" hidden="1" customWidth="1"/>
    <col min="16122" max="16122" width="21.5703125" style="131" customWidth="1"/>
    <col min="16123" max="16123" width="0" style="131" hidden="1" customWidth="1"/>
    <col min="16124" max="16127" width="23.7109375" style="131" customWidth="1"/>
    <col min="16128" max="16128" width="0.28515625" style="131" customWidth="1"/>
    <col min="16129" max="16138" width="23.7109375" style="131" customWidth="1"/>
    <col min="16139" max="16139" width="4.5703125" style="131" customWidth="1"/>
    <col min="16140" max="16144" width="23.7109375" style="131" customWidth="1"/>
    <col min="16145" max="16145" width="19.28515625" style="131" bestFit="1" customWidth="1"/>
    <col min="16146" max="16146" width="31.28515625" style="131" customWidth="1"/>
    <col min="16147" max="16147" width="25" style="131" bestFit="1" customWidth="1"/>
    <col min="16148" max="16149" width="20.5703125" style="131" customWidth="1"/>
    <col min="16150" max="16150" width="23" style="131" bestFit="1" customWidth="1"/>
    <col min="16151" max="16151" width="16" style="131" bestFit="1" customWidth="1"/>
    <col min="16152" max="16152" width="20.5703125" style="131" bestFit="1" customWidth="1"/>
    <col min="16153" max="16153" width="29.5703125" style="131" bestFit="1" customWidth="1"/>
    <col min="16154" max="16154" width="15.28515625" style="131" bestFit="1" customWidth="1"/>
    <col min="16155" max="16384" width="9.140625" style="131"/>
  </cols>
  <sheetData>
    <row r="1" spans="1:50" s="55" customFormat="1" ht="40.35" customHeight="1">
      <c r="A1" s="186" t="s">
        <v>165</v>
      </c>
      <c r="B1" s="50"/>
      <c r="C1" s="51"/>
      <c r="D1" s="52"/>
      <c r="E1" s="53"/>
      <c r="F1" s="53"/>
      <c r="G1" s="53"/>
      <c r="H1" s="53"/>
      <c r="I1" s="53"/>
      <c r="J1" s="53"/>
      <c r="K1" s="54"/>
      <c r="L1" s="54"/>
      <c r="M1" s="54"/>
      <c r="N1" s="54"/>
      <c r="P1" s="54"/>
      <c r="Q1" s="54"/>
      <c r="R1" s="51"/>
      <c r="S1" s="54"/>
      <c r="T1" s="54"/>
      <c r="U1" s="54"/>
      <c r="V1" s="54"/>
      <c r="W1" s="54"/>
      <c r="X1" s="54"/>
      <c r="Y1" s="54"/>
      <c r="Z1" s="54"/>
      <c r="AA1" s="54"/>
      <c r="AB1" s="54"/>
      <c r="AC1" s="54"/>
      <c r="AD1" s="54"/>
      <c r="AE1" s="54"/>
      <c r="AF1" s="54"/>
      <c r="AG1" s="54"/>
      <c r="AH1" s="54"/>
      <c r="AI1" s="54"/>
      <c r="AJ1" s="54"/>
      <c r="AK1" s="54"/>
      <c r="AL1" s="54"/>
      <c r="AM1" s="54"/>
      <c r="AN1" s="54"/>
      <c r="AO1" s="54"/>
      <c r="AP1" s="54"/>
      <c r="AQ1" s="54"/>
      <c r="AR1" s="54"/>
    </row>
    <row r="2" spans="1:50" s="55" customFormat="1" ht="39.75" customHeight="1">
      <c r="A2" s="249" t="s">
        <v>82</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56"/>
      <c r="AQ2" s="56"/>
      <c r="AR2" s="56"/>
    </row>
    <row r="3" spans="1:50" s="55" customFormat="1" ht="40.35" customHeight="1">
      <c r="A3" s="250" t="s">
        <v>83</v>
      </c>
      <c r="B3" s="250"/>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56"/>
      <c r="AQ3" s="56"/>
      <c r="AR3" s="56"/>
    </row>
    <row r="4" spans="1:50" s="55" customFormat="1" ht="40.35" customHeight="1">
      <c r="B4" s="50"/>
      <c r="C4" s="51"/>
      <c r="D4" s="52"/>
      <c r="E4" s="53"/>
      <c r="F4" s="53"/>
      <c r="G4" s="53"/>
      <c r="H4" s="53"/>
      <c r="I4" s="53"/>
      <c r="J4" s="53"/>
      <c r="K4" s="54"/>
      <c r="L4" s="54"/>
      <c r="M4" s="54"/>
      <c r="N4" s="54"/>
      <c r="P4" s="54"/>
      <c r="Q4" s="54"/>
      <c r="R4" s="51"/>
      <c r="S4" s="54"/>
      <c r="T4" s="54"/>
      <c r="U4" s="54"/>
      <c r="V4" s="54"/>
      <c r="W4" s="54"/>
      <c r="X4" s="54"/>
      <c r="Y4" s="54"/>
      <c r="Z4" s="54"/>
      <c r="AA4" s="51"/>
      <c r="AB4" s="51"/>
      <c r="AC4" s="51"/>
      <c r="AD4" s="51"/>
      <c r="AE4" s="51"/>
      <c r="AF4" s="51"/>
      <c r="AG4" s="51"/>
      <c r="AH4" s="51"/>
      <c r="AI4" s="51"/>
      <c r="AJ4" s="51"/>
      <c r="AK4" s="51"/>
      <c r="AL4" s="51"/>
      <c r="AM4" s="51"/>
      <c r="AN4" s="51"/>
      <c r="AO4" s="51"/>
      <c r="AP4" s="54"/>
      <c r="AQ4" s="54"/>
      <c r="AR4" s="54"/>
    </row>
    <row r="5" spans="1:50" s="63" customFormat="1" ht="51.75" customHeight="1">
      <c r="A5" s="251" t="s">
        <v>84</v>
      </c>
      <c r="B5" s="57"/>
      <c r="C5" s="58"/>
      <c r="D5" s="59"/>
      <c r="E5" s="60"/>
      <c r="F5" s="60"/>
      <c r="G5" s="60"/>
      <c r="H5" s="60"/>
      <c r="I5" s="60"/>
      <c r="J5" s="61"/>
      <c r="K5" s="242">
        <v>2014</v>
      </c>
      <c r="L5" s="243"/>
      <c r="M5" s="243"/>
      <c r="N5" s="244"/>
      <c r="O5" s="242">
        <v>2015</v>
      </c>
      <c r="P5" s="243"/>
      <c r="Q5" s="243"/>
      <c r="R5" s="244"/>
      <c r="S5" s="242">
        <v>2016</v>
      </c>
      <c r="T5" s="243"/>
      <c r="U5" s="243"/>
      <c r="V5" s="243"/>
      <c r="W5" s="242">
        <v>2017</v>
      </c>
      <c r="X5" s="243"/>
      <c r="Y5" s="243"/>
      <c r="Z5" s="243"/>
      <c r="AA5" s="242">
        <v>2018</v>
      </c>
      <c r="AB5" s="243"/>
      <c r="AC5" s="243"/>
      <c r="AD5" s="243"/>
      <c r="AE5" s="244"/>
      <c r="AF5" s="242">
        <v>2019</v>
      </c>
      <c r="AG5" s="243"/>
      <c r="AH5" s="243"/>
      <c r="AI5" s="243"/>
      <c r="AJ5" s="242">
        <v>2020</v>
      </c>
      <c r="AK5" s="243"/>
      <c r="AL5" s="243"/>
      <c r="AM5" s="244"/>
      <c r="AN5" s="242">
        <v>2021</v>
      </c>
      <c r="AO5" s="243"/>
      <c r="AP5" s="243"/>
      <c r="AQ5" s="244"/>
      <c r="AR5" s="242">
        <v>2022</v>
      </c>
      <c r="AS5" s="243"/>
      <c r="AT5" s="243"/>
      <c r="AU5" s="244"/>
      <c r="AV5" s="62">
        <v>2023</v>
      </c>
    </row>
    <row r="6" spans="1:50" s="63" customFormat="1" ht="40.35" customHeight="1">
      <c r="A6" s="252"/>
      <c r="B6" s="64">
        <v>2014</v>
      </c>
      <c r="C6" s="64">
        <v>2015</v>
      </c>
      <c r="D6" s="65">
        <v>2016</v>
      </c>
      <c r="E6" s="66">
        <v>2017</v>
      </c>
      <c r="F6" s="66">
        <v>2018</v>
      </c>
      <c r="G6" s="66">
        <v>2019</v>
      </c>
      <c r="H6" s="66">
        <v>2020</v>
      </c>
      <c r="I6" s="66">
        <v>2021</v>
      </c>
      <c r="J6" s="66">
        <v>2022</v>
      </c>
      <c r="K6" s="67" t="s">
        <v>85</v>
      </c>
      <c r="L6" s="67" t="s">
        <v>86</v>
      </c>
      <c r="M6" s="67" t="s">
        <v>87</v>
      </c>
      <c r="N6" s="67" t="s">
        <v>88</v>
      </c>
      <c r="O6" s="68" t="s">
        <v>85</v>
      </c>
      <c r="P6" s="68" t="s">
        <v>86</v>
      </c>
      <c r="Q6" s="68" t="s">
        <v>87</v>
      </c>
      <c r="R6" s="69" t="s">
        <v>88</v>
      </c>
      <c r="S6" s="68" t="s">
        <v>85</v>
      </c>
      <c r="T6" s="68" t="s">
        <v>86</v>
      </c>
      <c r="U6" s="68" t="s">
        <v>87</v>
      </c>
      <c r="V6" s="68" t="s">
        <v>88</v>
      </c>
      <c r="W6" s="70" t="s">
        <v>85</v>
      </c>
      <c r="X6" s="68" t="s">
        <v>86</v>
      </c>
      <c r="Y6" s="71" t="s">
        <v>87</v>
      </c>
      <c r="Z6" s="68" t="s">
        <v>88</v>
      </c>
      <c r="AA6" s="70" t="s">
        <v>85</v>
      </c>
      <c r="AB6" s="68" t="s">
        <v>86</v>
      </c>
      <c r="AC6" s="68" t="s">
        <v>87</v>
      </c>
      <c r="AD6" s="245" t="s">
        <v>88</v>
      </c>
      <c r="AE6" s="246"/>
      <c r="AF6" s="67" t="s">
        <v>85</v>
      </c>
      <c r="AG6" s="68" t="s">
        <v>86</v>
      </c>
      <c r="AH6" s="67" t="s">
        <v>87</v>
      </c>
      <c r="AI6" s="67" t="s">
        <v>88</v>
      </c>
      <c r="AJ6" s="68" t="s">
        <v>85</v>
      </c>
      <c r="AK6" s="67" t="s">
        <v>86</v>
      </c>
      <c r="AL6" s="67" t="s">
        <v>87</v>
      </c>
      <c r="AM6" s="67" t="s">
        <v>88</v>
      </c>
      <c r="AN6" s="72" t="s">
        <v>85</v>
      </c>
      <c r="AO6" s="68" t="s">
        <v>86</v>
      </c>
      <c r="AP6" s="72" t="s">
        <v>87</v>
      </c>
      <c r="AQ6" s="72" t="s">
        <v>88</v>
      </c>
      <c r="AR6" s="72" t="s">
        <v>85</v>
      </c>
      <c r="AS6" s="72" t="s">
        <v>89</v>
      </c>
      <c r="AT6" s="72" t="s">
        <v>87</v>
      </c>
      <c r="AU6" s="72" t="s">
        <v>88</v>
      </c>
      <c r="AV6" s="72" t="s">
        <v>85</v>
      </c>
    </row>
    <row r="7" spans="1:50" s="63" customFormat="1" ht="40.35" customHeight="1">
      <c r="A7" s="253"/>
      <c r="B7" s="73"/>
      <c r="C7" s="73"/>
      <c r="D7" s="74"/>
      <c r="E7" s="75"/>
      <c r="F7" s="75"/>
      <c r="G7" s="75"/>
      <c r="H7" s="75"/>
      <c r="I7" s="75"/>
      <c r="J7" s="75" t="s">
        <v>90</v>
      </c>
      <c r="K7" s="76"/>
      <c r="L7" s="77"/>
      <c r="M7" s="76"/>
      <c r="N7" s="76"/>
      <c r="O7" s="78"/>
      <c r="P7" s="78"/>
      <c r="Q7" s="78"/>
      <c r="R7" s="73"/>
      <c r="S7" s="79"/>
      <c r="T7" s="79"/>
      <c r="U7" s="79"/>
      <c r="V7" s="79"/>
      <c r="W7" s="79"/>
      <c r="X7" s="79"/>
      <c r="Y7" s="80"/>
      <c r="Z7" s="79"/>
      <c r="AA7" s="79"/>
      <c r="AB7" s="79"/>
      <c r="AC7" s="79"/>
      <c r="AD7" s="247"/>
      <c r="AE7" s="248"/>
      <c r="AF7" s="73"/>
      <c r="AG7" s="79"/>
      <c r="AH7" s="73"/>
      <c r="AI7" s="73"/>
      <c r="AJ7" s="79"/>
      <c r="AK7" s="73"/>
      <c r="AL7" s="73"/>
      <c r="AM7" s="73"/>
      <c r="AN7" s="73"/>
      <c r="AO7" s="79"/>
      <c r="AP7" s="73"/>
      <c r="AQ7" s="73"/>
      <c r="AR7" s="76"/>
      <c r="AS7" s="76"/>
      <c r="AT7" s="76" t="s">
        <v>90</v>
      </c>
      <c r="AU7" s="76" t="s">
        <v>90</v>
      </c>
      <c r="AV7" s="76" t="s">
        <v>90</v>
      </c>
    </row>
    <row r="8" spans="1:50" s="55" customFormat="1" ht="40.35" customHeight="1">
      <c r="A8" s="81"/>
      <c r="B8" s="50"/>
      <c r="C8" s="51"/>
      <c r="D8" s="51"/>
      <c r="E8" s="51"/>
      <c r="F8" s="51"/>
      <c r="G8" s="51"/>
      <c r="H8" s="51"/>
      <c r="I8" s="51"/>
      <c r="J8" s="51"/>
      <c r="K8" s="54"/>
      <c r="L8" s="54"/>
      <c r="M8" s="54"/>
      <c r="N8" s="54"/>
      <c r="P8" s="54"/>
      <c r="Q8" s="54"/>
      <c r="R8" s="51"/>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50" s="55" customFormat="1" ht="40.35" customHeight="1">
      <c r="A9" s="179" t="s">
        <v>91</v>
      </c>
      <c r="B9" s="83">
        <v>3369.8233416400003</v>
      </c>
      <c r="C9" s="84">
        <v>3508.8896123999998</v>
      </c>
      <c r="D9" s="84">
        <v>3597.1</v>
      </c>
      <c r="E9" s="84">
        <v>5017.2365049999999</v>
      </c>
      <c r="F9" s="84">
        <v>6031.9995761999999</v>
      </c>
      <c r="G9" s="84">
        <v>6100.0972617200005</v>
      </c>
      <c r="H9" s="84">
        <v>5853.0868391496206</v>
      </c>
      <c r="I9" s="84">
        <v>5637.9431954046904</v>
      </c>
      <c r="J9" s="84">
        <v>5985.8</v>
      </c>
      <c r="K9" s="85">
        <v>778.6</v>
      </c>
      <c r="L9" s="86">
        <v>872.9</v>
      </c>
      <c r="M9" s="86">
        <v>915.51015032999999</v>
      </c>
      <c r="N9" s="87">
        <v>802.81319130999998</v>
      </c>
      <c r="O9" s="83">
        <v>858.90000000000009</v>
      </c>
      <c r="P9" s="83">
        <v>906.28961240000001</v>
      </c>
      <c r="Q9" s="84">
        <v>918</v>
      </c>
      <c r="R9" s="84">
        <v>825.7</v>
      </c>
      <c r="S9" s="83">
        <v>784.6</v>
      </c>
      <c r="T9" s="83">
        <v>1000</v>
      </c>
      <c r="U9" s="83">
        <v>879.4</v>
      </c>
      <c r="V9" s="83">
        <v>933.09999999999991</v>
      </c>
      <c r="W9" s="83">
        <v>1127.2</v>
      </c>
      <c r="X9" s="83">
        <v>1344.06388474</v>
      </c>
      <c r="Y9" s="83">
        <v>1323.8999999999999</v>
      </c>
      <c r="Z9" s="83">
        <v>1222.0726202600001</v>
      </c>
      <c r="AA9" s="83">
        <v>1351.07494342</v>
      </c>
      <c r="AB9" s="83">
        <v>1142.8490332700001</v>
      </c>
      <c r="AC9" s="83">
        <v>1723.45445789</v>
      </c>
      <c r="AD9" s="83">
        <v>1814.6211416199999</v>
      </c>
      <c r="AE9" s="83"/>
      <c r="AF9" s="84">
        <v>1747.31133535</v>
      </c>
      <c r="AG9" s="84">
        <v>1505.52814853</v>
      </c>
      <c r="AH9" s="84">
        <v>1171.9556827700001</v>
      </c>
      <c r="AI9" s="84">
        <v>1675.30209507</v>
      </c>
      <c r="AJ9" s="84">
        <v>1557.1672919494899</v>
      </c>
      <c r="AK9" s="84">
        <v>1546.8768274239999</v>
      </c>
      <c r="AL9" s="84">
        <v>1540.06586508594</v>
      </c>
      <c r="AM9" s="84">
        <v>1208.9768546901901</v>
      </c>
      <c r="AN9" s="84">
        <v>1306.57174963682</v>
      </c>
      <c r="AO9" s="84">
        <v>1427.02235201297</v>
      </c>
      <c r="AP9" s="88">
        <v>1463.5</v>
      </c>
      <c r="AQ9" s="88">
        <v>1440.8490937549</v>
      </c>
      <c r="AR9" s="84">
        <v>1320.8</v>
      </c>
      <c r="AS9" s="84">
        <v>2512.1999999999998</v>
      </c>
      <c r="AT9" s="84">
        <v>1204.0999999999999</v>
      </c>
      <c r="AU9" s="84">
        <v>948.7</v>
      </c>
      <c r="AV9" s="84">
        <v>750.3</v>
      </c>
      <c r="AW9" s="89"/>
      <c r="AX9" s="90"/>
    </row>
    <row r="10" spans="1:50" s="55" customFormat="1" ht="40.35" customHeight="1">
      <c r="A10" s="179" t="s">
        <v>92</v>
      </c>
      <c r="B10" s="83">
        <v>1.2359850000000001</v>
      </c>
      <c r="C10" s="84">
        <v>0.46637300000000004</v>
      </c>
      <c r="D10" s="84">
        <v>0.1</v>
      </c>
      <c r="E10" s="84">
        <v>1.1828294500000001</v>
      </c>
      <c r="F10" s="84">
        <v>1.41885145</v>
      </c>
      <c r="G10" s="84">
        <v>1.8906846100000001</v>
      </c>
      <c r="H10" s="84">
        <v>14.75513596</v>
      </c>
      <c r="I10" s="84">
        <v>8.532260995147686</v>
      </c>
      <c r="J10" s="84">
        <v>5.5</v>
      </c>
      <c r="K10" s="85">
        <v>0.5</v>
      </c>
      <c r="L10" s="86">
        <v>0.4</v>
      </c>
      <c r="M10" s="86">
        <v>0.221668</v>
      </c>
      <c r="N10" s="87">
        <v>0.114317</v>
      </c>
      <c r="O10" s="83">
        <v>0.24443400000000001</v>
      </c>
      <c r="P10" s="83">
        <v>0.12193900000000001</v>
      </c>
      <c r="Q10" s="84">
        <v>0</v>
      </c>
      <c r="R10" s="84">
        <v>0.1</v>
      </c>
      <c r="S10" s="83">
        <v>0.1</v>
      </c>
      <c r="T10" s="83">
        <v>0</v>
      </c>
      <c r="U10" s="83">
        <v>0</v>
      </c>
      <c r="V10" s="83">
        <v>0</v>
      </c>
      <c r="W10" s="83">
        <v>0.2</v>
      </c>
      <c r="X10" s="83">
        <v>0.38455529999999999</v>
      </c>
      <c r="Y10" s="83">
        <v>0.1</v>
      </c>
      <c r="Z10" s="83">
        <v>0.49827415000000003</v>
      </c>
      <c r="AA10" s="83">
        <v>0.70205919999999999</v>
      </c>
      <c r="AB10" s="83">
        <v>0.52090550000000002</v>
      </c>
      <c r="AC10" s="83">
        <v>0.19588675</v>
      </c>
      <c r="AD10" s="83">
        <v>0</v>
      </c>
      <c r="AE10" s="83"/>
      <c r="AF10" s="84">
        <v>0.28491915000000001</v>
      </c>
      <c r="AG10" s="84">
        <v>4.3479199999999996E-2</v>
      </c>
      <c r="AH10" s="84">
        <v>0.70920742000000003</v>
      </c>
      <c r="AI10" s="84">
        <v>0.85307884</v>
      </c>
      <c r="AJ10" s="84">
        <v>3.88379575</v>
      </c>
      <c r="AK10" s="84">
        <v>1.5535237500000001</v>
      </c>
      <c r="AL10" s="84">
        <v>3.6024487500000002</v>
      </c>
      <c r="AM10" s="84">
        <v>5.7153677099999998</v>
      </c>
      <c r="AN10" s="84">
        <v>1.9743139898850119</v>
      </c>
      <c r="AO10" s="84">
        <v>2.3396579252626744</v>
      </c>
      <c r="AP10" s="88">
        <v>3.4</v>
      </c>
      <c r="AQ10" s="88">
        <v>0.81828908</v>
      </c>
      <c r="AR10" s="84">
        <v>1.6</v>
      </c>
      <c r="AS10" s="84">
        <v>2</v>
      </c>
      <c r="AT10" s="84">
        <v>0.2</v>
      </c>
      <c r="AU10" s="84">
        <v>1.7</v>
      </c>
      <c r="AV10" s="84">
        <v>0.8</v>
      </c>
      <c r="AW10" s="89"/>
      <c r="AX10" s="90"/>
    </row>
    <row r="11" spans="1:50" s="55" customFormat="1" ht="40.35" customHeight="1">
      <c r="A11" s="179" t="s">
        <v>93</v>
      </c>
      <c r="B11" s="83">
        <v>8.0804304999999985</v>
      </c>
      <c r="C11" s="84">
        <v>6.4150646899999995</v>
      </c>
      <c r="D11" s="84">
        <v>4.7</v>
      </c>
      <c r="E11" s="84">
        <v>13.933111830000001</v>
      </c>
      <c r="F11" s="84">
        <v>12.867793240000001</v>
      </c>
      <c r="G11" s="84">
        <v>46.177822769999999</v>
      </c>
      <c r="H11" s="84">
        <v>24.571518129999998</v>
      </c>
      <c r="I11" s="84">
        <v>13.902121170952023</v>
      </c>
      <c r="J11" s="84">
        <v>8.9</v>
      </c>
      <c r="K11" s="85">
        <v>1.9</v>
      </c>
      <c r="L11" s="86">
        <v>1</v>
      </c>
      <c r="M11" s="86">
        <v>2.3927649999999998</v>
      </c>
      <c r="N11" s="87">
        <v>2.7876655000000001</v>
      </c>
      <c r="O11" s="83">
        <v>0.24817969000000001</v>
      </c>
      <c r="P11" s="83">
        <v>1.0668850000000001</v>
      </c>
      <c r="Q11" s="84">
        <v>2.8</v>
      </c>
      <c r="R11" s="84">
        <v>2.2999999999999998</v>
      </c>
      <c r="S11" s="83">
        <v>0.3</v>
      </c>
      <c r="T11" s="83">
        <v>1.1000000000000001</v>
      </c>
      <c r="U11" s="83">
        <v>2.6</v>
      </c>
      <c r="V11" s="83">
        <v>0.7</v>
      </c>
      <c r="W11" s="83">
        <v>2.2999999999999998</v>
      </c>
      <c r="X11" s="83">
        <v>1.73199725</v>
      </c>
      <c r="Y11" s="83">
        <v>4.4000000000000004</v>
      </c>
      <c r="Z11" s="83">
        <v>5.5011145800000003</v>
      </c>
      <c r="AA11" s="83">
        <v>2.7394428799999999</v>
      </c>
      <c r="AB11" s="83">
        <v>2.2701872999999999</v>
      </c>
      <c r="AC11" s="83">
        <v>3.9910112200000003</v>
      </c>
      <c r="AD11" s="83">
        <v>3.86715184</v>
      </c>
      <c r="AE11" s="83"/>
      <c r="AF11" s="84">
        <v>5.0360185300000007</v>
      </c>
      <c r="AG11" s="84">
        <v>10.35447038</v>
      </c>
      <c r="AH11" s="84">
        <v>9.6790144499999986</v>
      </c>
      <c r="AI11" s="84">
        <v>21.10831941</v>
      </c>
      <c r="AJ11" s="84">
        <v>8.9976211799999994</v>
      </c>
      <c r="AK11" s="84">
        <v>8.9417035399999989</v>
      </c>
      <c r="AL11" s="84">
        <v>5.6584956699999998</v>
      </c>
      <c r="AM11" s="84">
        <v>0.97369773999999998</v>
      </c>
      <c r="AN11" s="84">
        <v>3.9249642266641205</v>
      </c>
      <c r="AO11" s="84">
        <v>4.6512731542879013</v>
      </c>
      <c r="AP11" s="88">
        <v>3.3</v>
      </c>
      <c r="AQ11" s="88">
        <v>2.02588379</v>
      </c>
      <c r="AR11" s="84">
        <v>5.2</v>
      </c>
      <c r="AS11" s="84">
        <v>1.3</v>
      </c>
      <c r="AT11" s="84">
        <v>0.4</v>
      </c>
      <c r="AU11" s="84">
        <v>2</v>
      </c>
      <c r="AV11" s="84">
        <v>2.2000000000000002</v>
      </c>
      <c r="AW11" s="89"/>
      <c r="AX11" s="90"/>
    </row>
    <row r="12" spans="1:50" s="55" customFormat="1" ht="40.35" customHeight="1">
      <c r="A12" s="179" t="s">
        <v>94</v>
      </c>
      <c r="B12" s="83">
        <v>655.72277745999997</v>
      </c>
      <c r="C12" s="84">
        <v>501.65286027000002</v>
      </c>
      <c r="D12" s="84">
        <v>450.1</v>
      </c>
      <c r="E12" s="84">
        <v>673.93176979000009</v>
      </c>
      <c r="F12" s="84">
        <v>1295.5578440199999</v>
      </c>
      <c r="G12" s="84">
        <v>1248.5685977799999</v>
      </c>
      <c r="H12" s="84">
        <v>1025.8403070200002</v>
      </c>
      <c r="I12" s="84">
        <v>2727.7974490965707</v>
      </c>
      <c r="J12" s="84">
        <v>1595.6000000000001</v>
      </c>
      <c r="K12" s="85">
        <v>167</v>
      </c>
      <c r="L12" s="86">
        <v>175.2</v>
      </c>
      <c r="M12" s="86">
        <v>163.65946016999999</v>
      </c>
      <c r="N12" s="87">
        <v>149.86331729</v>
      </c>
      <c r="O12" s="83">
        <v>154</v>
      </c>
      <c r="P12" s="83">
        <v>104.05286027</v>
      </c>
      <c r="Q12" s="84">
        <v>113.2</v>
      </c>
      <c r="R12" s="84">
        <v>130.4</v>
      </c>
      <c r="S12" s="83">
        <v>105.6</v>
      </c>
      <c r="T12" s="83">
        <v>107.8</v>
      </c>
      <c r="U12" s="83">
        <v>114.8</v>
      </c>
      <c r="V12" s="83">
        <v>121.9</v>
      </c>
      <c r="W12" s="83">
        <v>141.5</v>
      </c>
      <c r="X12" s="83">
        <v>141.45289761000001</v>
      </c>
      <c r="Y12" s="83">
        <v>152.1</v>
      </c>
      <c r="Z12" s="83">
        <v>238.87887218</v>
      </c>
      <c r="AA12" s="83">
        <v>205.55200293999999</v>
      </c>
      <c r="AB12" s="83">
        <v>229.23471133000001</v>
      </c>
      <c r="AC12" s="83">
        <v>406.15653395999999</v>
      </c>
      <c r="AD12" s="83">
        <v>454.61459579000001</v>
      </c>
      <c r="AE12" s="83"/>
      <c r="AF12" s="84">
        <v>399.09671293999997</v>
      </c>
      <c r="AG12" s="84">
        <v>332.02193803</v>
      </c>
      <c r="AH12" s="84">
        <v>215.44755749000001</v>
      </c>
      <c r="AI12" s="84">
        <v>302.00238932000002</v>
      </c>
      <c r="AJ12" s="84">
        <v>386.93485772999998</v>
      </c>
      <c r="AK12" s="84">
        <v>266.12533182999999</v>
      </c>
      <c r="AL12" s="84">
        <v>246.68507480000002</v>
      </c>
      <c r="AM12" s="84">
        <v>126.09504266</v>
      </c>
      <c r="AN12" s="84">
        <v>567.47382732704705</v>
      </c>
      <c r="AO12" s="84">
        <v>478.31704310952398</v>
      </c>
      <c r="AP12" s="88">
        <v>855.1</v>
      </c>
      <c r="AQ12" s="88">
        <v>826.90657865999992</v>
      </c>
      <c r="AR12" s="84">
        <v>661.5</v>
      </c>
      <c r="AS12" s="84">
        <v>500.5</v>
      </c>
      <c r="AT12" s="84">
        <v>242.9</v>
      </c>
      <c r="AU12" s="84">
        <v>190.7</v>
      </c>
      <c r="AV12" s="84">
        <v>75.099999999999994</v>
      </c>
      <c r="AW12" s="89"/>
      <c r="AX12" s="90"/>
    </row>
    <row r="13" spans="1:50" s="55" customFormat="1" ht="40.35" customHeight="1">
      <c r="A13" s="179" t="s">
        <v>95</v>
      </c>
      <c r="B13" s="83">
        <v>32.739879000000002</v>
      </c>
      <c r="C13" s="84">
        <v>19.416385000000002</v>
      </c>
      <c r="D13" s="84">
        <v>12.399999999999999</v>
      </c>
      <c r="E13" s="84">
        <v>16.59882146</v>
      </c>
      <c r="F13" s="84">
        <v>13.485987509999999</v>
      </c>
      <c r="G13" s="84">
        <v>22.385478020000001</v>
      </c>
      <c r="H13" s="84">
        <v>17.79287261</v>
      </c>
      <c r="I13" s="84">
        <v>27.147699393714728</v>
      </c>
      <c r="J13" s="84">
        <v>24.099999999999998</v>
      </c>
      <c r="K13" s="85">
        <v>8.3000000000000007</v>
      </c>
      <c r="L13" s="86">
        <v>10.5</v>
      </c>
      <c r="M13" s="86">
        <v>7.0774819999999998</v>
      </c>
      <c r="N13" s="87">
        <v>6.8623969999999996</v>
      </c>
      <c r="O13" s="83">
        <v>4.9000000000000004</v>
      </c>
      <c r="P13" s="83">
        <v>5.8163850000000004</v>
      </c>
      <c r="Q13" s="84">
        <v>5.2</v>
      </c>
      <c r="R13" s="84">
        <v>3.5</v>
      </c>
      <c r="S13" s="83">
        <v>4.0999999999999996</v>
      </c>
      <c r="T13" s="83">
        <v>2.7</v>
      </c>
      <c r="U13" s="83">
        <v>2.8</v>
      </c>
      <c r="V13" s="83">
        <v>2.8</v>
      </c>
      <c r="W13" s="83">
        <v>5.2</v>
      </c>
      <c r="X13" s="83">
        <v>3.2859923100000001</v>
      </c>
      <c r="Y13" s="83">
        <v>3.2</v>
      </c>
      <c r="Z13" s="83">
        <v>4.9128291500000003</v>
      </c>
      <c r="AA13" s="83">
        <v>4.3163986699999999</v>
      </c>
      <c r="AB13" s="83">
        <v>1.43953479</v>
      </c>
      <c r="AC13" s="83">
        <v>2.6693533500000002</v>
      </c>
      <c r="AD13" s="83">
        <v>5.0607006999999999</v>
      </c>
      <c r="AE13" s="83"/>
      <c r="AF13" s="84">
        <v>6.46596963</v>
      </c>
      <c r="AG13" s="84">
        <v>6.0499767999999996</v>
      </c>
      <c r="AH13" s="84">
        <v>5.5719225400000001</v>
      </c>
      <c r="AI13" s="84">
        <v>4.2976090500000002</v>
      </c>
      <c r="AJ13" s="84">
        <v>4.1135610700000003</v>
      </c>
      <c r="AK13" s="84">
        <v>7.7947983499999998</v>
      </c>
      <c r="AL13" s="84">
        <v>4.9501849800000004</v>
      </c>
      <c r="AM13" s="84">
        <v>0.93432820999999999</v>
      </c>
      <c r="AN13" s="84">
        <v>5.2521829818681249</v>
      </c>
      <c r="AO13" s="84">
        <v>6.2240918118466038</v>
      </c>
      <c r="AP13" s="88">
        <v>7.9</v>
      </c>
      <c r="AQ13" s="88">
        <v>7.7714245999999996</v>
      </c>
      <c r="AR13" s="84">
        <v>9.9</v>
      </c>
      <c r="AS13" s="84">
        <v>10</v>
      </c>
      <c r="AT13" s="84">
        <v>0.9</v>
      </c>
      <c r="AU13" s="84">
        <v>3.3</v>
      </c>
      <c r="AV13" s="84">
        <v>0</v>
      </c>
      <c r="AW13" s="89"/>
      <c r="AX13" s="90"/>
    </row>
    <row r="14" spans="1:50" s="55" customFormat="1" ht="40.35" customHeight="1">
      <c r="A14" s="179" t="s">
        <v>96</v>
      </c>
      <c r="B14" s="83">
        <v>0</v>
      </c>
      <c r="C14" s="84">
        <v>3.5119999999999998E-2</v>
      </c>
      <c r="D14" s="84">
        <v>0</v>
      </c>
      <c r="E14" s="84">
        <v>0</v>
      </c>
      <c r="F14" s="84">
        <v>3.2255841200000002</v>
      </c>
      <c r="G14" s="84">
        <v>3.8636749999999997E-2</v>
      </c>
      <c r="H14" s="84">
        <v>9.5454999999999998E-2</v>
      </c>
      <c r="I14" s="84">
        <v>0.37430525000000003</v>
      </c>
      <c r="J14" s="84">
        <v>1.9000000000000001</v>
      </c>
      <c r="K14" s="85">
        <v>0</v>
      </c>
      <c r="L14" s="86">
        <v>0</v>
      </c>
      <c r="M14" s="86">
        <v>0</v>
      </c>
      <c r="N14" s="87">
        <v>0</v>
      </c>
      <c r="O14" s="83">
        <v>0</v>
      </c>
      <c r="P14" s="83">
        <v>0</v>
      </c>
      <c r="Q14" s="84">
        <v>3.5119999999999998E-2</v>
      </c>
      <c r="R14" s="84">
        <v>0</v>
      </c>
      <c r="S14" s="83">
        <v>0</v>
      </c>
      <c r="T14" s="83">
        <v>0</v>
      </c>
      <c r="U14" s="83">
        <v>0</v>
      </c>
      <c r="V14" s="83">
        <v>0</v>
      </c>
      <c r="W14" s="83">
        <v>0</v>
      </c>
      <c r="X14" s="83">
        <v>0</v>
      </c>
      <c r="Y14" s="83">
        <v>0</v>
      </c>
      <c r="Z14" s="83">
        <v>0</v>
      </c>
      <c r="AA14" s="83">
        <v>4.1791949999999994E-2</v>
      </c>
      <c r="AB14" s="83">
        <v>2.5962304500000002</v>
      </c>
      <c r="AC14" s="83">
        <v>0.48459952000000001</v>
      </c>
      <c r="AD14" s="83">
        <v>0.1029622</v>
      </c>
      <c r="AE14" s="83"/>
      <c r="AF14" s="84">
        <v>3.8636749999999997E-2</v>
      </c>
      <c r="AG14" s="84">
        <v>0</v>
      </c>
      <c r="AH14" s="84">
        <v>0</v>
      </c>
      <c r="AI14" s="84">
        <v>0</v>
      </c>
      <c r="AJ14" s="84">
        <v>0</v>
      </c>
      <c r="AK14" s="84">
        <v>0</v>
      </c>
      <c r="AL14" s="84">
        <v>9.5454999999999998E-2</v>
      </c>
      <c r="AM14" s="84">
        <v>0</v>
      </c>
      <c r="AN14" s="84">
        <v>0</v>
      </c>
      <c r="AO14" s="84">
        <v>0</v>
      </c>
      <c r="AP14" s="84">
        <v>0.2</v>
      </c>
      <c r="AQ14" s="84">
        <v>0.17430524999999999</v>
      </c>
      <c r="AR14" s="84">
        <v>0.1</v>
      </c>
      <c r="AS14" s="84">
        <v>0</v>
      </c>
      <c r="AT14" s="84">
        <v>0</v>
      </c>
      <c r="AU14" s="84">
        <v>1.8</v>
      </c>
      <c r="AV14" s="84">
        <v>0</v>
      </c>
      <c r="AW14" s="89"/>
      <c r="AX14" s="90"/>
    </row>
    <row r="15" spans="1:50" s="55" customFormat="1" ht="40.35" customHeight="1">
      <c r="A15" s="179" t="s">
        <v>97</v>
      </c>
      <c r="B15" s="83">
        <v>8.6982239999999997</v>
      </c>
      <c r="C15" s="84">
        <v>8.5786219999999993</v>
      </c>
      <c r="D15" s="84">
        <v>4.4000000000000004</v>
      </c>
      <c r="E15" s="84">
        <v>19.331621990000002</v>
      </c>
      <c r="F15" s="84">
        <v>6.1427266600000001</v>
      </c>
      <c r="G15" s="84">
        <v>10.735983919999999</v>
      </c>
      <c r="H15" s="84">
        <v>4.2994209799999998</v>
      </c>
      <c r="I15" s="84">
        <v>5.8300436452751025</v>
      </c>
      <c r="J15" s="84">
        <v>1.4</v>
      </c>
      <c r="K15" s="85">
        <v>2.8</v>
      </c>
      <c r="L15" s="86">
        <v>2.9</v>
      </c>
      <c r="M15" s="86">
        <v>1.3839410000000001</v>
      </c>
      <c r="N15" s="87">
        <v>1.6142829999999999</v>
      </c>
      <c r="O15" s="83">
        <v>2.9559679999999999</v>
      </c>
      <c r="P15" s="83">
        <v>0.822654</v>
      </c>
      <c r="Q15" s="84">
        <v>2.8</v>
      </c>
      <c r="R15" s="84">
        <v>2</v>
      </c>
      <c r="S15" s="83">
        <v>1.1000000000000001</v>
      </c>
      <c r="T15" s="83">
        <v>1.8</v>
      </c>
      <c r="U15" s="83">
        <v>0.5</v>
      </c>
      <c r="V15" s="83">
        <v>1</v>
      </c>
      <c r="W15" s="83">
        <v>4.9000000000000004</v>
      </c>
      <c r="X15" s="83">
        <v>6.1076862900000002</v>
      </c>
      <c r="Y15" s="83">
        <v>6</v>
      </c>
      <c r="Z15" s="83">
        <v>2.3239357000000003</v>
      </c>
      <c r="AA15" s="83">
        <v>2.26330374</v>
      </c>
      <c r="AB15" s="83">
        <v>0.47608929999999999</v>
      </c>
      <c r="AC15" s="83">
        <v>1.38370897</v>
      </c>
      <c r="AD15" s="83">
        <v>2.0196246499999999</v>
      </c>
      <c r="AE15" s="83"/>
      <c r="AF15" s="84">
        <v>0.29089975000000001</v>
      </c>
      <c r="AG15" s="84">
        <v>0.80503924999999998</v>
      </c>
      <c r="AH15" s="84">
        <v>5.7740958499999993</v>
      </c>
      <c r="AI15" s="84">
        <v>3.8659490699999997</v>
      </c>
      <c r="AJ15" s="84">
        <v>0.95186059999999995</v>
      </c>
      <c r="AK15" s="84">
        <v>1.4561894</v>
      </c>
      <c r="AL15" s="84">
        <v>1.15612325</v>
      </c>
      <c r="AM15" s="84">
        <v>0.73524772999999999</v>
      </c>
      <c r="AN15" s="84">
        <v>0.99517289817009436</v>
      </c>
      <c r="AO15" s="84">
        <v>1.1793281971050078</v>
      </c>
      <c r="AP15" s="88">
        <v>0.5</v>
      </c>
      <c r="AQ15" s="88">
        <v>3.1555425499999998</v>
      </c>
      <c r="AR15" s="84">
        <v>0.2</v>
      </c>
      <c r="AS15" s="84">
        <v>1.2</v>
      </c>
      <c r="AT15" s="84">
        <v>0</v>
      </c>
      <c r="AU15" s="84">
        <v>0</v>
      </c>
      <c r="AV15" s="84">
        <v>0</v>
      </c>
      <c r="AW15" s="89"/>
      <c r="AX15" s="90"/>
    </row>
    <row r="16" spans="1:50" s="55" customFormat="1" ht="40.35" customHeight="1">
      <c r="A16" s="179" t="s">
        <v>98</v>
      </c>
      <c r="B16" s="83">
        <v>9.3616603000000005</v>
      </c>
      <c r="C16" s="84">
        <v>5.5543529999999999</v>
      </c>
      <c r="D16" s="84">
        <v>0.5</v>
      </c>
      <c r="E16" s="84">
        <v>2.4369945</v>
      </c>
      <c r="F16" s="84">
        <v>5.7164577200000002</v>
      </c>
      <c r="G16" s="84">
        <v>29.455305429999999</v>
      </c>
      <c r="H16" s="84">
        <v>19.416712190000002</v>
      </c>
      <c r="I16" s="84">
        <v>13.445120614665086</v>
      </c>
      <c r="J16" s="84">
        <v>12.7</v>
      </c>
      <c r="K16" s="85">
        <v>1</v>
      </c>
      <c r="L16" s="86">
        <v>0.6</v>
      </c>
      <c r="M16" s="86">
        <v>1.460188</v>
      </c>
      <c r="N16" s="87">
        <v>6.3014722999999995</v>
      </c>
      <c r="O16" s="83">
        <v>3.6105260000000001</v>
      </c>
      <c r="P16" s="83">
        <v>0.84382699999999999</v>
      </c>
      <c r="Q16" s="84">
        <v>1</v>
      </c>
      <c r="R16" s="84">
        <v>0.1</v>
      </c>
      <c r="S16" s="83">
        <v>0</v>
      </c>
      <c r="T16" s="83">
        <v>0</v>
      </c>
      <c r="U16" s="83">
        <v>0.1</v>
      </c>
      <c r="V16" s="83">
        <v>0.4</v>
      </c>
      <c r="W16" s="83">
        <v>0.5</v>
      </c>
      <c r="X16" s="83">
        <v>0.39536314</v>
      </c>
      <c r="Y16" s="83">
        <v>0.7</v>
      </c>
      <c r="Z16" s="83">
        <v>0.84163135999999994</v>
      </c>
      <c r="AA16" s="83">
        <v>1.17611249</v>
      </c>
      <c r="AB16" s="83">
        <v>2.0345058799999998</v>
      </c>
      <c r="AC16" s="83">
        <v>0.79944703000000006</v>
      </c>
      <c r="AD16" s="83">
        <v>1.70639232</v>
      </c>
      <c r="AE16" s="83"/>
      <c r="AF16" s="84">
        <v>15.029623939999999</v>
      </c>
      <c r="AG16" s="84">
        <v>4.3388707499999999</v>
      </c>
      <c r="AH16" s="84">
        <v>7.5766064100000001</v>
      </c>
      <c r="AI16" s="84">
        <v>2.5102043300000001</v>
      </c>
      <c r="AJ16" s="84">
        <v>7.1881493899999995</v>
      </c>
      <c r="AK16" s="84">
        <v>2.9253671400000001</v>
      </c>
      <c r="AL16" s="84">
        <v>6.8007697900000004</v>
      </c>
      <c r="AM16" s="84">
        <v>2.5024258700000002</v>
      </c>
      <c r="AN16" s="84">
        <v>6.4384042902911398</v>
      </c>
      <c r="AO16" s="84">
        <v>1.704578914373946</v>
      </c>
      <c r="AP16" s="88">
        <v>1.5</v>
      </c>
      <c r="AQ16" s="88">
        <v>3.8021374100000003</v>
      </c>
      <c r="AR16" s="84">
        <v>5.0999999999999996</v>
      </c>
      <c r="AS16" s="84">
        <v>5.5</v>
      </c>
      <c r="AT16" s="84">
        <v>1.4</v>
      </c>
      <c r="AU16" s="84">
        <v>0.7</v>
      </c>
      <c r="AV16" s="84">
        <v>1</v>
      </c>
      <c r="AW16" s="89"/>
      <c r="AX16" s="90"/>
    </row>
    <row r="17" spans="1:50" s="55" customFormat="1" ht="40.35" customHeight="1">
      <c r="A17" s="179" t="s">
        <v>99</v>
      </c>
      <c r="B17" s="83">
        <v>20.434178070000002</v>
      </c>
      <c r="C17" s="84">
        <v>19.973621319999999</v>
      </c>
      <c r="D17" s="84">
        <v>32.199999999999996</v>
      </c>
      <c r="E17" s="84">
        <v>63.310381730000003</v>
      </c>
      <c r="F17" s="84">
        <v>35.173102249999999</v>
      </c>
      <c r="G17" s="84">
        <v>141.23024898</v>
      </c>
      <c r="H17" s="84">
        <v>146.18782737000001</v>
      </c>
      <c r="I17" s="84">
        <v>105.26206945439208</v>
      </c>
      <c r="J17" s="84">
        <v>15.6</v>
      </c>
      <c r="K17" s="85">
        <v>4.9000000000000004</v>
      </c>
      <c r="L17" s="86">
        <v>3.5</v>
      </c>
      <c r="M17" s="86">
        <v>4.3380914100000005</v>
      </c>
      <c r="N17" s="87">
        <v>7.6960866599999997</v>
      </c>
      <c r="O17" s="83">
        <v>6.72354728</v>
      </c>
      <c r="P17" s="83">
        <v>2.6500740400000002</v>
      </c>
      <c r="Q17" s="84">
        <v>5.6</v>
      </c>
      <c r="R17" s="84">
        <v>5</v>
      </c>
      <c r="S17" s="83">
        <v>9.5</v>
      </c>
      <c r="T17" s="83">
        <v>3.2</v>
      </c>
      <c r="U17" s="83">
        <v>14.7</v>
      </c>
      <c r="V17" s="83">
        <v>4.8</v>
      </c>
      <c r="W17" s="83">
        <v>2.2000000000000002</v>
      </c>
      <c r="X17" s="83">
        <v>16.821110520000001</v>
      </c>
      <c r="Y17" s="83">
        <v>21.1</v>
      </c>
      <c r="Z17" s="83">
        <v>23.189271210000001</v>
      </c>
      <c r="AA17" s="83">
        <v>8.1067595199999989</v>
      </c>
      <c r="AB17" s="83">
        <v>3.44860875</v>
      </c>
      <c r="AC17" s="83">
        <v>3.2101749599999998</v>
      </c>
      <c r="AD17" s="83">
        <v>20.407559020000001</v>
      </c>
      <c r="AE17" s="83"/>
      <c r="AF17" s="84">
        <v>29.205341000000001</v>
      </c>
      <c r="AG17" s="84">
        <v>25.698489980000002</v>
      </c>
      <c r="AH17" s="84">
        <v>38.87815621</v>
      </c>
      <c r="AI17" s="84">
        <v>47.448261789999997</v>
      </c>
      <c r="AJ17" s="84">
        <v>46.95644935</v>
      </c>
      <c r="AK17" s="84">
        <v>59.343613609999998</v>
      </c>
      <c r="AL17" s="84">
        <v>24.648859600000002</v>
      </c>
      <c r="AM17" s="84">
        <v>15.238904810000001</v>
      </c>
      <c r="AN17" s="84">
        <v>23.463245556752572</v>
      </c>
      <c r="AO17" s="84">
        <v>27.805085057639506</v>
      </c>
      <c r="AP17" s="88">
        <v>25.7</v>
      </c>
      <c r="AQ17" s="88">
        <v>28.29373884</v>
      </c>
      <c r="AR17" s="84">
        <v>7</v>
      </c>
      <c r="AS17" s="84">
        <v>6.6</v>
      </c>
      <c r="AT17" s="84">
        <v>1.2</v>
      </c>
      <c r="AU17" s="84">
        <v>0.8</v>
      </c>
      <c r="AV17" s="84">
        <v>1.6</v>
      </c>
      <c r="AW17" s="89"/>
      <c r="AX17" s="90"/>
    </row>
    <row r="18" spans="1:50" s="55" customFormat="1" ht="40.35" customHeight="1">
      <c r="A18" s="179" t="s">
        <v>100</v>
      </c>
      <c r="B18" s="83">
        <v>174.50622478</v>
      </c>
      <c r="C18" s="84">
        <v>150.61243816999999</v>
      </c>
      <c r="D18" s="84">
        <v>110</v>
      </c>
      <c r="E18" s="84">
        <v>251.32741024000001</v>
      </c>
      <c r="F18" s="84">
        <v>272.12519094000004</v>
      </c>
      <c r="G18" s="84">
        <v>261.16203460999998</v>
      </c>
      <c r="H18" s="84">
        <v>245.71917917000002</v>
      </c>
      <c r="I18" s="84">
        <v>221.66094735837942</v>
      </c>
      <c r="J18" s="84">
        <v>251.7</v>
      </c>
      <c r="K18" s="85">
        <v>43.4</v>
      </c>
      <c r="L18" s="86">
        <v>36.6</v>
      </c>
      <c r="M18" s="86">
        <v>44.733397780000004</v>
      </c>
      <c r="N18" s="87">
        <v>49.772826999999999</v>
      </c>
      <c r="O18" s="83">
        <v>42.6</v>
      </c>
      <c r="P18" s="83">
        <v>34.612438170000004</v>
      </c>
      <c r="Q18" s="84">
        <v>44.1</v>
      </c>
      <c r="R18" s="84">
        <v>29.3</v>
      </c>
      <c r="S18" s="83">
        <v>26.2</v>
      </c>
      <c r="T18" s="83">
        <v>24.9</v>
      </c>
      <c r="U18" s="83">
        <v>27.2</v>
      </c>
      <c r="V18" s="83">
        <v>31.7</v>
      </c>
      <c r="W18" s="83">
        <v>47.9</v>
      </c>
      <c r="X18" s="83">
        <v>49.399709950000002</v>
      </c>
      <c r="Y18" s="83">
        <v>69.400000000000006</v>
      </c>
      <c r="Z18" s="83">
        <v>84.627700290000007</v>
      </c>
      <c r="AA18" s="83">
        <v>51.53498381</v>
      </c>
      <c r="AB18" s="83">
        <v>53.996492850000003</v>
      </c>
      <c r="AC18" s="83">
        <v>74.360491940000003</v>
      </c>
      <c r="AD18" s="83">
        <v>92.233222339999998</v>
      </c>
      <c r="AE18" s="83"/>
      <c r="AF18" s="84">
        <v>65.643172079999999</v>
      </c>
      <c r="AG18" s="84">
        <v>60.36975125</v>
      </c>
      <c r="AH18" s="84">
        <v>57.633954950000003</v>
      </c>
      <c r="AI18" s="84">
        <v>77.515156329999996</v>
      </c>
      <c r="AJ18" s="84">
        <v>79.559888849999993</v>
      </c>
      <c r="AK18" s="84">
        <v>69.069296750000007</v>
      </c>
      <c r="AL18" s="84">
        <v>70.231151780000005</v>
      </c>
      <c r="AM18" s="84">
        <v>26.85884179</v>
      </c>
      <c r="AN18" s="84">
        <v>38.557019604715087</v>
      </c>
      <c r="AO18" s="84">
        <v>45.69194006366434</v>
      </c>
      <c r="AP18" s="88">
        <v>62.4</v>
      </c>
      <c r="AQ18" s="88">
        <v>75.011987689999998</v>
      </c>
      <c r="AR18" s="84">
        <v>92</v>
      </c>
      <c r="AS18" s="84">
        <v>108.7</v>
      </c>
      <c r="AT18" s="84">
        <v>26</v>
      </c>
      <c r="AU18" s="84">
        <v>25</v>
      </c>
      <c r="AV18" s="84">
        <v>13.1</v>
      </c>
      <c r="AW18" s="89"/>
      <c r="AX18" s="90"/>
    </row>
    <row r="19" spans="1:50" s="55" customFormat="1" ht="40.35" customHeight="1">
      <c r="A19" s="179" t="s">
        <v>101</v>
      </c>
      <c r="B19" s="83">
        <v>58.990941840000005</v>
      </c>
      <c r="C19" s="84">
        <v>67.964485210000007</v>
      </c>
      <c r="D19" s="84">
        <v>64.8</v>
      </c>
      <c r="E19" s="84">
        <v>115.17717179</v>
      </c>
      <c r="F19" s="84">
        <v>132.73857221</v>
      </c>
      <c r="G19" s="84">
        <v>223.72944620999999</v>
      </c>
      <c r="H19" s="84">
        <v>206.61373495000001</v>
      </c>
      <c r="I19" s="84">
        <v>169.22758941250436</v>
      </c>
      <c r="J19" s="84">
        <v>173.2</v>
      </c>
      <c r="K19" s="85">
        <v>14.6</v>
      </c>
      <c r="L19" s="86">
        <v>14.9</v>
      </c>
      <c r="M19" s="86">
        <v>13.058340509999999</v>
      </c>
      <c r="N19" s="87">
        <v>16.432601330000001</v>
      </c>
      <c r="O19" s="83">
        <v>15.9</v>
      </c>
      <c r="P19" s="83">
        <v>15.66448521</v>
      </c>
      <c r="Q19" s="84">
        <v>17.2</v>
      </c>
      <c r="R19" s="84">
        <v>19.2</v>
      </c>
      <c r="S19" s="83">
        <v>16.7</v>
      </c>
      <c r="T19" s="83">
        <v>12.6</v>
      </c>
      <c r="U19" s="83">
        <v>16.3</v>
      </c>
      <c r="V19" s="83">
        <v>19.2</v>
      </c>
      <c r="W19" s="83">
        <v>27.4</v>
      </c>
      <c r="X19" s="83">
        <v>30.888336809999998</v>
      </c>
      <c r="Y19" s="83">
        <v>25.8</v>
      </c>
      <c r="Z19" s="83">
        <v>31.088834980000001</v>
      </c>
      <c r="AA19" s="83">
        <v>26.5389126</v>
      </c>
      <c r="AB19" s="83">
        <v>11.37918215</v>
      </c>
      <c r="AC19" s="83">
        <v>40.026764590000006</v>
      </c>
      <c r="AD19" s="83">
        <v>54.79371287</v>
      </c>
      <c r="AE19" s="83"/>
      <c r="AF19" s="84">
        <v>55.849480499999999</v>
      </c>
      <c r="AG19" s="84">
        <v>57.929140709999999</v>
      </c>
      <c r="AH19" s="84">
        <v>51.425068590000002</v>
      </c>
      <c r="AI19" s="84">
        <v>58.52575641</v>
      </c>
      <c r="AJ19" s="84">
        <v>52.911995509999997</v>
      </c>
      <c r="AK19" s="84">
        <v>51.967648020000006</v>
      </c>
      <c r="AL19" s="84">
        <v>60.275410979999997</v>
      </c>
      <c r="AM19" s="84">
        <v>41.458680439999995</v>
      </c>
      <c r="AN19" s="84">
        <v>28.658791460343501</v>
      </c>
      <c r="AO19" s="84">
        <v>33.962059182160864</v>
      </c>
      <c r="AP19" s="88">
        <v>49.1</v>
      </c>
      <c r="AQ19" s="88">
        <v>57.506738770000005</v>
      </c>
      <c r="AR19" s="84">
        <v>71</v>
      </c>
      <c r="AS19" s="84">
        <v>66.7</v>
      </c>
      <c r="AT19" s="84">
        <v>10.1</v>
      </c>
      <c r="AU19" s="84">
        <v>25.4</v>
      </c>
      <c r="AV19" s="84">
        <v>4.7</v>
      </c>
      <c r="AW19" s="89"/>
      <c r="AX19" s="90"/>
    </row>
    <row r="20" spans="1:50" s="55" customFormat="1" ht="40.35" customHeight="1">
      <c r="A20" s="179" t="s">
        <v>102</v>
      </c>
      <c r="B20" s="83">
        <v>14.759454789999999</v>
      </c>
      <c r="C20" s="84">
        <v>7.2049509999999994</v>
      </c>
      <c r="D20" s="84">
        <v>2.4</v>
      </c>
      <c r="E20" s="84">
        <v>6.5415149000000001</v>
      </c>
      <c r="F20" s="84">
        <v>5.8411294199999997</v>
      </c>
      <c r="G20" s="84">
        <v>18.348290420000001</v>
      </c>
      <c r="H20" s="84">
        <v>6.84527734</v>
      </c>
      <c r="I20" s="84">
        <v>7.5693903849336106</v>
      </c>
      <c r="J20" s="84">
        <v>8.5</v>
      </c>
      <c r="K20" s="85">
        <v>1.7</v>
      </c>
      <c r="L20" s="86">
        <v>6.6</v>
      </c>
      <c r="M20" s="86">
        <v>5.374606</v>
      </c>
      <c r="N20" s="87">
        <v>1.0848487900000001</v>
      </c>
      <c r="O20" s="83">
        <v>1.4042920000000001</v>
      </c>
      <c r="P20" s="83">
        <v>1.7006589999999999</v>
      </c>
      <c r="Q20" s="84">
        <v>3.6</v>
      </c>
      <c r="R20" s="84">
        <v>0.5</v>
      </c>
      <c r="S20" s="83">
        <v>0.1</v>
      </c>
      <c r="T20" s="83">
        <v>0.2</v>
      </c>
      <c r="U20" s="83">
        <v>0.2</v>
      </c>
      <c r="V20" s="83">
        <v>1.9</v>
      </c>
      <c r="W20" s="83">
        <v>1.4</v>
      </c>
      <c r="X20" s="83">
        <v>2.0294513100000002</v>
      </c>
      <c r="Y20" s="83">
        <v>1.3</v>
      </c>
      <c r="Z20" s="83">
        <v>1.8120635900000002</v>
      </c>
      <c r="AA20" s="83">
        <v>3.5643697400000001</v>
      </c>
      <c r="AB20" s="83">
        <v>6.3376890000000005E-2</v>
      </c>
      <c r="AC20" s="83">
        <v>1.14790496</v>
      </c>
      <c r="AD20" s="83">
        <v>1.0654778300000001</v>
      </c>
      <c r="AE20" s="83"/>
      <c r="AF20" s="84">
        <v>5.5791623499999998</v>
      </c>
      <c r="AG20" s="84">
        <v>1.9684233100000001</v>
      </c>
      <c r="AH20" s="84">
        <v>4.2437140099999997</v>
      </c>
      <c r="AI20" s="84">
        <v>6.5569907499999998</v>
      </c>
      <c r="AJ20" s="84">
        <v>2.53309798</v>
      </c>
      <c r="AK20" s="84">
        <v>2.2080002699999999</v>
      </c>
      <c r="AL20" s="84">
        <v>1.0115159200000001</v>
      </c>
      <c r="AM20" s="84">
        <v>1.09266317</v>
      </c>
      <c r="AN20" s="84">
        <v>1.5065087818206206</v>
      </c>
      <c r="AO20" s="84">
        <v>1.7852860431129896</v>
      </c>
      <c r="AP20" s="88">
        <v>3.5</v>
      </c>
      <c r="AQ20" s="88">
        <v>0.77759556000000007</v>
      </c>
      <c r="AR20" s="84">
        <v>3.3</v>
      </c>
      <c r="AS20" s="84">
        <v>2.8</v>
      </c>
      <c r="AT20" s="84">
        <v>1.2</v>
      </c>
      <c r="AU20" s="84">
        <v>1.2</v>
      </c>
      <c r="AV20" s="84">
        <v>0.8</v>
      </c>
      <c r="AW20" s="89"/>
      <c r="AX20" s="90"/>
    </row>
    <row r="21" spans="1:50" s="55" customFormat="1" ht="40.35" customHeight="1">
      <c r="A21" s="179" t="s">
        <v>103</v>
      </c>
      <c r="B21" s="83">
        <v>261.35479908000002</v>
      </c>
      <c r="C21" s="84">
        <v>184.70816879</v>
      </c>
      <c r="D21" s="84">
        <v>198.9</v>
      </c>
      <c r="E21" s="84">
        <v>183.53945950000002</v>
      </c>
      <c r="F21" s="84">
        <v>144.68436051999998</v>
      </c>
      <c r="G21" s="84">
        <v>214.33590254000001</v>
      </c>
      <c r="H21" s="84">
        <v>203.59206184999999</v>
      </c>
      <c r="I21" s="84">
        <v>839.14993735777739</v>
      </c>
      <c r="J21" s="84">
        <v>280.70000000000005</v>
      </c>
      <c r="K21" s="85">
        <v>71.400000000000006</v>
      </c>
      <c r="L21" s="86">
        <v>141.69999999999999</v>
      </c>
      <c r="M21" s="86">
        <v>19.697750790000001</v>
      </c>
      <c r="N21" s="87">
        <v>28.557048289999997</v>
      </c>
      <c r="O21" s="83">
        <v>41.6</v>
      </c>
      <c r="P21" s="83">
        <v>53.508168789999999</v>
      </c>
      <c r="Q21" s="84">
        <v>35.799999999999997</v>
      </c>
      <c r="R21" s="84">
        <v>53.8</v>
      </c>
      <c r="S21" s="83">
        <v>42.2</v>
      </c>
      <c r="T21" s="83">
        <v>37.6</v>
      </c>
      <c r="U21" s="83">
        <v>59.5</v>
      </c>
      <c r="V21" s="83">
        <v>59.6</v>
      </c>
      <c r="W21" s="83">
        <v>56.7</v>
      </c>
      <c r="X21" s="83">
        <v>47.918064369999996</v>
      </c>
      <c r="Y21" s="83">
        <v>28.5</v>
      </c>
      <c r="Z21" s="83">
        <v>50.421395130000001</v>
      </c>
      <c r="AA21" s="83">
        <v>30.588851569999999</v>
      </c>
      <c r="AB21" s="83">
        <v>17.098351390000001</v>
      </c>
      <c r="AC21" s="83">
        <v>33.313663890000001</v>
      </c>
      <c r="AD21" s="83">
        <v>63.683493669999997</v>
      </c>
      <c r="AE21" s="83"/>
      <c r="AF21" s="84">
        <v>51.748206530000004</v>
      </c>
      <c r="AG21" s="84">
        <v>61.583967470000005</v>
      </c>
      <c r="AH21" s="84">
        <v>48.408372020000002</v>
      </c>
      <c r="AI21" s="84">
        <v>52.595356519999996</v>
      </c>
      <c r="AJ21" s="84">
        <v>54.494663629999998</v>
      </c>
      <c r="AK21" s="84">
        <v>95.067038530000005</v>
      </c>
      <c r="AL21" s="84">
        <v>41.110775079999996</v>
      </c>
      <c r="AM21" s="84">
        <v>12.919584609999999</v>
      </c>
      <c r="AN21" s="84">
        <v>187.471737950631</v>
      </c>
      <c r="AO21" s="84">
        <v>287.88806160714637</v>
      </c>
      <c r="AP21" s="88">
        <v>203.6</v>
      </c>
      <c r="AQ21" s="88">
        <v>160.1901378</v>
      </c>
      <c r="AR21" s="84">
        <v>132.80000000000001</v>
      </c>
      <c r="AS21" s="84">
        <v>131.5</v>
      </c>
      <c r="AT21" s="84">
        <v>7.8</v>
      </c>
      <c r="AU21" s="84">
        <v>8.6</v>
      </c>
      <c r="AV21" s="84">
        <v>9.6</v>
      </c>
      <c r="AW21" s="89"/>
      <c r="AX21" s="90"/>
    </row>
    <row r="22" spans="1:50" s="55" customFormat="1" ht="40.35" customHeight="1">
      <c r="A22" s="179" t="s">
        <v>104</v>
      </c>
      <c r="B22" s="83">
        <v>296.91970735999996</v>
      </c>
      <c r="C22" s="84">
        <v>223.24143236999998</v>
      </c>
      <c r="D22" s="84">
        <v>170.4</v>
      </c>
      <c r="E22" s="84">
        <v>328.06850302999999</v>
      </c>
      <c r="F22" s="84">
        <v>332.02624738999998</v>
      </c>
      <c r="G22" s="84">
        <v>398.76430532000001</v>
      </c>
      <c r="H22" s="84">
        <v>471.77827152000003</v>
      </c>
      <c r="I22" s="84">
        <v>539.3062873277031</v>
      </c>
      <c r="J22" s="84">
        <v>677.59999999999991</v>
      </c>
      <c r="K22" s="85">
        <v>67.099999999999994</v>
      </c>
      <c r="L22" s="86">
        <v>79.8</v>
      </c>
      <c r="M22" s="86">
        <v>71.355519659999999</v>
      </c>
      <c r="N22" s="87">
        <v>78.664187699999999</v>
      </c>
      <c r="O22" s="83">
        <v>64.599999999999994</v>
      </c>
      <c r="P22" s="83">
        <v>45.541432369999995</v>
      </c>
      <c r="Q22" s="84">
        <v>41.4</v>
      </c>
      <c r="R22" s="84">
        <v>71.7</v>
      </c>
      <c r="S22" s="83">
        <v>42.6</v>
      </c>
      <c r="T22" s="83">
        <v>54.1</v>
      </c>
      <c r="U22" s="83">
        <v>38.200000000000003</v>
      </c>
      <c r="V22" s="83">
        <v>35.5</v>
      </c>
      <c r="W22" s="83">
        <v>77.7</v>
      </c>
      <c r="X22" s="83">
        <v>84.957983810000002</v>
      </c>
      <c r="Y22" s="83">
        <v>87.2</v>
      </c>
      <c r="Z22" s="83">
        <v>78.210519219999995</v>
      </c>
      <c r="AA22" s="83">
        <v>72.231602330000001</v>
      </c>
      <c r="AB22" s="83">
        <v>63.746227529999999</v>
      </c>
      <c r="AC22" s="83">
        <v>74.808401939999996</v>
      </c>
      <c r="AD22" s="83">
        <v>121.24001559</v>
      </c>
      <c r="AE22" s="83"/>
      <c r="AF22" s="84">
        <v>113.14255749</v>
      </c>
      <c r="AG22" s="84">
        <v>102.95398338</v>
      </c>
      <c r="AH22" s="84">
        <v>81.889189709999997</v>
      </c>
      <c r="AI22" s="84">
        <v>100.77857474</v>
      </c>
      <c r="AJ22" s="84">
        <v>89.378382680000001</v>
      </c>
      <c r="AK22" s="84">
        <v>117.23437381999999</v>
      </c>
      <c r="AL22" s="84">
        <v>196.60131384000002</v>
      </c>
      <c r="AM22" s="84">
        <v>68.564201179999998</v>
      </c>
      <c r="AN22" s="84">
        <v>112.49736357676009</v>
      </c>
      <c r="AO22" s="84">
        <v>133.31483726094291</v>
      </c>
      <c r="AP22" s="88">
        <v>153.6</v>
      </c>
      <c r="AQ22" s="88">
        <v>139.89408649000001</v>
      </c>
      <c r="AR22" s="84">
        <v>114</v>
      </c>
      <c r="AS22" s="84">
        <v>235.9</v>
      </c>
      <c r="AT22" s="84">
        <v>167.2</v>
      </c>
      <c r="AU22" s="84">
        <v>160.5</v>
      </c>
      <c r="AV22" s="84">
        <v>42.3</v>
      </c>
      <c r="AW22" s="89"/>
      <c r="AX22" s="90"/>
    </row>
    <row r="23" spans="1:50" s="55" customFormat="1" ht="40.35" customHeight="1">
      <c r="A23" s="179" t="s">
        <v>105</v>
      </c>
      <c r="B23" s="83">
        <v>2.5446249999999999</v>
      </c>
      <c r="C23" s="84">
        <v>8.4302589999999995</v>
      </c>
      <c r="D23" s="84">
        <v>5.9</v>
      </c>
      <c r="E23" s="84">
        <v>7.7478873299999993</v>
      </c>
      <c r="F23" s="84">
        <v>1.8504726999999999</v>
      </c>
      <c r="G23" s="84">
        <v>2.7785429499999998</v>
      </c>
      <c r="H23" s="84">
        <v>13.32778703</v>
      </c>
      <c r="I23" s="84">
        <v>14.419774222649473</v>
      </c>
      <c r="J23" s="84">
        <v>30.2</v>
      </c>
      <c r="K23" s="85">
        <v>1.7</v>
      </c>
      <c r="L23" s="86">
        <v>0.1</v>
      </c>
      <c r="M23" s="86">
        <v>0.21178</v>
      </c>
      <c r="N23" s="87">
        <v>0.53284500000000001</v>
      </c>
      <c r="O23" s="83">
        <v>0.99291099999999999</v>
      </c>
      <c r="P23" s="83">
        <v>1.4373480000000001</v>
      </c>
      <c r="Q23" s="84">
        <v>1.6</v>
      </c>
      <c r="R23" s="84">
        <v>4.4000000000000004</v>
      </c>
      <c r="S23" s="83">
        <v>0.7</v>
      </c>
      <c r="T23" s="83">
        <v>1.4</v>
      </c>
      <c r="U23" s="83">
        <v>0.1</v>
      </c>
      <c r="V23" s="83">
        <v>3.7</v>
      </c>
      <c r="W23" s="83">
        <v>3.5</v>
      </c>
      <c r="X23" s="83">
        <v>2.5506194300000002</v>
      </c>
      <c r="Y23" s="83">
        <v>0.6</v>
      </c>
      <c r="Z23" s="83">
        <v>1.0972678999999999</v>
      </c>
      <c r="AA23" s="83">
        <v>7.2857970000000008E-2</v>
      </c>
      <c r="AB23" s="83">
        <v>3.6266440000000004E-2</v>
      </c>
      <c r="AC23" s="83">
        <v>1.6200768999999999</v>
      </c>
      <c r="AD23" s="83">
        <v>0.12127138999999999</v>
      </c>
      <c r="AE23" s="83"/>
      <c r="AF23" s="84">
        <v>0.10877194999999999</v>
      </c>
      <c r="AG23" s="84">
        <v>0.36471387</v>
      </c>
      <c r="AH23" s="84">
        <v>1.74397501</v>
      </c>
      <c r="AI23" s="84">
        <v>0.56108212000000002</v>
      </c>
      <c r="AJ23" s="84">
        <v>1.4320870000000001</v>
      </c>
      <c r="AK23" s="84">
        <v>4.6385196999999998</v>
      </c>
      <c r="AL23" s="84">
        <v>3.0285556300000001</v>
      </c>
      <c r="AM23" s="84">
        <v>4.2286247000000001</v>
      </c>
      <c r="AN23" s="84">
        <v>4.1612581398492914</v>
      </c>
      <c r="AO23" s="84">
        <v>4.9312929128001812</v>
      </c>
      <c r="AP23" s="88">
        <v>2.7</v>
      </c>
      <c r="AQ23" s="88">
        <v>2.6272231699999997</v>
      </c>
      <c r="AR23" s="84">
        <v>16.5</v>
      </c>
      <c r="AS23" s="84">
        <v>5.9</v>
      </c>
      <c r="AT23" s="84">
        <v>4.3</v>
      </c>
      <c r="AU23" s="84">
        <v>3.5</v>
      </c>
      <c r="AV23" s="84">
        <v>5.0999999999999996</v>
      </c>
      <c r="AW23" s="89"/>
      <c r="AX23" s="90"/>
    </row>
    <row r="24" spans="1:50" s="55" customFormat="1" ht="40.35" customHeight="1">
      <c r="A24" s="179" t="s">
        <v>106</v>
      </c>
      <c r="B24" s="83">
        <v>274.76246362000001</v>
      </c>
      <c r="C24" s="84">
        <v>202.19295971999998</v>
      </c>
      <c r="D24" s="84">
        <v>149.6</v>
      </c>
      <c r="E24" s="84">
        <v>245.33968476000001</v>
      </c>
      <c r="F24" s="84">
        <v>210.55247937000001</v>
      </c>
      <c r="G24" s="84">
        <v>256.37715421999997</v>
      </c>
      <c r="H24" s="84">
        <v>190.98184096</v>
      </c>
      <c r="I24" s="84">
        <v>201.35801356351624</v>
      </c>
      <c r="J24" s="84">
        <v>150.5</v>
      </c>
      <c r="K24" s="85">
        <v>70.3</v>
      </c>
      <c r="L24" s="86">
        <v>69.900000000000006</v>
      </c>
      <c r="M24" s="86">
        <v>67.346677260000007</v>
      </c>
      <c r="N24" s="87">
        <v>67.215786359999996</v>
      </c>
      <c r="O24" s="83">
        <v>56.2</v>
      </c>
      <c r="P24" s="83">
        <v>52.592959719999996</v>
      </c>
      <c r="Q24" s="84">
        <v>53.2</v>
      </c>
      <c r="R24" s="84">
        <v>40.200000000000003</v>
      </c>
      <c r="S24" s="83">
        <v>38.6</v>
      </c>
      <c r="T24" s="83">
        <v>36.9</v>
      </c>
      <c r="U24" s="83">
        <v>36</v>
      </c>
      <c r="V24" s="83">
        <v>38.1</v>
      </c>
      <c r="W24" s="83">
        <v>53.2</v>
      </c>
      <c r="X24" s="83">
        <v>71.028246999999993</v>
      </c>
      <c r="Y24" s="83">
        <v>57.5</v>
      </c>
      <c r="Z24" s="83">
        <v>63.611437760000001</v>
      </c>
      <c r="AA24" s="83">
        <v>39.944063890000002</v>
      </c>
      <c r="AB24" s="83">
        <v>25.479640270000001</v>
      </c>
      <c r="AC24" s="83">
        <v>62.114156100000002</v>
      </c>
      <c r="AD24" s="83">
        <v>83.014619109999998</v>
      </c>
      <c r="AE24" s="83"/>
      <c r="AF24" s="84">
        <v>62.660179749999998</v>
      </c>
      <c r="AG24" s="84">
        <v>61.890924060000003</v>
      </c>
      <c r="AH24" s="84">
        <v>60.079116970000001</v>
      </c>
      <c r="AI24" s="84">
        <v>71.746933439999992</v>
      </c>
      <c r="AJ24" s="84">
        <v>55.792443249999998</v>
      </c>
      <c r="AK24" s="84">
        <v>60.574565240000005</v>
      </c>
      <c r="AL24" s="84">
        <v>52.16517108</v>
      </c>
      <c r="AM24" s="84">
        <v>22.449661389999999</v>
      </c>
      <c r="AN24" s="84">
        <v>29.311732308223235</v>
      </c>
      <c r="AO24" s="84">
        <v>34.735825785292988</v>
      </c>
      <c r="AP24" s="88">
        <v>62.9</v>
      </c>
      <c r="AQ24" s="88">
        <v>74.410455470000002</v>
      </c>
      <c r="AR24" s="84">
        <v>61</v>
      </c>
      <c r="AS24" s="84">
        <v>72</v>
      </c>
      <c r="AT24" s="84">
        <v>3.9</v>
      </c>
      <c r="AU24" s="84">
        <v>13.6</v>
      </c>
      <c r="AV24" s="84">
        <v>1.3</v>
      </c>
      <c r="AW24" s="89"/>
      <c r="AX24" s="90"/>
    </row>
    <row r="25" spans="1:50" s="55" customFormat="1" ht="40.35" customHeight="1">
      <c r="A25" s="179" t="s">
        <v>107</v>
      </c>
      <c r="B25" s="83">
        <v>45.416106990000003</v>
      </c>
      <c r="C25" s="84">
        <v>33.026423690000001</v>
      </c>
      <c r="D25" s="84">
        <v>39</v>
      </c>
      <c r="E25" s="84">
        <v>332.86076462</v>
      </c>
      <c r="F25" s="84">
        <v>337.07339641999999</v>
      </c>
      <c r="G25" s="84">
        <v>283.87454490000005</v>
      </c>
      <c r="H25" s="84">
        <v>280.83231315</v>
      </c>
      <c r="I25" s="84">
        <v>330.71621750314534</v>
      </c>
      <c r="J25" s="84">
        <v>246.79999999999998</v>
      </c>
      <c r="K25" s="85">
        <v>20</v>
      </c>
      <c r="L25" s="86">
        <v>8.9</v>
      </c>
      <c r="M25" s="86">
        <v>12.417302390000001</v>
      </c>
      <c r="N25" s="87">
        <v>4.0988046000000002</v>
      </c>
      <c r="O25" s="83">
        <v>12.626782</v>
      </c>
      <c r="P25" s="83">
        <v>9.2996416899999996</v>
      </c>
      <c r="Q25" s="84">
        <v>5.3</v>
      </c>
      <c r="R25" s="84">
        <v>5.8</v>
      </c>
      <c r="S25" s="83">
        <v>3.4</v>
      </c>
      <c r="T25" s="83">
        <v>5.9</v>
      </c>
      <c r="U25" s="83">
        <v>11.5</v>
      </c>
      <c r="V25" s="83">
        <v>18.2</v>
      </c>
      <c r="W25" s="83">
        <v>42.5</v>
      </c>
      <c r="X25" s="83">
        <v>88.662749959999999</v>
      </c>
      <c r="Y25" s="83">
        <v>100.3</v>
      </c>
      <c r="Z25" s="83">
        <v>101.39801466</v>
      </c>
      <c r="AA25" s="83">
        <v>72.858119489999993</v>
      </c>
      <c r="AB25" s="83">
        <v>64.250699679999997</v>
      </c>
      <c r="AC25" s="83">
        <v>90.69674775</v>
      </c>
      <c r="AD25" s="83">
        <v>109.2678295</v>
      </c>
      <c r="AE25" s="83"/>
      <c r="AF25" s="84">
        <v>63.250019250000001</v>
      </c>
      <c r="AG25" s="84">
        <v>69.84593713000001</v>
      </c>
      <c r="AH25" s="84">
        <v>68.083257470000007</v>
      </c>
      <c r="AI25" s="84">
        <v>82.695331049999993</v>
      </c>
      <c r="AJ25" s="84">
        <v>68.321322900000013</v>
      </c>
      <c r="AK25" s="84">
        <v>85.565798749999999</v>
      </c>
      <c r="AL25" s="84">
        <v>70.252810449999998</v>
      </c>
      <c r="AM25" s="84">
        <v>56.692381049999995</v>
      </c>
      <c r="AN25" s="84">
        <v>71.727775305856298</v>
      </c>
      <c r="AO25" s="84">
        <v>67.225167707289032</v>
      </c>
      <c r="AP25" s="88">
        <v>72.099999999999994</v>
      </c>
      <c r="AQ25" s="88">
        <v>119.66327448999999</v>
      </c>
      <c r="AR25" s="84">
        <v>62.8</v>
      </c>
      <c r="AS25" s="84">
        <v>85.4</v>
      </c>
      <c r="AT25" s="84">
        <v>61.7</v>
      </c>
      <c r="AU25" s="84">
        <v>36.9</v>
      </c>
      <c r="AV25" s="84">
        <v>50.8</v>
      </c>
      <c r="AW25" s="89"/>
      <c r="AX25" s="90"/>
    </row>
    <row r="26" spans="1:50" s="55" customFormat="1" ht="40.35" customHeight="1">
      <c r="A26" s="179" t="s">
        <v>108</v>
      </c>
      <c r="B26" s="83">
        <v>7.123704</v>
      </c>
      <c r="C26" s="84">
        <v>12.071879000000001</v>
      </c>
      <c r="D26" s="84">
        <v>2.9</v>
      </c>
      <c r="E26" s="84">
        <v>8.8355681500000003</v>
      </c>
      <c r="F26" s="84">
        <v>2.03416694</v>
      </c>
      <c r="G26" s="84">
        <v>2.4542755500000002</v>
      </c>
      <c r="H26" s="84">
        <v>3.2114827500000001</v>
      </c>
      <c r="I26" s="84">
        <v>2.8745423459817196</v>
      </c>
      <c r="J26" s="84">
        <v>3.9999999999999996</v>
      </c>
      <c r="K26" s="85">
        <v>4.2</v>
      </c>
      <c r="L26" s="86">
        <v>1.2</v>
      </c>
      <c r="M26" s="86">
        <v>1.0627009999999999</v>
      </c>
      <c r="N26" s="87">
        <v>0.66100300000000001</v>
      </c>
      <c r="O26" s="83">
        <v>0.9</v>
      </c>
      <c r="P26" s="83">
        <v>1.271879</v>
      </c>
      <c r="Q26" s="84">
        <v>6</v>
      </c>
      <c r="R26" s="84">
        <v>3.9</v>
      </c>
      <c r="S26" s="83">
        <v>0.4</v>
      </c>
      <c r="T26" s="83">
        <v>1.1000000000000001</v>
      </c>
      <c r="U26" s="83">
        <v>0.4</v>
      </c>
      <c r="V26" s="83">
        <v>1</v>
      </c>
      <c r="W26" s="83">
        <v>2</v>
      </c>
      <c r="X26" s="83">
        <v>1.25777545</v>
      </c>
      <c r="Y26" s="83">
        <v>0.6</v>
      </c>
      <c r="Z26" s="83">
        <v>4.9777927000000002</v>
      </c>
      <c r="AA26" s="83">
        <v>0.82722739000000001</v>
      </c>
      <c r="AB26" s="83">
        <v>0.89527269999999992</v>
      </c>
      <c r="AC26" s="83">
        <v>0.26678599999999997</v>
      </c>
      <c r="AD26" s="83">
        <v>4.488085E-2</v>
      </c>
      <c r="AE26" s="83"/>
      <c r="AF26" s="84">
        <v>1.1081671000000002</v>
      </c>
      <c r="AG26" s="84">
        <v>0.25285885000000002</v>
      </c>
      <c r="AH26" s="84">
        <v>0.96395694999999992</v>
      </c>
      <c r="AI26" s="84">
        <v>0.12929264999999998</v>
      </c>
      <c r="AJ26" s="84">
        <v>1.58972355</v>
      </c>
      <c r="AK26" s="84">
        <v>0.5027104</v>
      </c>
      <c r="AL26" s="84">
        <v>1.1020487999999999</v>
      </c>
      <c r="AM26" s="84">
        <v>1.7000000000000001E-2</v>
      </c>
      <c r="AN26" s="84">
        <v>0.37559261420767337</v>
      </c>
      <c r="AO26" s="84">
        <v>0.44509548177404634</v>
      </c>
      <c r="AP26" s="88">
        <v>1.9</v>
      </c>
      <c r="AQ26" s="88">
        <v>0.15385425</v>
      </c>
      <c r="AR26" s="84">
        <v>1.3</v>
      </c>
      <c r="AS26" s="84">
        <v>2.2999999999999998</v>
      </c>
      <c r="AT26" s="84">
        <v>0.1</v>
      </c>
      <c r="AU26" s="84">
        <v>0.3</v>
      </c>
      <c r="AV26" s="84">
        <v>0</v>
      </c>
      <c r="AW26" s="89"/>
      <c r="AX26" s="90"/>
    </row>
    <row r="27" spans="1:50" s="55" customFormat="1" ht="40.35" customHeight="1">
      <c r="A27" s="179" t="s">
        <v>109</v>
      </c>
      <c r="B27" s="83">
        <v>0</v>
      </c>
      <c r="C27" s="84">
        <v>0</v>
      </c>
      <c r="D27" s="84">
        <v>0</v>
      </c>
      <c r="E27" s="84">
        <v>0.53399708000000001</v>
      </c>
      <c r="F27" s="84">
        <v>0.97614911999999998</v>
      </c>
      <c r="G27" s="84">
        <v>0.70732379000000001</v>
      </c>
      <c r="H27" s="84">
        <v>2.9577628499999999</v>
      </c>
      <c r="I27" s="84">
        <v>0.18523612</v>
      </c>
      <c r="J27" s="84">
        <v>0</v>
      </c>
      <c r="K27" s="85">
        <v>0</v>
      </c>
      <c r="L27" s="86">
        <v>0</v>
      </c>
      <c r="M27" s="86">
        <v>0</v>
      </c>
      <c r="N27" s="87">
        <v>0</v>
      </c>
      <c r="O27" s="83">
        <v>0</v>
      </c>
      <c r="P27" s="83">
        <v>0</v>
      </c>
      <c r="Q27" s="84">
        <v>0</v>
      </c>
      <c r="R27" s="84">
        <v>0</v>
      </c>
      <c r="S27" s="83">
        <v>0</v>
      </c>
      <c r="T27" s="83">
        <v>0</v>
      </c>
      <c r="U27" s="83">
        <v>0</v>
      </c>
      <c r="V27" s="83">
        <v>0</v>
      </c>
      <c r="W27" s="83">
        <v>0</v>
      </c>
      <c r="X27" s="83">
        <v>0.23188402999999999</v>
      </c>
      <c r="Y27" s="83">
        <v>0.1</v>
      </c>
      <c r="Z27" s="83">
        <v>0.20211304999999999</v>
      </c>
      <c r="AA27" s="83">
        <v>0.81842203000000002</v>
      </c>
      <c r="AB27" s="83">
        <v>2.1060160000000001E-2</v>
      </c>
      <c r="AC27" s="83">
        <v>2.6663659999999999E-2</v>
      </c>
      <c r="AD27" s="83">
        <v>0.11000327</v>
      </c>
      <c r="AE27" s="83"/>
      <c r="AF27" s="84">
        <v>0.14367219000000001</v>
      </c>
      <c r="AG27" s="84">
        <v>0.42469533000000004</v>
      </c>
      <c r="AH27" s="84">
        <v>0.13895626999999999</v>
      </c>
      <c r="AI27" s="84">
        <v>0</v>
      </c>
      <c r="AJ27" s="84">
        <v>2.9577628499999999</v>
      </c>
      <c r="AK27" s="84">
        <v>0</v>
      </c>
      <c r="AL27" s="84">
        <v>0</v>
      </c>
      <c r="AM27" s="84">
        <v>0</v>
      </c>
      <c r="AN27" s="84">
        <v>0</v>
      </c>
      <c r="AO27" s="84">
        <v>0</v>
      </c>
      <c r="AP27" s="84">
        <v>0.1</v>
      </c>
      <c r="AQ27" s="84">
        <v>8.5236119999999999E-2</v>
      </c>
      <c r="AR27" s="84">
        <v>0</v>
      </c>
      <c r="AS27" s="84">
        <v>0</v>
      </c>
      <c r="AT27" s="84">
        <v>0</v>
      </c>
      <c r="AU27" s="84">
        <v>0</v>
      </c>
      <c r="AV27" s="84">
        <v>0</v>
      </c>
      <c r="AW27" s="89"/>
      <c r="AX27" s="90"/>
    </row>
    <row r="28" spans="1:50" s="55" customFormat="1" ht="40.35" customHeight="1">
      <c r="A28" s="179" t="s">
        <v>110</v>
      </c>
      <c r="B28" s="83">
        <v>1304.6246710799999</v>
      </c>
      <c r="C28" s="84">
        <v>369.38240808</v>
      </c>
      <c r="D28" s="84">
        <v>461.5</v>
      </c>
      <c r="E28" s="84">
        <v>892.54832794999993</v>
      </c>
      <c r="F28" s="84">
        <v>1866.1434229199999</v>
      </c>
      <c r="G28" s="84">
        <v>1863.5672042000001</v>
      </c>
      <c r="H28" s="84">
        <v>1380.66057127</v>
      </c>
      <c r="I28" s="84">
        <v>4050.0522033739007</v>
      </c>
      <c r="J28" s="84">
        <v>1884.9</v>
      </c>
      <c r="K28" s="85">
        <v>363.5</v>
      </c>
      <c r="L28" s="86">
        <v>245.3</v>
      </c>
      <c r="M28" s="86">
        <v>459.87781369999999</v>
      </c>
      <c r="N28" s="87">
        <v>235.94685737999998</v>
      </c>
      <c r="O28" s="83">
        <v>85.9</v>
      </c>
      <c r="P28" s="83">
        <v>81.982408079999999</v>
      </c>
      <c r="Q28" s="84">
        <v>116</v>
      </c>
      <c r="R28" s="84">
        <v>85.5</v>
      </c>
      <c r="S28" s="83">
        <v>76.599999999999994</v>
      </c>
      <c r="T28" s="83">
        <v>76</v>
      </c>
      <c r="U28" s="83">
        <v>100</v>
      </c>
      <c r="V28" s="83">
        <v>208.9</v>
      </c>
      <c r="W28" s="83">
        <v>189.5</v>
      </c>
      <c r="X28" s="83">
        <v>132.20994457999998</v>
      </c>
      <c r="Y28" s="83">
        <v>222.1</v>
      </c>
      <c r="Z28" s="83">
        <v>348.73838337000001</v>
      </c>
      <c r="AA28" s="83">
        <v>378.10030181999997</v>
      </c>
      <c r="AB28" s="83">
        <v>288.51278810000002</v>
      </c>
      <c r="AC28" s="83">
        <v>684.48689392999995</v>
      </c>
      <c r="AD28" s="83">
        <v>515.04343906999998</v>
      </c>
      <c r="AE28" s="83"/>
      <c r="AF28" s="84">
        <v>575.70955545000004</v>
      </c>
      <c r="AG28" s="84">
        <v>514.09512760000007</v>
      </c>
      <c r="AH28" s="84">
        <v>320.55138462999997</v>
      </c>
      <c r="AI28" s="84">
        <v>453.21113651999997</v>
      </c>
      <c r="AJ28" s="84">
        <v>471.79124668999998</v>
      </c>
      <c r="AK28" s="84">
        <v>341.03299527999997</v>
      </c>
      <c r="AL28" s="84">
        <v>366.37951337999999</v>
      </c>
      <c r="AM28" s="84">
        <v>201.45681592</v>
      </c>
      <c r="AN28" s="84">
        <v>957.36683313010008</v>
      </c>
      <c r="AO28" s="84">
        <v>982.74947374380008</v>
      </c>
      <c r="AP28" s="88">
        <v>1046.2</v>
      </c>
      <c r="AQ28" s="88">
        <v>1063.7358965000001</v>
      </c>
      <c r="AR28" s="84">
        <v>428.1</v>
      </c>
      <c r="AS28" s="84">
        <v>453.8</v>
      </c>
      <c r="AT28" s="84">
        <v>517</v>
      </c>
      <c r="AU28" s="84">
        <v>486</v>
      </c>
      <c r="AV28" s="84">
        <v>501.8</v>
      </c>
      <c r="AW28" s="89"/>
      <c r="AX28" s="90"/>
    </row>
    <row r="29" spans="1:50" s="55" customFormat="1" ht="40.35" customHeight="1">
      <c r="A29" s="179" t="s">
        <v>111</v>
      </c>
      <c r="B29" s="83">
        <v>0.88914564000000007</v>
      </c>
      <c r="C29" s="84">
        <v>2.1107669000000002</v>
      </c>
      <c r="D29" s="84">
        <v>0.6</v>
      </c>
      <c r="E29" s="84">
        <v>0.88471493000000001</v>
      </c>
      <c r="F29" s="84">
        <v>0.58917167000000004</v>
      </c>
      <c r="G29" s="84">
        <v>1.7981780200000002</v>
      </c>
      <c r="H29" s="84">
        <v>5.2070611800000002</v>
      </c>
      <c r="I29" s="84">
        <v>4.8417822565129542</v>
      </c>
      <c r="J29" s="84">
        <v>4.5</v>
      </c>
      <c r="K29" s="85">
        <v>0.2</v>
      </c>
      <c r="L29" s="86">
        <v>0.1</v>
      </c>
      <c r="M29" s="86">
        <v>0</v>
      </c>
      <c r="N29" s="87">
        <v>0.58914564000000003</v>
      </c>
      <c r="O29" s="83">
        <v>0.32913179999999997</v>
      </c>
      <c r="P29" s="83">
        <v>1.5816351000000002</v>
      </c>
      <c r="Q29" s="84">
        <v>0</v>
      </c>
      <c r="R29" s="84">
        <v>0.2</v>
      </c>
      <c r="S29" s="83">
        <v>0</v>
      </c>
      <c r="T29" s="83">
        <v>0.1</v>
      </c>
      <c r="U29" s="83">
        <v>0.5</v>
      </c>
      <c r="V29" s="83">
        <v>0</v>
      </c>
      <c r="W29" s="83">
        <v>0.1</v>
      </c>
      <c r="X29" s="83">
        <v>0.36173348</v>
      </c>
      <c r="Y29" s="83">
        <v>0.4</v>
      </c>
      <c r="Z29" s="83">
        <v>2.298145E-2</v>
      </c>
      <c r="AA29" s="83">
        <v>0</v>
      </c>
      <c r="AB29" s="83">
        <v>2.2677080000000002E-2</v>
      </c>
      <c r="AC29" s="83">
        <v>0.31670934000000001</v>
      </c>
      <c r="AD29" s="83">
        <v>0.24978524999999999</v>
      </c>
      <c r="AE29" s="83"/>
      <c r="AF29" s="84">
        <v>9.3098800000000009E-2</v>
      </c>
      <c r="AG29" s="84">
        <v>3.7009800000000002E-2</v>
      </c>
      <c r="AH29" s="84">
        <v>0.26071879999999997</v>
      </c>
      <c r="AI29" s="84">
        <v>1.4073506200000001</v>
      </c>
      <c r="AJ29" s="84">
        <v>0.86603426999999999</v>
      </c>
      <c r="AK29" s="84">
        <v>1.1700910200000001</v>
      </c>
      <c r="AL29" s="84">
        <v>1.9800658500000001</v>
      </c>
      <c r="AM29" s="84">
        <v>1.1908700400000001</v>
      </c>
      <c r="AN29" s="84">
        <v>1.3360171838593435</v>
      </c>
      <c r="AO29" s="84">
        <v>1.58324522265361</v>
      </c>
      <c r="AP29" s="88">
        <v>1.6</v>
      </c>
      <c r="AQ29" s="88">
        <v>0.32251985</v>
      </c>
      <c r="AR29" s="84">
        <v>0.8</v>
      </c>
      <c r="AS29" s="84">
        <v>1.1000000000000001</v>
      </c>
      <c r="AT29" s="84">
        <v>1.1000000000000001</v>
      </c>
      <c r="AU29" s="84">
        <v>1.5</v>
      </c>
      <c r="AV29" s="84">
        <v>0.5</v>
      </c>
      <c r="AW29" s="89"/>
      <c r="AX29" s="90"/>
    </row>
    <row r="30" spans="1:50" s="55" customFormat="1" ht="40.35" customHeight="1">
      <c r="A30" s="179" t="s">
        <v>112</v>
      </c>
      <c r="B30" s="83">
        <v>1.2477880000000001</v>
      </c>
      <c r="C30" s="84">
        <v>0.36753099999999994</v>
      </c>
      <c r="D30" s="84">
        <v>3.8000000000000003</v>
      </c>
      <c r="E30" s="84">
        <v>5.7836777999999995</v>
      </c>
      <c r="F30" s="84">
        <v>1.4591739699999999</v>
      </c>
      <c r="G30" s="84">
        <v>2.5201938999999998</v>
      </c>
      <c r="H30" s="84">
        <v>4.7545117800000005</v>
      </c>
      <c r="I30" s="84">
        <v>0.53629777667654022</v>
      </c>
      <c r="J30" s="84">
        <v>1.8</v>
      </c>
      <c r="K30" s="85">
        <v>0</v>
      </c>
      <c r="L30" s="86">
        <v>0.1</v>
      </c>
      <c r="M30" s="86">
        <v>1.0094050000000001</v>
      </c>
      <c r="N30" s="87">
        <v>0.13838300000000001</v>
      </c>
      <c r="O30" s="83">
        <v>9.5584000000000002E-2</v>
      </c>
      <c r="P30" s="83">
        <v>0.17194699999999999</v>
      </c>
      <c r="Q30" s="84">
        <v>0</v>
      </c>
      <c r="R30" s="84">
        <v>0.1</v>
      </c>
      <c r="S30" s="83">
        <v>0</v>
      </c>
      <c r="T30" s="83">
        <v>0</v>
      </c>
      <c r="U30" s="83">
        <v>3.7</v>
      </c>
      <c r="V30" s="83">
        <v>0.1</v>
      </c>
      <c r="W30" s="83">
        <v>0.2</v>
      </c>
      <c r="X30" s="83">
        <v>0.1346434</v>
      </c>
      <c r="Y30" s="83">
        <v>4.5999999999999996</v>
      </c>
      <c r="Z30" s="83">
        <v>0.84903440000000008</v>
      </c>
      <c r="AA30" s="83">
        <v>0</v>
      </c>
      <c r="AB30" s="83">
        <v>0.29733680000000001</v>
      </c>
      <c r="AC30" s="83">
        <v>0.46978756999999999</v>
      </c>
      <c r="AD30" s="83">
        <v>0.69204959999999993</v>
      </c>
      <c r="AE30" s="83"/>
      <c r="AF30" s="84">
        <v>0.32773704999999997</v>
      </c>
      <c r="AG30" s="84">
        <v>0.95063149999999996</v>
      </c>
      <c r="AH30" s="84">
        <v>0.24937300000000001</v>
      </c>
      <c r="AI30" s="84">
        <v>0.99245234999999998</v>
      </c>
      <c r="AJ30" s="84">
        <v>0.59596389999999999</v>
      </c>
      <c r="AK30" s="84">
        <v>1.02420008</v>
      </c>
      <c r="AL30" s="84">
        <v>0.1776211</v>
      </c>
      <c r="AM30" s="84">
        <v>2.9567267000000004</v>
      </c>
      <c r="AN30" s="84">
        <v>5.8976756762072625E-2</v>
      </c>
      <c r="AO30" s="84">
        <v>6.9890319914467508E-2</v>
      </c>
      <c r="AP30" s="88">
        <v>0.4</v>
      </c>
      <c r="AQ30" s="88">
        <v>7.4307000000000002E-3</v>
      </c>
      <c r="AR30" s="84">
        <v>0.8</v>
      </c>
      <c r="AS30" s="84">
        <v>1</v>
      </c>
      <c r="AT30" s="84">
        <v>0</v>
      </c>
      <c r="AU30" s="84">
        <v>0</v>
      </c>
      <c r="AV30" s="84">
        <v>0</v>
      </c>
      <c r="AW30" s="89"/>
      <c r="AX30" s="90"/>
    </row>
    <row r="31" spans="1:50" s="55" customFormat="1" ht="40.35" customHeight="1">
      <c r="A31" s="179" t="s">
        <v>113</v>
      </c>
      <c r="B31" s="83">
        <v>46.771096249999999</v>
      </c>
      <c r="C31" s="84">
        <v>40.634259159999999</v>
      </c>
      <c r="D31" s="84">
        <v>87.6</v>
      </c>
      <c r="E31" s="84">
        <v>119.12055739000002</v>
      </c>
      <c r="F31" s="84">
        <v>107.80659179</v>
      </c>
      <c r="G31" s="84">
        <v>127.48049719000001</v>
      </c>
      <c r="H31" s="84">
        <v>108.0631501</v>
      </c>
      <c r="I31" s="84">
        <v>122.07825859505678</v>
      </c>
      <c r="J31" s="84">
        <v>126</v>
      </c>
      <c r="K31" s="85">
        <v>17.600000000000001</v>
      </c>
      <c r="L31" s="86">
        <v>8.5</v>
      </c>
      <c r="M31" s="86">
        <v>10.38184461</v>
      </c>
      <c r="N31" s="87">
        <v>10.28925164</v>
      </c>
      <c r="O31" s="83">
        <v>11.154985949999999</v>
      </c>
      <c r="P31" s="83">
        <v>10.179273210000002</v>
      </c>
      <c r="Q31" s="84">
        <v>7.2</v>
      </c>
      <c r="R31" s="84">
        <v>12.1</v>
      </c>
      <c r="S31" s="83">
        <v>12.1</v>
      </c>
      <c r="T31" s="83">
        <v>45.1</v>
      </c>
      <c r="U31" s="83">
        <v>14.1</v>
      </c>
      <c r="V31" s="83">
        <v>16.3</v>
      </c>
      <c r="W31" s="83">
        <v>22.2</v>
      </c>
      <c r="X31" s="83">
        <v>41.897459850000004</v>
      </c>
      <c r="Y31" s="83">
        <v>16.399999999999999</v>
      </c>
      <c r="Z31" s="83">
        <v>38.623097539999996</v>
      </c>
      <c r="AA31" s="83">
        <v>25.84264945</v>
      </c>
      <c r="AB31" s="83">
        <v>18.727560280000002</v>
      </c>
      <c r="AC31" s="83">
        <v>27.71546781</v>
      </c>
      <c r="AD31" s="83">
        <v>35.520914249999997</v>
      </c>
      <c r="AE31" s="83"/>
      <c r="AF31" s="84">
        <v>24.65325232</v>
      </c>
      <c r="AG31" s="84">
        <v>32.155842620000001</v>
      </c>
      <c r="AH31" s="84">
        <v>34.593361860000002</v>
      </c>
      <c r="AI31" s="84">
        <v>36.078040389999998</v>
      </c>
      <c r="AJ31" s="84">
        <v>22.347737850000001</v>
      </c>
      <c r="AK31" s="84">
        <v>29.616887289999998</v>
      </c>
      <c r="AL31" s="84">
        <v>35.637360270000002</v>
      </c>
      <c r="AM31" s="84">
        <v>20.46116469</v>
      </c>
      <c r="AN31" s="84">
        <v>36.327812143968643</v>
      </c>
      <c r="AO31" s="84">
        <v>43.05022100108814</v>
      </c>
      <c r="AP31" s="88">
        <v>16.8</v>
      </c>
      <c r="AQ31" s="88">
        <v>25.900225450000001</v>
      </c>
      <c r="AR31" s="84">
        <v>29.1</v>
      </c>
      <c r="AS31" s="84">
        <v>43</v>
      </c>
      <c r="AT31" s="84">
        <v>23.5</v>
      </c>
      <c r="AU31" s="84">
        <v>30.4</v>
      </c>
      <c r="AV31" s="84">
        <v>26.7</v>
      </c>
      <c r="AW31" s="89"/>
      <c r="AX31" s="90"/>
    </row>
    <row r="32" spans="1:50" s="55" customFormat="1" ht="40.35" customHeight="1">
      <c r="A32" s="179" t="s">
        <v>114</v>
      </c>
      <c r="B32" s="83">
        <v>34.782381749999999</v>
      </c>
      <c r="C32" s="84">
        <v>17.35980868</v>
      </c>
      <c r="D32" s="84">
        <v>14.6</v>
      </c>
      <c r="E32" s="84">
        <v>39.738015230000002</v>
      </c>
      <c r="F32" s="84">
        <v>26.29493918</v>
      </c>
      <c r="G32" s="84">
        <v>27.390259480000001</v>
      </c>
      <c r="H32" s="84">
        <v>40.204705820000001</v>
      </c>
      <c r="I32" s="84">
        <v>26.009567265377864</v>
      </c>
      <c r="J32" s="84">
        <v>24.8</v>
      </c>
      <c r="K32" s="85">
        <v>17.2</v>
      </c>
      <c r="L32" s="86">
        <v>8.5</v>
      </c>
      <c r="M32" s="86">
        <v>4.9311862</v>
      </c>
      <c r="N32" s="87">
        <v>4.1511955499999997</v>
      </c>
      <c r="O32" s="83">
        <v>5.0907236200000003</v>
      </c>
      <c r="P32" s="83">
        <v>4.3690850599999997</v>
      </c>
      <c r="Q32" s="84">
        <v>3.2</v>
      </c>
      <c r="R32" s="84">
        <v>4.7</v>
      </c>
      <c r="S32" s="83">
        <v>3.5</v>
      </c>
      <c r="T32" s="83">
        <v>4.2</v>
      </c>
      <c r="U32" s="83">
        <v>4</v>
      </c>
      <c r="V32" s="83">
        <v>2.9</v>
      </c>
      <c r="W32" s="83">
        <v>8.8000000000000007</v>
      </c>
      <c r="X32" s="83">
        <v>9.3002135399999997</v>
      </c>
      <c r="Y32" s="83">
        <v>12.6</v>
      </c>
      <c r="Z32" s="83">
        <v>9.0378016900000002</v>
      </c>
      <c r="AA32" s="83">
        <v>6.6758558299999997</v>
      </c>
      <c r="AB32" s="83">
        <v>2.43609388</v>
      </c>
      <c r="AC32" s="83">
        <v>4.8139054400000001</v>
      </c>
      <c r="AD32" s="83">
        <v>12.36908403</v>
      </c>
      <c r="AE32" s="83"/>
      <c r="AF32" s="84">
        <v>9.3070541500000008</v>
      </c>
      <c r="AG32" s="84">
        <v>6.1888760400000002</v>
      </c>
      <c r="AH32" s="84">
        <v>6.0236595399999997</v>
      </c>
      <c r="AI32" s="84">
        <v>5.8706697500000002</v>
      </c>
      <c r="AJ32" s="84">
        <v>9.0056170399999989</v>
      </c>
      <c r="AK32" s="84">
        <v>9.6720421999999999</v>
      </c>
      <c r="AL32" s="84">
        <v>9.5503628499999991</v>
      </c>
      <c r="AM32" s="84">
        <v>11.976683730000001</v>
      </c>
      <c r="AN32" s="84">
        <v>4.0642590376776617</v>
      </c>
      <c r="AO32" s="84">
        <v>4.8163442677002015</v>
      </c>
      <c r="AP32" s="88">
        <v>8.8000000000000007</v>
      </c>
      <c r="AQ32" s="88">
        <v>8.3289639599999994</v>
      </c>
      <c r="AR32" s="84">
        <v>7.2</v>
      </c>
      <c r="AS32" s="84">
        <v>8.1</v>
      </c>
      <c r="AT32" s="84">
        <v>1.8</v>
      </c>
      <c r="AU32" s="84">
        <v>7.7</v>
      </c>
      <c r="AV32" s="84">
        <v>1.4</v>
      </c>
      <c r="AW32" s="89"/>
      <c r="AX32" s="90"/>
    </row>
    <row r="33" spans="1:50" s="55" customFormat="1" ht="40.35" customHeight="1">
      <c r="A33" s="179" t="s">
        <v>115</v>
      </c>
      <c r="B33" s="83">
        <v>10.324238000000001</v>
      </c>
      <c r="C33" s="84">
        <v>11.339411999999999</v>
      </c>
      <c r="D33" s="84">
        <v>29.3</v>
      </c>
      <c r="E33" s="84">
        <v>95.477774289999999</v>
      </c>
      <c r="F33" s="84">
        <v>102.01058346000001</v>
      </c>
      <c r="G33" s="84">
        <v>57.818013129999997</v>
      </c>
      <c r="H33" s="84">
        <v>125.70271260999999</v>
      </c>
      <c r="I33" s="84">
        <v>286.22935507010635</v>
      </c>
      <c r="J33" s="84">
        <v>195.79999999999998</v>
      </c>
      <c r="K33" s="85">
        <v>2</v>
      </c>
      <c r="L33" s="86">
        <v>3.6</v>
      </c>
      <c r="M33" s="86">
        <v>2.7500110000000002</v>
      </c>
      <c r="N33" s="87">
        <v>1.974227</v>
      </c>
      <c r="O33" s="83">
        <v>4.4057029999999999</v>
      </c>
      <c r="P33" s="83">
        <v>2.4337089999999999</v>
      </c>
      <c r="Q33" s="84">
        <v>2.8</v>
      </c>
      <c r="R33" s="84">
        <v>1.7</v>
      </c>
      <c r="S33" s="83">
        <v>9.3000000000000007</v>
      </c>
      <c r="T33" s="83">
        <v>9.8000000000000007</v>
      </c>
      <c r="U33" s="83">
        <v>6.4</v>
      </c>
      <c r="V33" s="83">
        <v>3.8</v>
      </c>
      <c r="W33" s="83">
        <v>14.4</v>
      </c>
      <c r="X33" s="83">
        <v>6.4977349000000002</v>
      </c>
      <c r="Y33" s="83">
        <v>34.799999999999997</v>
      </c>
      <c r="Z33" s="83">
        <v>39.780039389999999</v>
      </c>
      <c r="AA33" s="83">
        <v>28.333592500000002</v>
      </c>
      <c r="AB33" s="83">
        <v>27.370185660000001</v>
      </c>
      <c r="AC33" s="83">
        <v>23.939636460000003</v>
      </c>
      <c r="AD33" s="83">
        <v>22.367168840000001</v>
      </c>
      <c r="AE33" s="83"/>
      <c r="AF33" s="84">
        <v>16.155817219999999</v>
      </c>
      <c r="AG33" s="84">
        <v>15.15841977</v>
      </c>
      <c r="AH33" s="84">
        <v>11.649520669999999</v>
      </c>
      <c r="AI33" s="84">
        <v>14.85425547</v>
      </c>
      <c r="AJ33" s="84">
        <v>14.24779831</v>
      </c>
      <c r="AK33" s="84">
        <v>16.414357129999999</v>
      </c>
      <c r="AL33" s="84">
        <v>30.908815000000001</v>
      </c>
      <c r="AM33" s="84">
        <v>64.131742169999995</v>
      </c>
      <c r="AN33" s="84">
        <v>67.158239152428195</v>
      </c>
      <c r="AO33" s="84">
        <v>61.810045527678156</v>
      </c>
      <c r="AP33" s="88">
        <v>72.400000000000006</v>
      </c>
      <c r="AQ33" s="88">
        <v>84.861070389999995</v>
      </c>
      <c r="AR33" s="84">
        <v>37.299999999999997</v>
      </c>
      <c r="AS33" s="84">
        <v>7.9</v>
      </c>
      <c r="AT33" s="84">
        <v>13.9</v>
      </c>
      <c r="AU33" s="84">
        <v>136.69999999999999</v>
      </c>
      <c r="AV33" s="84">
        <v>60.9</v>
      </c>
      <c r="AW33" s="89"/>
      <c r="AX33" s="90"/>
    </row>
    <row r="34" spans="1:50" s="55" customFormat="1" ht="40.35" customHeight="1">
      <c r="A34" s="179" t="s">
        <v>116</v>
      </c>
      <c r="B34" s="83">
        <v>2563.4134575899998</v>
      </c>
      <c r="C34" s="84">
        <v>1845.9474950899998</v>
      </c>
      <c r="D34" s="84">
        <v>1368.1999999999998</v>
      </c>
      <c r="E34" s="84">
        <v>1216.1564780400001</v>
      </c>
      <c r="F34" s="84">
        <v>1274.2310352500001</v>
      </c>
      <c r="G34" s="84">
        <v>1553.6174274999998</v>
      </c>
      <c r="H34" s="84">
        <v>1305.68239614</v>
      </c>
      <c r="I34" s="84">
        <v>1481.2751826839458</v>
      </c>
      <c r="J34" s="84">
        <v>1940.1</v>
      </c>
      <c r="K34" s="85">
        <v>797.1</v>
      </c>
      <c r="L34" s="86">
        <v>733.6</v>
      </c>
      <c r="M34" s="86">
        <v>479.28372030999998</v>
      </c>
      <c r="N34" s="87">
        <v>553.42973727999993</v>
      </c>
      <c r="O34" s="83">
        <v>607.70000000000005</v>
      </c>
      <c r="P34" s="83">
        <v>405.64749508999995</v>
      </c>
      <c r="Q34" s="84">
        <v>412.8</v>
      </c>
      <c r="R34" s="84">
        <v>419.8</v>
      </c>
      <c r="S34" s="83">
        <v>332.1</v>
      </c>
      <c r="T34" s="83">
        <v>361.2</v>
      </c>
      <c r="U34" s="83">
        <v>310.8</v>
      </c>
      <c r="V34" s="83">
        <v>364.1</v>
      </c>
      <c r="W34" s="83">
        <v>290.8</v>
      </c>
      <c r="X34" s="83">
        <v>285.59123422000005</v>
      </c>
      <c r="Y34" s="83">
        <v>291.10000000000002</v>
      </c>
      <c r="Z34" s="83">
        <v>348.66524382</v>
      </c>
      <c r="AA34" s="83">
        <v>240.67089188</v>
      </c>
      <c r="AB34" s="83">
        <v>200.73355488999999</v>
      </c>
      <c r="AC34" s="83">
        <v>308.50056666</v>
      </c>
      <c r="AD34" s="83">
        <v>524.32602182000005</v>
      </c>
      <c r="AE34" s="83"/>
      <c r="AF34" s="84">
        <v>405.51568694999997</v>
      </c>
      <c r="AG34" s="84">
        <v>380.46148377999998</v>
      </c>
      <c r="AH34" s="84">
        <v>316.19281597999998</v>
      </c>
      <c r="AI34" s="84">
        <v>451.44744079000003</v>
      </c>
      <c r="AJ34" s="84">
        <v>473.63724568999999</v>
      </c>
      <c r="AK34" s="84">
        <v>490.93646868999997</v>
      </c>
      <c r="AL34" s="84">
        <v>245.55516140999998</v>
      </c>
      <c r="AM34" s="84">
        <v>95.553520349999999</v>
      </c>
      <c r="AN34" s="84">
        <v>166.998621778516</v>
      </c>
      <c r="AO34" s="84">
        <v>412.35001769542998</v>
      </c>
      <c r="AP34" s="88">
        <v>449.8</v>
      </c>
      <c r="AQ34" s="88">
        <v>452.12654320999997</v>
      </c>
      <c r="AR34" s="84">
        <v>604</v>
      </c>
      <c r="AS34" s="84">
        <v>705.5</v>
      </c>
      <c r="AT34" s="84">
        <v>428</v>
      </c>
      <c r="AU34" s="84">
        <v>202.6</v>
      </c>
      <c r="AV34" s="84">
        <v>99.4</v>
      </c>
      <c r="AW34" s="89"/>
      <c r="AX34" s="90"/>
    </row>
    <row r="35" spans="1:50" s="55" customFormat="1" ht="40.35" customHeight="1">
      <c r="A35" s="82" t="s">
        <v>117</v>
      </c>
      <c r="B35" s="83">
        <v>0.70143800000000001</v>
      </c>
      <c r="C35" s="84">
        <v>0.57122000000000006</v>
      </c>
      <c r="D35" s="84">
        <v>0.5</v>
      </c>
      <c r="E35" s="84">
        <v>6.0511407200000003</v>
      </c>
      <c r="F35" s="84">
        <v>3.1117566000000001</v>
      </c>
      <c r="G35" s="84">
        <v>0.36863543000000004</v>
      </c>
      <c r="H35" s="84">
        <v>2.6760707800000003</v>
      </c>
      <c r="I35" s="84">
        <v>1.8870225585933018</v>
      </c>
      <c r="J35" s="84">
        <v>0.6</v>
      </c>
      <c r="K35" s="85">
        <v>0.4</v>
      </c>
      <c r="L35" s="86">
        <v>0</v>
      </c>
      <c r="M35" s="86">
        <v>0.149922</v>
      </c>
      <c r="N35" s="87">
        <v>0.15151600000000001</v>
      </c>
      <c r="O35" s="83">
        <v>9.4197000000000003E-2</v>
      </c>
      <c r="P35" s="83">
        <v>0.27702300000000002</v>
      </c>
      <c r="Q35" s="84">
        <v>0.2</v>
      </c>
      <c r="R35" s="84">
        <v>0</v>
      </c>
      <c r="S35" s="83">
        <v>0.2</v>
      </c>
      <c r="T35" s="83">
        <v>0.3</v>
      </c>
      <c r="U35" s="83">
        <v>0</v>
      </c>
      <c r="V35" s="83">
        <v>0</v>
      </c>
      <c r="W35" s="83">
        <v>0.7</v>
      </c>
      <c r="X35" s="83">
        <v>2.92858741</v>
      </c>
      <c r="Y35" s="83">
        <v>1.2</v>
      </c>
      <c r="Z35" s="83">
        <v>1.2225533100000001</v>
      </c>
      <c r="AA35" s="83">
        <v>2.22468968</v>
      </c>
      <c r="AB35" s="83">
        <v>0.48627519000000002</v>
      </c>
      <c r="AC35" s="83">
        <v>0.23020670999999998</v>
      </c>
      <c r="AD35" s="83">
        <v>0.17058501999999998</v>
      </c>
      <c r="AE35" s="83"/>
      <c r="AF35" s="84">
        <v>6.8510850000000012E-2</v>
      </c>
      <c r="AG35" s="84">
        <v>0.18244038000000001</v>
      </c>
      <c r="AH35" s="84">
        <v>0.1176842</v>
      </c>
      <c r="AI35" s="84">
        <v>0</v>
      </c>
      <c r="AJ35" s="84">
        <v>0.35739682</v>
      </c>
      <c r="AK35" s="84">
        <v>1.9348237399999999</v>
      </c>
      <c r="AL35" s="84">
        <v>0.14348229000000001</v>
      </c>
      <c r="AM35" s="84">
        <v>0.24036792999999998</v>
      </c>
      <c r="AN35" s="84">
        <v>0.14485487245176426</v>
      </c>
      <c r="AO35" s="84">
        <v>0.17166005614153754</v>
      </c>
      <c r="AP35" s="88">
        <v>0.3</v>
      </c>
      <c r="AQ35" s="88">
        <v>1.27050763</v>
      </c>
      <c r="AR35" s="84">
        <v>0</v>
      </c>
      <c r="AS35" s="84">
        <v>0.3</v>
      </c>
      <c r="AT35" s="84">
        <v>0.3</v>
      </c>
      <c r="AU35" s="84">
        <v>0</v>
      </c>
      <c r="AV35" s="84">
        <v>0</v>
      </c>
      <c r="AW35" s="89"/>
      <c r="AX35" s="90"/>
    </row>
    <row r="36" spans="1:50" s="55" customFormat="1" ht="40.35" customHeight="1">
      <c r="A36" s="82" t="s">
        <v>118</v>
      </c>
      <c r="B36" s="83">
        <v>3.008829</v>
      </c>
      <c r="C36" s="84">
        <v>5.2001239999999997</v>
      </c>
      <c r="D36" s="84">
        <v>1.7</v>
      </c>
      <c r="E36" s="84">
        <v>3.2914610499999997</v>
      </c>
      <c r="F36" s="84">
        <v>4.9603636999999994</v>
      </c>
      <c r="G36" s="84">
        <v>5.9657708999999999</v>
      </c>
      <c r="H36" s="84">
        <v>18.442949799999997</v>
      </c>
      <c r="I36" s="84">
        <v>17.162743638212042</v>
      </c>
      <c r="J36" s="84">
        <v>26.4</v>
      </c>
      <c r="K36" s="85">
        <v>0.4</v>
      </c>
      <c r="L36" s="86">
        <v>1.6</v>
      </c>
      <c r="M36" s="86">
        <v>0.67832700000000001</v>
      </c>
      <c r="N36" s="87">
        <v>0.33050200000000002</v>
      </c>
      <c r="O36" s="83">
        <v>0.16183400000000001</v>
      </c>
      <c r="P36" s="83">
        <v>0.93828999999999996</v>
      </c>
      <c r="Q36" s="84">
        <v>2.8</v>
      </c>
      <c r="R36" s="84">
        <v>1.3</v>
      </c>
      <c r="S36" s="83">
        <v>0</v>
      </c>
      <c r="T36" s="83">
        <v>0.3</v>
      </c>
      <c r="U36" s="83">
        <v>1.2</v>
      </c>
      <c r="V36" s="83">
        <v>0.2</v>
      </c>
      <c r="W36" s="83">
        <v>0</v>
      </c>
      <c r="X36" s="83">
        <v>0.58216159999999995</v>
      </c>
      <c r="Y36" s="83">
        <v>1.9</v>
      </c>
      <c r="Z36" s="83">
        <v>0.80929944999999992</v>
      </c>
      <c r="AA36" s="83">
        <v>0.49945319999999999</v>
      </c>
      <c r="AB36" s="83">
        <v>0.53802194999999997</v>
      </c>
      <c r="AC36" s="83">
        <v>0.73918550000000005</v>
      </c>
      <c r="AD36" s="83">
        <v>3.1837030499999996</v>
      </c>
      <c r="AE36" s="83"/>
      <c r="AF36" s="84">
        <v>1.7742135000000001</v>
      </c>
      <c r="AG36" s="84">
        <v>0.26158155</v>
      </c>
      <c r="AH36" s="84">
        <v>1.19673455</v>
      </c>
      <c r="AI36" s="84">
        <v>2.7332413</v>
      </c>
      <c r="AJ36" s="84">
        <v>3.3862367999999998</v>
      </c>
      <c r="AK36" s="84">
        <v>5.0574336999999998</v>
      </c>
      <c r="AL36" s="84">
        <v>6.1533097999999997</v>
      </c>
      <c r="AM36" s="84">
        <v>3.8459694999999998</v>
      </c>
      <c r="AN36" s="84">
        <v>4.7349044724295712</v>
      </c>
      <c r="AO36" s="84">
        <v>5.611091665782471</v>
      </c>
      <c r="AP36" s="88">
        <v>5</v>
      </c>
      <c r="AQ36" s="88">
        <v>1.8167475</v>
      </c>
      <c r="AR36" s="84">
        <v>9.6</v>
      </c>
      <c r="AS36" s="84">
        <v>9.9</v>
      </c>
      <c r="AT36" s="84">
        <v>5.4</v>
      </c>
      <c r="AU36" s="84">
        <v>1.5</v>
      </c>
      <c r="AV36" s="84">
        <v>0</v>
      </c>
      <c r="AW36" s="89"/>
      <c r="AX36" s="90"/>
    </row>
    <row r="37" spans="1:50" s="55" customFormat="1" ht="40.35" customHeight="1">
      <c r="A37" s="82" t="s">
        <v>119</v>
      </c>
      <c r="B37" s="83">
        <v>0.60711599999999999</v>
      </c>
      <c r="C37" s="84">
        <v>1.0001450000000001</v>
      </c>
      <c r="D37" s="84">
        <v>0.79999999999999993</v>
      </c>
      <c r="E37" s="84">
        <v>1.5381229000000003</v>
      </c>
      <c r="F37" s="84">
        <v>1.4045854499999999</v>
      </c>
      <c r="G37" s="84">
        <v>2.4212011199999997</v>
      </c>
      <c r="H37" s="84">
        <v>4.6131184000000003</v>
      </c>
      <c r="I37" s="84">
        <v>2.1115783195947504</v>
      </c>
      <c r="J37" s="84">
        <v>3.2</v>
      </c>
      <c r="K37" s="85">
        <v>0.2</v>
      </c>
      <c r="L37" s="86">
        <v>0.1</v>
      </c>
      <c r="M37" s="86">
        <v>0.105985</v>
      </c>
      <c r="N37" s="87">
        <v>0.201131</v>
      </c>
      <c r="O37" s="83">
        <v>0.20014499999999999</v>
      </c>
      <c r="P37" s="83">
        <v>0</v>
      </c>
      <c r="Q37" s="84">
        <v>0.5</v>
      </c>
      <c r="R37" s="84">
        <v>0.3</v>
      </c>
      <c r="S37" s="83">
        <v>0.3</v>
      </c>
      <c r="T37" s="83">
        <v>0.4</v>
      </c>
      <c r="U37" s="83">
        <v>0</v>
      </c>
      <c r="V37" s="83">
        <v>0.1</v>
      </c>
      <c r="W37" s="83">
        <v>0.1</v>
      </c>
      <c r="X37" s="83">
        <v>1.0591126200000001</v>
      </c>
      <c r="Y37" s="83">
        <v>0</v>
      </c>
      <c r="Z37" s="83">
        <v>0.37901028000000003</v>
      </c>
      <c r="AA37" s="83">
        <v>0.16401223000000001</v>
      </c>
      <c r="AB37" s="83">
        <v>0.70386676000000004</v>
      </c>
      <c r="AC37" s="83">
        <v>5.3573349999999999E-2</v>
      </c>
      <c r="AD37" s="83">
        <v>0.48313310999999998</v>
      </c>
      <c r="AE37" s="83"/>
      <c r="AF37" s="84">
        <v>0.29636003999999999</v>
      </c>
      <c r="AG37" s="84">
        <v>0.81473434</v>
      </c>
      <c r="AH37" s="84">
        <v>0.67913305000000002</v>
      </c>
      <c r="AI37" s="84">
        <v>0.63097368999999992</v>
      </c>
      <c r="AJ37" s="84">
        <v>0.47809172999999999</v>
      </c>
      <c r="AK37" s="84">
        <v>3.2206784500000003</v>
      </c>
      <c r="AL37" s="84">
        <v>0.81814164</v>
      </c>
      <c r="AM37" s="84">
        <v>9.620658E-2</v>
      </c>
      <c r="AN37" s="84">
        <v>0.35099262238692747</v>
      </c>
      <c r="AO37" s="84">
        <v>0.41594329720782286</v>
      </c>
      <c r="AP37" s="88">
        <v>0.8</v>
      </c>
      <c r="AQ37" s="88">
        <v>0.54464239999999997</v>
      </c>
      <c r="AR37" s="84">
        <v>0.8</v>
      </c>
      <c r="AS37" s="84">
        <v>0.4</v>
      </c>
      <c r="AT37" s="84">
        <v>0.1</v>
      </c>
      <c r="AU37" s="84">
        <v>1.9</v>
      </c>
      <c r="AV37" s="84">
        <v>0.1</v>
      </c>
      <c r="AW37" s="89"/>
      <c r="AX37" s="90"/>
    </row>
    <row r="38" spans="1:50" s="55" customFormat="1" ht="40.35" customHeight="1">
      <c r="A38" s="82" t="s">
        <v>120</v>
      </c>
      <c r="B38" s="83">
        <v>636.04999999999995</v>
      </c>
      <c r="C38" s="84">
        <v>600.31673919000002</v>
      </c>
      <c r="D38" s="84">
        <v>440.4</v>
      </c>
      <c r="E38" s="84">
        <v>819.54430356</v>
      </c>
      <c r="F38" s="84">
        <v>875.52421078999998</v>
      </c>
      <c r="G38" s="84">
        <v>1072.0625799600002</v>
      </c>
      <c r="H38" s="84">
        <v>916.59334083697991</v>
      </c>
      <c r="I38" s="84">
        <v>1164.0512863170275</v>
      </c>
      <c r="J38" s="84">
        <v>1156.7</v>
      </c>
      <c r="K38" s="85">
        <v>164.95</v>
      </c>
      <c r="L38" s="86">
        <v>124.7</v>
      </c>
      <c r="M38" s="86">
        <v>156.1</v>
      </c>
      <c r="N38" s="87">
        <v>190.3</v>
      </c>
      <c r="O38" s="83">
        <v>163</v>
      </c>
      <c r="P38" s="83">
        <v>92.916739190000001</v>
      </c>
      <c r="Q38" s="84">
        <v>238.4</v>
      </c>
      <c r="R38" s="84">
        <v>106</v>
      </c>
      <c r="S38" s="83">
        <v>75.8</v>
      </c>
      <c r="T38" s="83">
        <v>121.8</v>
      </c>
      <c r="U38" s="83">
        <v>100.2</v>
      </c>
      <c r="V38" s="83">
        <v>142.6</v>
      </c>
      <c r="W38" s="83">
        <v>145.1</v>
      </c>
      <c r="X38" s="83">
        <v>216.6</v>
      </c>
      <c r="Y38" s="83">
        <v>231.8</v>
      </c>
      <c r="Z38" s="83">
        <v>226.04430356</v>
      </c>
      <c r="AA38" s="83">
        <v>190.59274204000002</v>
      </c>
      <c r="AB38" s="83">
        <v>139.37063735000001</v>
      </c>
      <c r="AC38" s="83">
        <v>189.31683901</v>
      </c>
      <c r="AD38" s="83">
        <v>356.24399239000002</v>
      </c>
      <c r="AE38" s="83"/>
      <c r="AF38" s="84">
        <v>258.27829361000005</v>
      </c>
      <c r="AG38" s="84">
        <v>245.02528280000001</v>
      </c>
      <c r="AH38" s="84">
        <v>241.24348387000001</v>
      </c>
      <c r="AI38" s="84">
        <v>327.51551968000001</v>
      </c>
      <c r="AJ38" s="84">
        <v>376.66721936121002</v>
      </c>
      <c r="AK38" s="84">
        <v>242.394994986</v>
      </c>
      <c r="AL38" s="84">
        <v>152.30120782826</v>
      </c>
      <c r="AM38" s="84">
        <v>145.22991866151</v>
      </c>
      <c r="AN38" s="84">
        <v>224.54184819951024</v>
      </c>
      <c r="AO38" s="84">
        <v>266.09299097541725</v>
      </c>
      <c r="AP38" s="88">
        <v>319.3</v>
      </c>
      <c r="AQ38" s="88">
        <v>354.11644714210001</v>
      </c>
      <c r="AR38" s="84">
        <v>326.39999999999998</v>
      </c>
      <c r="AS38" s="84">
        <v>394.20000000000005</v>
      </c>
      <c r="AT38" s="84">
        <v>268.8</v>
      </c>
      <c r="AU38" s="84">
        <v>167.3</v>
      </c>
      <c r="AV38" s="84">
        <v>106.4</v>
      </c>
      <c r="AW38" s="89"/>
      <c r="AX38" s="90"/>
    </row>
    <row r="39" spans="1:50" s="55" customFormat="1" ht="40.35" customHeight="1">
      <c r="A39" s="82"/>
      <c r="B39" s="91"/>
      <c r="C39" s="83"/>
      <c r="D39" s="92"/>
      <c r="E39" s="93"/>
      <c r="F39" s="93"/>
      <c r="G39" s="93"/>
      <c r="H39" s="93"/>
      <c r="I39" s="93"/>
      <c r="J39" s="84"/>
      <c r="K39" s="85"/>
      <c r="L39" s="94"/>
      <c r="M39" s="95"/>
      <c r="N39" s="96"/>
      <c r="O39" s="97"/>
      <c r="P39" s="97"/>
      <c r="Q39" s="97"/>
      <c r="R39" s="84"/>
      <c r="S39" s="83"/>
      <c r="T39" s="83"/>
      <c r="U39" s="83"/>
      <c r="V39" s="83"/>
      <c r="W39" s="83"/>
      <c r="X39" s="83"/>
      <c r="Y39" s="83"/>
      <c r="Z39" s="83"/>
      <c r="AA39" s="83"/>
      <c r="AB39" s="83"/>
      <c r="AC39" s="83"/>
      <c r="AD39" s="83"/>
      <c r="AE39" s="83"/>
      <c r="AF39" s="84"/>
      <c r="AG39" s="84"/>
      <c r="AH39" s="84"/>
      <c r="AI39" s="84"/>
      <c r="AJ39" s="84"/>
      <c r="AK39" s="84"/>
      <c r="AL39" s="84"/>
      <c r="AM39" s="84"/>
      <c r="AN39" s="84"/>
      <c r="AO39" s="84"/>
      <c r="AP39" s="88"/>
      <c r="AQ39" s="88"/>
      <c r="AR39" s="84"/>
      <c r="AS39" s="84"/>
      <c r="AT39" s="84"/>
      <c r="AU39" s="84"/>
      <c r="AV39" s="84"/>
      <c r="AX39" s="90"/>
    </row>
    <row r="40" spans="1:50" s="102" customFormat="1" ht="40.35" customHeight="1">
      <c r="A40" s="98" t="s">
        <v>121</v>
      </c>
      <c r="B40" s="99">
        <v>9844.8946647399989</v>
      </c>
      <c r="C40" s="99">
        <v>7854.6649177300005</v>
      </c>
      <c r="D40" s="99">
        <v>7254.4</v>
      </c>
      <c r="E40" s="99">
        <v>10488.068571009997</v>
      </c>
      <c r="F40" s="99">
        <v>13109.025922980003</v>
      </c>
      <c r="G40" s="99">
        <v>13978.121801320001</v>
      </c>
      <c r="H40" s="99">
        <v>12644.506388696607</v>
      </c>
      <c r="I40" s="99">
        <v>18022.937478477004</v>
      </c>
      <c r="J40" s="99">
        <v>14839.5</v>
      </c>
      <c r="K40" s="100">
        <v>2622.95</v>
      </c>
      <c r="L40" s="100">
        <v>2552.7999999999993</v>
      </c>
      <c r="M40" s="100">
        <v>2446.5700361200006</v>
      </c>
      <c r="N40" s="100">
        <v>2222.5746286199997</v>
      </c>
      <c r="O40" s="99">
        <v>2146.5389443399999</v>
      </c>
      <c r="P40" s="99">
        <v>1837.7908533899999</v>
      </c>
      <c r="Q40" s="99">
        <v>2040.7351199999998</v>
      </c>
      <c r="R40" s="99">
        <v>1829.6000000000001</v>
      </c>
      <c r="S40" s="99">
        <v>1586.1000000000001</v>
      </c>
      <c r="T40" s="99">
        <v>1910.5</v>
      </c>
      <c r="U40" s="99">
        <v>1745.2</v>
      </c>
      <c r="V40" s="99">
        <v>2012.6000000000001</v>
      </c>
      <c r="W40" s="99">
        <v>2268.2000000000003</v>
      </c>
      <c r="X40" s="99">
        <v>2590.3311348800003</v>
      </c>
      <c r="Y40" s="99">
        <v>2699.7</v>
      </c>
      <c r="Z40" s="99">
        <v>2929.8374361299993</v>
      </c>
      <c r="AA40" s="99">
        <v>2748.0564142600001</v>
      </c>
      <c r="AB40" s="99">
        <v>2301.0353745699999</v>
      </c>
      <c r="AC40" s="99">
        <v>3761.3096031600003</v>
      </c>
      <c r="AD40" s="99">
        <v>4298.6245309899996</v>
      </c>
      <c r="AE40" s="99"/>
      <c r="AF40" s="99">
        <v>3914.1724261700006</v>
      </c>
      <c r="AG40" s="99">
        <v>3497.7562384599996</v>
      </c>
      <c r="AH40" s="99">
        <v>2762.9596752400016</v>
      </c>
      <c r="AI40" s="99">
        <v>3803.2334614499991</v>
      </c>
      <c r="AJ40" s="99">
        <v>3798.5455436806992</v>
      </c>
      <c r="AK40" s="99">
        <v>3524.3202790899991</v>
      </c>
      <c r="AL40" s="99">
        <v>3179.0470719041996</v>
      </c>
      <c r="AM40" s="99">
        <v>2142.5934940217003</v>
      </c>
      <c r="AN40" s="99">
        <v>3853.4449999999952</v>
      </c>
      <c r="AO40" s="99">
        <v>4337.9439000000075</v>
      </c>
      <c r="AP40" s="99">
        <v>4894.4000000000005</v>
      </c>
      <c r="AQ40" s="99">
        <v>4937.1485784770002</v>
      </c>
      <c r="AR40" s="99">
        <v>4010.2000000000007</v>
      </c>
      <c r="AS40" s="99">
        <v>5375.7</v>
      </c>
      <c r="AT40" s="99">
        <v>2993.3000000000011</v>
      </c>
      <c r="AU40" s="99">
        <v>2460.3000000000002</v>
      </c>
      <c r="AV40" s="99">
        <v>1755.9000000000003</v>
      </c>
      <c r="AW40" s="101"/>
      <c r="AX40" s="90"/>
    </row>
    <row r="41" spans="1:50" s="110" customFormat="1" ht="39.75" customHeight="1">
      <c r="A41" s="103"/>
      <c r="B41" s="104"/>
      <c r="C41" s="105"/>
      <c r="D41" s="105"/>
      <c r="E41" s="105"/>
      <c r="F41" s="106"/>
      <c r="G41" s="105"/>
      <c r="H41" s="106"/>
      <c r="I41" s="106"/>
      <c r="J41" s="106"/>
      <c r="K41" s="105"/>
      <c r="L41" s="105"/>
      <c r="M41" s="105"/>
      <c r="N41" s="105"/>
      <c r="O41" s="104"/>
      <c r="P41" s="105"/>
      <c r="Q41" s="105"/>
      <c r="R41" s="105"/>
      <c r="S41" s="105"/>
      <c r="T41" s="105"/>
      <c r="U41" s="105"/>
      <c r="V41" s="105"/>
      <c r="W41" s="105"/>
      <c r="X41" s="105"/>
      <c r="Y41" s="105"/>
      <c r="Z41" s="105"/>
      <c r="AA41" s="105"/>
      <c r="AB41" s="105"/>
      <c r="AC41" s="105"/>
      <c r="AD41" s="105"/>
      <c r="AE41" s="105"/>
      <c r="AF41" s="105"/>
      <c r="AG41" s="105"/>
      <c r="AH41" s="105"/>
      <c r="AI41" s="105"/>
      <c r="AJ41" s="106"/>
      <c r="AK41" s="106"/>
      <c r="AL41" s="106"/>
      <c r="AM41" s="106"/>
      <c r="AN41" s="105"/>
      <c r="AO41" s="106"/>
      <c r="AP41" s="106"/>
      <c r="AQ41" s="106"/>
      <c r="AR41" s="106"/>
      <c r="AS41" s="106"/>
      <c r="AT41" s="107"/>
      <c r="AU41" s="108"/>
      <c r="AV41" s="109"/>
    </row>
    <row r="42" spans="1:50" s="82" customFormat="1" ht="40.35" customHeight="1">
      <c r="A42" s="82" t="s">
        <v>122</v>
      </c>
      <c r="B42" s="111"/>
      <c r="C42" s="112"/>
      <c r="D42" s="113"/>
      <c r="E42" s="85"/>
      <c r="F42" s="85"/>
      <c r="G42" s="85"/>
      <c r="H42" s="114"/>
      <c r="I42" s="114"/>
      <c r="J42" s="114"/>
      <c r="K42" s="96"/>
      <c r="L42" s="96"/>
      <c r="M42" s="96"/>
      <c r="N42" s="96"/>
      <c r="O42" s="115"/>
      <c r="P42" s="116"/>
      <c r="Q42" s="116"/>
      <c r="R42" s="112"/>
      <c r="S42" s="96"/>
      <c r="T42" s="96"/>
      <c r="U42" s="96"/>
      <c r="V42" s="96"/>
      <c r="W42" s="96"/>
      <c r="X42" s="96"/>
      <c r="Y42" s="96"/>
      <c r="Z42" s="117"/>
      <c r="AA42" s="118"/>
      <c r="AB42" s="117"/>
      <c r="AC42" s="117"/>
      <c r="AD42" s="117"/>
      <c r="AE42" s="117"/>
      <c r="AF42" s="119"/>
      <c r="AG42" s="119"/>
      <c r="AH42" s="119"/>
      <c r="AI42" s="119"/>
      <c r="AJ42" s="120"/>
      <c r="AK42" s="120"/>
      <c r="AL42" s="120"/>
      <c r="AM42" s="120"/>
      <c r="AN42" s="121"/>
      <c r="AO42" s="120"/>
      <c r="AP42" s="122"/>
      <c r="AQ42" s="123"/>
      <c r="AR42" s="112"/>
      <c r="AS42" s="112"/>
      <c r="AT42" s="112"/>
      <c r="AU42" s="112"/>
      <c r="AV42" s="112"/>
    </row>
    <row r="43" spans="1:50" s="82" customFormat="1" ht="40.35" customHeight="1">
      <c r="A43" s="82" t="s">
        <v>123</v>
      </c>
      <c r="B43" s="111"/>
      <c r="C43" s="112"/>
      <c r="D43" s="113"/>
      <c r="E43" s="85"/>
      <c r="F43" s="85"/>
      <c r="G43" s="85"/>
      <c r="H43" s="85"/>
      <c r="I43" s="85"/>
      <c r="J43" s="85"/>
      <c r="K43" s="96"/>
      <c r="L43" s="96"/>
      <c r="M43" s="96"/>
      <c r="N43" s="96"/>
      <c r="O43" s="124"/>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25"/>
      <c r="AQ43" s="125"/>
      <c r="AR43" s="125"/>
      <c r="AS43" s="125"/>
      <c r="AT43" s="125"/>
      <c r="AU43" s="125"/>
      <c r="AV43" s="125"/>
    </row>
    <row r="44" spans="1:50" s="82" customFormat="1" ht="40.35" customHeight="1">
      <c r="A44" s="82" t="s">
        <v>124</v>
      </c>
      <c r="B44" s="111"/>
      <c r="C44" s="124"/>
      <c r="D44" s="124"/>
      <c r="E44" s="124"/>
      <c r="F44" s="124"/>
      <c r="G44" s="124"/>
      <c r="H44" s="124"/>
      <c r="I44" s="124"/>
      <c r="J44" s="124"/>
      <c r="K44" s="124"/>
      <c r="L44" s="124"/>
      <c r="M44" s="124"/>
      <c r="N44" s="124"/>
      <c r="O44" s="124"/>
      <c r="P44" s="124"/>
      <c r="Q44" s="124"/>
      <c r="R44" s="124"/>
      <c r="S44" s="124"/>
      <c r="T44" s="124"/>
      <c r="U44" s="124"/>
      <c r="V44" s="124"/>
      <c r="W44" s="124"/>
      <c r="X44" s="124"/>
      <c r="Y44" s="124"/>
      <c r="Z44" s="124"/>
      <c r="AA44" s="124"/>
      <c r="AB44" s="124"/>
      <c r="AC44" s="124"/>
      <c r="AD44" s="124"/>
      <c r="AE44" s="124"/>
      <c r="AF44" s="124"/>
      <c r="AG44" s="124"/>
      <c r="AH44" s="124"/>
      <c r="AI44" s="124"/>
      <c r="AJ44" s="124"/>
      <c r="AK44" s="124"/>
      <c r="AL44" s="124"/>
      <c r="AM44" s="124"/>
      <c r="AN44" s="124"/>
      <c r="AO44" s="124"/>
      <c r="AP44" s="124"/>
      <c r="AQ44" s="124"/>
      <c r="AR44" s="124"/>
      <c r="AS44" s="124"/>
      <c r="AT44" s="124"/>
      <c r="AU44" s="124"/>
      <c r="AV44" s="124"/>
    </row>
    <row r="45" spans="1:50" s="82" customFormat="1" ht="40.35" customHeight="1">
      <c r="A45" s="82" t="s">
        <v>125</v>
      </c>
      <c r="B45" s="111"/>
      <c r="C45" s="112"/>
      <c r="D45" s="113"/>
      <c r="E45" s="85"/>
      <c r="F45" s="85"/>
      <c r="G45" s="85"/>
      <c r="H45" s="114"/>
      <c r="I45" s="114"/>
      <c r="J45" s="114"/>
      <c r="K45" s="96"/>
      <c r="L45" s="96"/>
      <c r="M45" s="96"/>
      <c r="N45" s="96"/>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row>
    <row r="46" spans="1:50" ht="40.35" customHeight="1">
      <c r="A46" s="82" t="s">
        <v>126</v>
      </c>
      <c r="D46" s="128"/>
      <c r="E46" s="129"/>
      <c r="F46" s="129"/>
      <c r="G46" s="129"/>
      <c r="H46" s="129"/>
      <c r="I46" s="129"/>
      <c r="J46" s="129"/>
      <c r="AH46" s="96"/>
      <c r="AI46" s="96"/>
      <c r="AL46" s="112"/>
      <c r="AM46" s="112"/>
    </row>
    <row r="47" spans="1:50" ht="40.35" customHeight="1">
      <c r="A47" s="82"/>
      <c r="C47" s="112"/>
      <c r="D47" s="113"/>
      <c r="E47" s="85"/>
      <c r="F47" s="85"/>
      <c r="G47" s="85"/>
      <c r="H47" s="85"/>
      <c r="I47" s="85"/>
      <c r="J47" s="85"/>
      <c r="AH47" s="96"/>
      <c r="AI47" s="96"/>
      <c r="AL47" s="112"/>
      <c r="AM47" s="112"/>
      <c r="AN47" s="127"/>
      <c r="AO47" s="127"/>
      <c r="AP47" s="127"/>
      <c r="AQ47" s="127"/>
    </row>
    <row r="48" spans="1:50" ht="40.35" customHeight="1">
      <c r="D48" s="127"/>
      <c r="E48" s="127"/>
      <c r="F48" s="127"/>
      <c r="G48" s="127"/>
      <c r="H48" s="127"/>
      <c r="I48" s="127"/>
      <c r="J48" s="127"/>
    </row>
    <row r="49" spans="4:48" ht="39.75" customHeight="1">
      <c r="D49" s="127"/>
      <c r="E49" s="127"/>
      <c r="F49" s="127"/>
      <c r="G49" s="127"/>
      <c r="H49" s="127"/>
      <c r="I49" s="127"/>
      <c r="J49" s="127"/>
      <c r="O49" s="132"/>
      <c r="P49" s="132"/>
      <c r="Q49" s="132"/>
      <c r="R49" s="132"/>
      <c r="S49" s="132"/>
      <c r="T49" s="132"/>
      <c r="U49" s="132"/>
      <c r="V49" s="132"/>
      <c r="W49" s="132"/>
      <c r="X49" s="132"/>
      <c r="Y49" s="132"/>
      <c r="Z49" s="132"/>
      <c r="AA49" s="132"/>
      <c r="AB49" s="132"/>
      <c r="AC49" s="132"/>
      <c r="AD49" s="132"/>
      <c r="AE49" s="132"/>
      <c r="AF49" s="132"/>
      <c r="AG49" s="132"/>
      <c r="AH49" s="132"/>
      <c r="AI49" s="132"/>
      <c r="AJ49" s="132"/>
      <c r="AK49" s="132"/>
      <c r="AL49" s="132"/>
      <c r="AM49" s="132"/>
      <c r="AN49" s="132"/>
      <c r="AO49" s="132"/>
      <c r="AP49" s="132"/>
      <c r="AQ49" s="132"/>
      <c r="AR49" s="132"/>
      <c r="AS49" s="132"/>
      <c r="AT49" s="132"/>
      <c r="AU49" s="132"/>
      <c r="AV49" s="132"/>
    </row>
    <row r="50" spans="4:48" ht="40.35" customHeight="1">
      <c r="AN50" s="135"/>
      <c r="AO50" s="135"/>
      <c r="AP50" s="135"/>
      <c r="AQ50" s="135"/>
      <c r="AR50" s="135"/>
      <c r="AS50" s="135"/>
      <c r="AT50" s="135"/>
      <c r="AU50" s="135"/>
      <c r="AV50" s="135"/>
    </row>
    <row r="51" spans="4:48" ht="40.35" customHeight="1">
      <c r="D51" s="127"/>
      <c r="E51" s="127"/>
      <c r="F51" s="127"/>
      <c r="G51" s="127"/>
      <c r="H51" s="127"/>
      <c r="I51" s="127"/>
      <c r="J51" s="127"/>
      <c r="AN51" s="136"/>
      <c r="AO51" s="136"/>
      <c r="AP51" s="136"/>
      <c r="AQ51" s="136"/>
      <c r="AR51" s="136"/>
      <c r="AS51" s="137"/>
      <c r="AT51" s="137"/>
      <c r="AU51" s="137"/>
      <c r="AV51" s="137"/>
    </row>
    <row r="52" spans="4:48" ht="40.35" customHeight="1">
      <c r="AN52" s="136"/>
      <c r="AO52" s="136"/>
      <c r="AP52" s="136"/>
      <c r="AQ52" s="136"/>
      <c r="AR52" s="136"/>
      <c r="AS52" s="136"/>
      <c r="AT52" s="136"/>
      <c r="AU52" s="136"/>
      <c r="AV52" s="136"/>
    </row>
    <row r="86" spans="4:9" ht="40.35" customHeight="1">
      <c r="D86" s="127"/>
      <c r="E86" s="127"/>
      <c r="F86" s="127"/>
      <c r="G86" s="127"/>
      <c r="H86" s="127"/>
      <c r="I86" s="127"/>
    </row>
    <row r="87" spans="4:9" ht="40.35" customHeight="1">
      <c r="D87" s="127"/>
      <c r="E87" s="127"/>
      <c r="F87" s="127"/>
      <c r="G87" s="127"/>
      <c r="H87" s="127"/>
      <c r="I87" s="127"/>
    </row>
    <row r="88" spans="4:9" ht="40.35" customHeight="1">
      <c r="D88" s="127"/>
      <c r="E88" s="127"/>
      <c r="F88" s="127"/>
      <c r="G88" s="127"/>
      <c r="H88" s="127"/>
      <c r="I88" s="127"/>
    </row>
    <row r="89" spans="4:9" ht="40.35" customHeight="1">
      <c r="D89" s="127"/>
      <c r="E89" s="127"/>
      <c r="F89" s="127"/>
      <c r="G89" s="127"/>
      <c r="H89" s="127"/>
      <c r="I89" s="127"/>
    </row>
    <row r="90" spans="4:9" ht="40.35" customHeight="1">
      <c r="D90" s="127"/>
      <c r="E90" s="127"/>
      <c r="F90" s="127"/>
      <c r="G90" s="127"/>
      <c r="H90" s="127"/>
      <c r="I90" s="127"/>
    </row>
    <row r="91" spans="4:9" ht="40.35" customHeight="1">
      <c r="D91" s="127"/>
      <c r="E91" s="127"/>
      <c r="F91" s="127"/>
      <c r="G91" s="127"/>
      <c r="H91" s="127"/>
      <c r="I91" s="127"/>
    </row>
    <row r="92" spans="4:9" ht="40.35" customHeight="1">
      <c r="D92" s="127"/>
      <c r="E92" s="127"/>
      <c r="F92" s="127"/>
      <c r="G92" s="127"/>
      <c r="H92" s="127"/>
      <c r="I92" s="127"/>
    </row>
    <row r="93" spans="4:9" ht="40.35" customHeight="1">
      <c r="D93" s="127"/>
      <c r="E93" s="127"/>
      <c r="F93" s="127"/>
      <c r="G93" s="127"/>
      <c r="H93" s="127"/>
      <c r="I93" s="127"/>
    </row>
    <row r="94" spans="4:9" ht="40.35" customHeight="1">
      <c r="D94" s="127"/>
      <c r="E94" s="127"/>
      <c r="F94" s="127"/>
      <c r="G94" s="127"/>
      <c r="H94" s="127"/>
      <c r="I94" s="127"/>
    </row>
    <row r="95" spans="4:9" ht="40.35" customHeight="1">
      <c r="D95" s="127"/>
      <c r="E95" s="127"/>
      <c r="F95" s="127"/>
      <c r="G95" s="127"/>
      <c r="H95" s="127"/>
      <c r="I95" s="127"/>
    </row>
    <row r="96" spans="4:9" ht="40.35" customHeight="1">
      <c r="D96" s="127"/>
      <c r="E96" s="127"/>
      <c r="F96" s="127"/>
      <c r="G96" s="127"/>
      <c r="H96" s="127"/>
      <c r="I96" s="127"/>
    </row>
    <row r="97" spans="4:9" ht="40.35" customHeight="1">
      <c r="D97" s="127"/>
      <c r="E97" s="127"/>
      <c r="F97" s="127"/>
      <c r="G97" s="127"/>
      <c r="H97" s="127"/>
      <c r="I97" s="127"/>
    </row>
    <row r="98" spans="4:9" ht="40.35" customHeight="1">
      <c r="D98" s="127"/>
      <c r="E98" s="127"/>
      <c r="F98" s="127"/>
      <c r="G98" s="127"/>
      <c r="H98" s="127"/>
      <c r="I98" s="127"/>
    </row>
    <row r="99" spans="4:9" ht="40.35" customHeight="1">
      <c r="D99" s="127"/>
      <c r="E99" s="127"/>
      <c r="F99" s="127"/>
      <c r="G99" s="127"/>
      <c r="H99" s="127"/>
      <c r="I99" s="127"/>
    </row>
    <row r="100" spans="4:9" ht="40.35" customHeight="1">
      <c r="D100" s="127"/>
      <c r="E100" s="127"/>
      <c r="F100" s="127"/>
      <c r="G100" s="127"/>
      <c r="H100" s="127"/>
      <c r="I100" s="127"/>
    </row>
    <row r="101" spans="4:9" ht="40.35" customHeight="1">
      <c r="D101" s="127"/>
      <c r="E101" s="127"/>
      <c r="F101" s="127"/>
      <c r="G101" s="127"/>
      <c r="H101" s="127"/>
      <c r="I101" s="127"/>
    </row>
    <row r="102" spans="4:9" ht="40.35" customHeight="1">
      <c r="D102" s="127"/>
      <c r="E102" s="127"/>
      <c r="F102" s="127"/>
      <c r="G102" s="127"/>
      <c r="H102" s="127"/>
      <c r="I102" s="127"/>
    </row>
    <row r="103" spans="4:9" ht="40.35" customHeight="1">
      <c r="D103" s="127"/>
      <c r="E103" s="127"/>
      <c r="F103" s="127"/>
      <c r="G103" s="127"/>
      <c r="H103" s="127"/>
      <c r="I103" s="127"/>
    </row>
    <row r="104" spans="4:9" ht="40.35" customHeight="1">
      <c r="D104" s="127"/>
      <c r="E104" s="127"/>
      <c r="F104" s="127"/>
      <c r="G104" s="127"/>
      <c r="H104" s="127"/>
      <c r="I104" s="127"/>
    </row>
    <row r="105" spans="4:9" ht="40.35" customHeight="1">
      <c r="D105" s="127"/>
      <c r="E105" s="127"/>
      <c r="F105" s="127"/>
      <c r="G105" s="127"/>
      <c r="H105" s="127"/>
      <c r="I105" s="127"/>
    </row>
    <row r="106" spans="4:9" ht="40.35" customHeight="1">
      <c r="D106" s="127"/>
      <c r="E106" s="127"/>
      <c r="F106" s="127"/>
      <c r="G106" s="127"/>
      <c r="H106" s="127"/>
      <c r="I106" s="127"/>
    </row>
    <row r="107" spans="4:9" ht="40.35" customHeight="1">
      <c r="D107" s="127"/>
      <c r="E107" s="127"/>
      <c r="F107" s="127"/>
      <c r="G107" s="127"/>
      <c r="H107" s="127"/>
      <c r="I107" s="127"/>
    </row>
    <row r="108" spans="4:9" ht="40.35" customHeight="1">
      <c r="D108" s="127"/>
      <c r="E108" s="127"/>
      <c r="F108" s="127"/>
      <c r="G108" s="127"/>
      <c r="H108" s="127"/>
      <c r="I108" s="127"/>
    </row>
    <row r="109" spans="4:9" ht="40.35" customHeight="1">
      <c r="D109" s="127"/>
      <c r="E109" s="127"/>
      <c r="F109" s="127"/>
      <c r="G109" s="127"/>
      <c r="H109" s="127"/>
      <c r="I109" s="127"/>
    </row>
    <row r="110" spans="4:9" ht="40.35" customHeight="1">
      <c r="D110" s="127"/>
      <c r="E110" s="127"/>
      <c r="F110" s="127"/>
      <c r="G110" s="127"/>
      <c r="H110" s="127"/>
      <c r="I110" s="127"/>
    </row>
    <row r="111" spans="4:9" ht="40.35" customHeight="1">
      <c r="D111" s="127"/>
      <c r="E111" s="127"/>
      <c r="F111" s="127"/>
      <c r="G111" s="127"/>
      <c r="H111" s="127"/>
      <c r="I111" s="127"/>
    </row>
    <row r="112" spans="4:9" ht="40.35" customHeight="1">
      <c r="D112" s="127"/>
      <c r="E112" s="127"/>
      <c r="F112" s="127"/>
      <c r="G112" s="127"/>
      <c r="H112" s="127"/>
      <c r="I112" s="127"/>
    </row>
    <row r="113" spans="4:9" ht="40.35" customHeight="1">
      <c r="D113" s="127"/>
      <c r="E113" s="127"/>
      <c r="F113" s="127"/>
      <c r="G113" s="127"/>
      <c r="H113" s="127"/>
      <c r="I113" s="127"/>
    </row>
    <row r="114" spans="4:9" ht="40.35" customHeight="1">
      <c r="D114" s="127"/>
      <c r="E114" s="127"/>
      <c r="F114" s="127"/>
      <c r="G114" s="127"/>
      <c r="H114" s="127"/>
      <c r="I114" s="127"/>
    </row>
    <row r="115" spans="4:9" ht="40.35" customHeight="1">
      <c r="D115" s="127"/>
      <c r="E115" s="127"/>
      <c r="F115" s="127"/>
      <c r="G115" s="127"/>
      <c r="H115" s="127"/>
      <c r="I115" s="127"/>
    </row>
    <row r="116" spans="4:9" ht="40.35" customHeight="1">
      <c r="D116" s="127"/>
      <c r="E116" s="127"/>
      <c r="F116" s="127"/>
      <c r="G116" s="127"/>
      <c r="H116" s="127"/>
      <c r="I116" s="127"/>
    </row>
    <row r="117" spans="4:9" ht="40.35" customHeight="1">
      <c r="D117" s="127"/>
      <c r="E117" s="127"/>
      <c r="F117" s="127"/>
      <c r="G117" s="127"/>
      <c r="H117" s="127"/>
      <c r="I117" s="127"/>
    </row>
    <row r="118" spans="4:9" ht="40.35" customHeight="1">
      <c r="D118" s="127"/>
      <c r="E118" s="127"/>
      <c r="F118" s="127"/>
      <c r="G118" s="127"/>
      <c r="H118" s="127"/>
      <c r="I118" s="127"/>
    </row>
    <row r="119" spans="4:9" ht="40.35" customHeight="1">
      <c r="D119" s="127"/>
      <c r="E119" s="127"/>
      <c r="F119" s="127"/>
      <c r="G119" s="127"/>
      <c r="H119" s="127"/>
      <c r="I119" s="127"/>
    </row>
    <row r="120" spans="4:9" ht="40.35" customHeight="1">
      <c r="D120" s="127"/>
      <c r="E120" s="127"/>
      <c r="F120" s="127"/>
      <c r="G120" s="127"/>
      <c r="H120" s="127"/>
      <c r="I120" s="127"/>
    </row>
    <row r="121" spans="4:9" ht="40.35" customHeight="1">
      <c r="D121" s="127"/>
      <c r="E121" s="127"/>
      <c r="F121" s="127"/>
      <c r="G121" s="127"/>
      <c r="H121" s="127"/>
      <c r="I121" s="127"/>
    </row>
    <row r="122" spans="4:9" ht="40.35" customHeight="1">
      <c r="D122" s="127"/>
      <c r="E122" s="127"/>
      <c r="F122" s="127"/>
      <c r="G122" s="127"/>
      <c r="H122" s="127"/>
      <c r="I122" s="127"/>
    </row>
    <row r="123" spans="4:9" ht="40.35" customHeight="1">
      <c r="D123" s="127"/>
      <c r="E123" s="127"/>
      <c r="F123" s="127"/>
      <c r="G123" s="127"/>
      <c r="H123" s="127"/>
      <c r="I123" s="127"/>
    </row>
    <row r="124" spans="4:9" ht="40.35" customHeight="1">
      <c r="D124" s="127"/>
      <c r="E124" s="127"/>
      <c r="F124" s="127"/>
      <c r="G124" s="127"/>
      <c r="H124" s="127"/>
      <c r="I124" s="127"/>
    </row>
    <row r="125" spans="4:9" ht="40.35" customHeight="1">
      <c r="D125" s="127"/>
      <c r="E125" s="127"/>
      <c r="F125" s="127"/>
      <c r="G125" s="127"/>
      <c r="H125" s="127"/>
      <c r="I125" s="127"/>
    </row>
    <row r="126" spans="4:9" ht="40.35" customHeight="1">
      <c r="D126" s="127"/>
      <c r="E126" s="127"/>
      <c r="F126" s="127"/>
      <c r="G126" s="127"/>
      <c r="H126" s="127"/>
      <c r="I126" s="127"/>
    </row>
    <row r="127" spans="4:9" ht="40.35" customHeight="1">
      <c r="D127" s="127"/>
      <c r="E127" s="127"/>
      <c r="F127" s="127"/>
      <c r="G127" s="127"/>
      <c r="H127" s="127"/>
      <c r="I127" s="127"/>
    </row>
    <row r="128" spans="4:9" ht="40.35" customHeight="1">
      <c r="D128" s="127"/>
      <c r="E128" s="127"/>
      <c r="F128" s="127"/>
      <c r="G128" s="127"/>
      <c r="H128" s="127"/>
      <c r="I128" s="127"/>
    </row>
    <row r="129" spans="4:9" ht="40.35" customHeight="1">
      <c r="D129" s="127"/>
      <c r="E129" s="127"/>
      <c r="F129" s="127"/>
      <c r="G129" s="127"/>
      <c r="H129" s="127"/>
      <c r="I129" s="127"/>
    </row>
    <row r="130" spans="4:9" ht="40.35" customHeight="1">
      <c r="D130" s="127"/>
      <c r="E130" s="127"/>
      <c r="F130" s="127"/>
      <c r="G130" s="127"/>
      <c r="H130" s="127"/>
      <c r="I130" s="127"/>
    </row>
    <row r="131" spans="4:9" ht="40.35" customHeight="1">
      <c r="D131" s="127"/>
      <c r="E131" s="127"/>
      <c r="F131" s="127"/>
      <c r="G131" s="127"/>
      <c r="H131" s="127"/>
      <c r="I131" s="127"/>
    </row>
    <row r="132" spans="4:9" ht="40.35" customHeight="1">
      <c r="D132" s="127"/>
      <c r="E132" s="127"/>
      <c r="F132" s="127"/>
      <c r="G132" s="127"/>
      <c r="H132" s="127"/>
      <c r="I132" s="127"/>
    </row>
    <row r="133" spans="4:9" ht="40.35" customHeight="1">
      <c r="D133" s="127"/>
      <c r="E133" s="127"/>
      <c r="F133" s="127"/>
      <c r="G133" s="127"/>
      <c r="H133" s="127"/>
      <c r="I133" s="127"/>
    </row>
    <row r="134" spans="4:9" ht="40.35" customHeight="1">
      <c r="D134" s="127"/>
      <c r="E134" s="127"/>
      <c r="F134" s="127"/>
      <c r="G134" s="127"/>
      <c r="H134" s="127"/>
      <c r="I134" s="127"/>
    </row>
    <row r="135" spans="4:9" ht="40.35" customHeight="1">
      <c r="D135" s="127"/>
      <c r="E135" s="127"/>
      <c r="F135" s="127"/>
      <c r="G135" s="127"/>
      <c r="H135" s="127"/>
      <c r="I135" s="127"/>
    </row>
    <row r="136" spans="4:9" ht="40.35" customHeight="1">
      <c r="D136" s="127"/>
      <c r="E136" s="127"/>
      <c r="F136" s="127"/>
      <c r="G136" s="127"/>
      <c r="H136" s="127"/>
      <c r="I136" s="127"/>
    </row>
    <row r="155" spans="1:44" s="126" customFormat="1" ht="40.35" customHeight="1">
      <c r="A155" s="131"/>
      <c r="C155" s="127"/>
      <c r="D155" s="133"/>
      <c r="E155" s="134"/>
      <c r="F155" s="134"/>
      <c r="G155" s="134"/>
      <c r="H155" s="134"/>
      <c r="I155" s="134"/>
      <c r="J155" s="134"/>
      <c r="K155" s="130"/>
      <c r="L155" s="130"/>
      <c r="M155" s="130"/>
      <c r="N155" s="130"/>
      <c r="O155" s="131"/>
      <c r="P155" s="130"/>
      <c r="Q155" s="130"/>
      <c r="R155" s="127"/>
      <c r="S155" s="127"/>
      <c r="T155" s="127"/>
      <c r="U155" s="127"/>
      <c r="V155" s="127"/>
      <c r="W155" s="127"/>
      <c r="X155" s="127"/>
      <c r="Y155" s="127"/>
      <c r="Z155" s="127"/>
      <c r="AA155" s="127"/>
      <c r="AB155" s="127"/>
      <c r="AC155" s="127"/>
      <c r="AD155" s="127"/>
      <c r="AE155" s="127"/>
      <c r="AF155" s="127"/>
      <c r="AG155" s="127"/>
      <c r="AH155" s="127"/>
      <c r="AI155" s="127"/>
      <c r="AJ155" s="127"/>
      <c r="AK155" s="127"/>
      <c r="AL155" s="127"/>
      <c r="AM155" s="127"/>
      <c r="AN155" s="127"/>
      <c r="AO155" s="127"/>
      <c r="AP155" s="127"/>
      <c r="AQ155" s="127"/>
      <c r="AR155" s="127"/>
    </row>
    <row r="174" spans="1:44" s="126" customFormat="1" ht="40.35" customHeight="1">
      <c r="A174" s="131"/>
      <c r="C174" s="127"/>
      <c r="D174" s="133"/>
      <c r="E174" s="134"/>
      <c r="F174" s="134"/>
      <c r="G174" s="134"/>
      <c r="H174" s="134"/>
      <c r="I174" s="134"/>
      <c r="J174" s="134"/>
      <c r="K174" s="130"/>
      <c r="L174" s="130"/>
      <c r="M174" s="130"/>
      <c r="N174" s="130"/>
      <c r="O174" s="131"/>
      <c r="P174" s="130"/>
      <c r="Q174" s="130"/>
      <c r="R174" s="127"/>
      <c r="S174" s="127"/>
      <c r="T174" s="127"/>
      <c r="U174" s="127"/>
      <c r="V174" s="127"/>
      <c r="W174" s="127"/>
      <c r="X174" s="127"/>
      <c r="Y174" s="127"/>
      <c r="Z174" s="127"/>
      <c r="AA174" s="127"/>
      <c r="AB174" s="127"/>
      <c r="AC174" s="127"/>
      <c r="AD174" s="127"/>
      <c r="AE174" s="127"/>
      <c r="AF174" s="127"/>
      <c r="AG174" s="127"/>
      <c r="AH174" s="127"/>
      <c r="AI174" s="127"/>
      <c r="AJ174" s="127"/>
      <c r="AK174" s="127"/>
      <c r="AL174" s="127"/>
      <c r="AM174" s="127"/>
      <c r="AN174" s="127"/>
      <c r="AO174" s="127"/>
      <c r="AP174" s="127"/>
      <c r="AQ174" s="127"/>
      <c r="AR174" s="127"/>
    </row>
    <row r="193" spans="1:44" s="126" customFormat="1" ht="40.35" customHeight="1">
      <c r="A193" s="131"/>
      <c r="C193" s="127"/>
      <c r="D193" s="133"/>
      <c r="E193" s="134"/>
      <c r="F193" s="134"/>
      <c r="G193" s="134"/>
      <c r="H193" s="134"/>
      <c r="I193" s="134"/>
      <c r="J193" s="134"/>
      <c r="K193" s="130"/>
      <c r="L193" s="130"/>
      <c r="M193" s="130"/>
      <c r="N193" s="130"/>
      <c r="O193" s="131"/>
      <c r="P193" s="130"/>
      <c r="Q193" s="130"/>
      <c r="R193" s="127"/>
      <c r="S193" s="127"/>
      <c r="T193" s="127"/>
      <c r="U193" s="127"/>
      <c r="V193" s="127"/>
      <c r="W193" s="127"/>
      <c r="X193" s="127"/>
      <c r="Y193" s="127"/>
      <c r="Z193" s="127"/>
      <c r="AA193" s="127"/>
      <c r="AB193" s="127"/>
      <c r="AC193" s="127"/>
      <c r="AD193" s="127"/>
      <c r="AE193" s="127"/>
      <c r="AF193" s="127"/>
      <c r="AG193" s="127"/>
      <c r="AH193" s="127"/>
      <c r="AI193" s="127"/>
      <c r="AJ193" s="127"/>
      <c r="AK193" s="127"/>
      <c r="AL193" s="127"/>
      <c r="AM193" s="127"/>
      <c r="AN193" s="127"/>
      <c r="AO193" s="127"/>
      <c r="AP193" s="127"/>
      <c r="AQ193" s="127"/>
      <c r="AR193" s="127"/>
    </row>
  </sheetData>
  <mergeCells count="14">
    <mergeCell ref="AN5:AQ5"/>
    <mergeCell ref="AR5:AU5"/>
    <mergeCell ref="AD6:AE6"/>
    <mergeCell ref="AD7:AE7"/>
    <mergeCell ref="A2:AO2"/>
    <mergeCell ref="A3:AO3"/>
    <mergeCell ref="A5:A7"/>
    <mergeCell ref="K5:N5"/>
    <mergeCell ref="O5:R5"/>
    <mergeCell ref="S5:V5"/>
    <mergeCell ref="W5:Z5"/>
    <mergeCell ref="AA5:AE5"/>
    <mergeCell ref="AF5:AI5"/>
    <mergeCell ref="AJ5:AM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194"/>
  <sheetViews>
    <sheetView topLeftCell="AC1" zoomScale="33" zoomScaleNormal="33" workbookViewId="0">
      <selection activeCell="H1" sqref="A1:H1"/>
    </sheetView>
  </sheetViews>
  <sheetFormatPr defaultColWidth="9.140625" defaultRowHeight="23.25"/>
  <cols>
    <col min="1" max="1" width="50.140625" style="131" customWidth="1"/>
    <col min="2" max="2" width="20.140625" style="126" hidden="1" customWidth="1"/>
    <col min="3" max="3" width="28.85546875" style="127" bestFit="1" customWidth="1"/>
    <col min="4" max="4" width="27.7109375" style="133" bestFit="1" customWidth="1"/>
    <col min="5" max="7" width="28.85546875" style="134" bestFit="1" customWidth="1"/>
    <col min="8" max="8" width="27.85546875" style="134" bestFit="1" customWidth="1"/>
    <col min="9" max="9" width="28.85546875" style="134" bestFit="1" customWidth="1"/>
    <col min="10" max="10" width="30" style="134" customWidth="1"/>
    <col min="11" max="14" width="24.85546875" style="130" hidden="1" customWidth="1"/>
    <col min="15" max="15" width="24.85546875" style="131" bestFit="1" customWidth="1"/>
    <col min="16" max="16" width="24.85546875" style="130" bestFit="1" customWidth="1"/>
    <col min="17" max="17" width="28.28515625" style="130" customWidth="1"/>
    <col min="18" max="18" width="25.85546875" style="127" customWidth="1"/>
    <col min="19" max="19" width="24.85546875" style="130" bestFit="1" customWidth="1"/>
    <col min="20" max="21" width="26.28515625" style="130" customWidth="1"/>
    <col min="22" max="22" width="24" style="130" bestFit="1" customWidth="1"/>
    <col min="23" max="30" width="24.85546875" style="130" customWidth="1"/>
    <col min="31" max="31" width="0.28515625" style="130" customWidth="1"/>
    <col min="32" max="34" width="24.85546875" style="130" customWidth="1"/>
    <col min="35" max="35" width="27.7109375" style="130" customWidth="1"/>
    <col min="36" max="36" width="24.85546875" style="130" bestFit="1" customWidth="1"/>
    <col min="37" max="40" width="25" style="130" bestFit="1" customWidth="1"/>
    <col min="41" max="41" width="24.7109375" style="130" customWidth="1"/>
    <col min="42" max="42" width="27.7109375" style="130" bestFit="1" customWidth="1"/>
    <col min="43" max="43" width="25" style="130" bestFit="1" customWidth="1"/>
    <col min="44" max="44" width="27.7109375" style="130" bestFit="1" customWidth="1"/>
    <col min="45" max="45" width="27.85546875" style="131" bestFit="1" customWidth="1"/>
    <col min="46" max="46" width="26.42578125" style="131" bestFit="1" customWidth="1"/>
    <col min="47" max="48" width="27.85546875" style="131" bestFit="1" customWidth="1"/>
    <col min="49" max="49" width="19.28515625" style="131" bestFit="1" customWidth="1"/>
    <col min="50" max="50" width="21" style="131" bestFit="1" customWidth="1"/>
    <col min="51" max="60" width="9.140625" style="131"/>
    <col min="61" max="61" width="19.7109375" style="131" bestFit="1" customWidth="1"/>
    <col min="62" max="213" width="9.140625" style="131"/>
    <col min="214" max="214" width="50.140625" style="131" customWidth="1"/>
    <col min="215" max="217" width="0" style="131" hidden="1" customWidth="1"/>
    <col min="218" max="218" width="25" style="131" customWidth="1"/>
    <col min="219" max="220" width="21.42578125" style="131" customWidth="1"/>
    <col min="221" max="221" width="20.140625" style="131" customWidth="1"/>
    <col min="222" max="222" width="20.85546875" style="131" bestFit="1" customWidth="1"/>
    <col min="223" max="237" width="0" style="131" hidden="1" customWidth="1"/>
    <col min="238" max="238" width="21.85546875" style="131" customWidth="1"/>
    <col min="239" max="239" width="0.140625" style="131" customWidth="1"/>
    <col min="240" max="240" width="22" style="131" customWidth="1"/>
    <col min="241" max="241" width="0" style="131" hidden="1" customWidth="1"/>
    <col min="242" max="242" width="19.7109375" style="131" customWidth="1"/>
    <col min="243" max="243" width="1" style="131" customWidth="1"/>
    <col min="244" max="244" width="21.7109375" style="131" customWidth="1"/>
    <col min="245" max="245" width="0" style="131" hidden="1" customWidth="1"/>
    <col min="246" max="246" width="21.7109375" style="131" customWidth="1"/>
    <col min="247" max="249" width="0" style="131" hidden="1" customWidth="1"/>
    <col min="250" max="250" width="21.5703125" style="131" customWidth="1"/>
    <col min="251" max="251" width="0" style="131" hidden="1" customWidth="1"/>
    <col min="252" max="255" width="23.7109375" style="131" customWidth="1"/>
    <col min="256" max="256" width="0.28515625" style="131" customWidth="1"/>
    <col min="257" max="266" width="23.7109375" style="131" customWidth="1"/>
    <col min="267" max="267" width="4.5703125" style="131" customWidth="1"/>
    <col min="268" max="272" width="23.7109375" style="131" customWidth="1"/>
    <col min="273" max="273" width="19.28515625" style="131" bestFit="1" customWidth="1"/>
    <col min="274" max="274" width="31.28515625" style="131" customWidth="1"/>
    <col min="275" max="275" width="25" style="131" bestFit="1" customWidth="1"/>
    <col min="276" max="277" width="20.5703125" style="131" customWidth="1"/>
    <col min="278" max="278" width="23" style="131" bestFit="1" customWidth="1"/>
    <col min="279" max="279" width="16" style="131" bestFit="1" customWidth="1"/>
    <col min="280" max="280" width="20.5703125" style="131" bestFit="1" customWidth="1"/>
    <col min="281" max="281" width="29.5703125" style="131" bestFit="1" customWidth="1"/>
    <col min="282" max="282" width="15.28515625" style="131" bestFit="1" customWidth="1"/>
    <col min="283" max="469" width="9.140625" style="131"/>
    <col min="470" max="470" width="50.140625" style="131" customWidth="1"/>
    <col min="471" max="473" width="0" style="131" hidden="1" customWidth="1"/>
    <col min="474" max="474" width="25" style="131" customWidth="1"/>
    <col min="475" max="476" width="21.42578125" style="131" customWidth="1"/>
    <col min="477" max="477" width="20.140625" style="131" customWidth="1"/>
    <col min="478" max="478" width="20.85546875" style="131" bestFit="1" customWidth="1"/>
    <col min="479" max="493" width="0" style="131" hidden="1" customWidth="1"/>
    <col min="494" max="494" width="21.85546875" style="131" customWidth="1"/>
    <col min="495" max="495" width="0.140625" style="131" customWidth="1"/>
    <col min="496" max="496" width="22" style="131" customWidth="1"/>
    <col min="497" max="497" width="0" style="131" hidden="1" customWidth="1"/>
    <col min="498" max="498" width="19.7109375" style="131" customWidth="1"/>
    <col min="499" max="499" width="1" style="131" customWidth="1"/>
    <col min="500" max="500" width="21.7109375" style="131" customWidth="1"/>
    <col min="501" max="501" width="0" style="131" hidden="1" customWidth="1"/>
    <col min="502" max="502" width="21.7109375" style="131" customWidth="1"/>
    <col min="503" max="505" width="0" style="131" hidden="1" customWidth="1"/>
    <col min="506" max="506" width="21.5703125" style="131" customWidth="1"/>
    <col min="507" max="507" width="0" style="131" hidden="1" customWidth="1"/>
    <col min="508" max="511" width="23.7109375" style="131" customWidth="1"/>
    <col min="512" max="512" width="0.28515625" style="131" customWidth="1"/>
    <col min="513" max="522" width="23.7109375" style="131" customWidth="1"/>
    <col min="523" max="523" width="4.5703125" style="131" customWidth="1"/>
    <col min="524" max="528" width="23.7109375" style="131" customWidth="1"/>
    <col min="529" max="529" width="19.28515625" style="131" bestFit="1" customWidth="1"/>
    <col min="530" max="530" width="31.28515625" style="131" customWidth="1"/>
    <col min="531" max="531" width="25" style="131" bestFit="1" customWidth="1"/>
    <col min="532" max="533" width="20.5703125" style="131" customWidth="1"/>
    <col min="534" max="534" width="23" style="131" bestFit="1" customWidth="1"/>
    <col min="535" max="535" width="16" style="131" bestFit="1" customWidth="1"/>
    <col min="536" max="536" width="20.5703125" style="131" bestFit="1" customWidth="1"/>
    <col min="537" max="537" width="29.5703125" style="131" bestFit="1" customWidth="1"/>
    <col min="538" max="538" width="15.28515625" style="131" bestFit="1" customWidth="1"/>
    <col min="539" max="725" width="9.140625" style="131"/>
    <col min="726" max="726" width="50.140625" style="131" customWidth="1"/>
    <col min="727" max="729" width="0" style="131" hidden="1" customWidth="1"/>
    <col min="730" max="730" width="25" style="131" customWidth="1"/>
    <col min="731" max="732" width="21.42578125" style="131" customWidth="1"/>
    <col min="733" max="733" width="20.140625" style="131" customWidth="1"/>
    <col min="734" max="734" width="20.85546875" style="131" bestFit="1" customWidth="1"/>
    <col min="735" max="749" width="0" style="131" hidden="1" customWidth="1"/>
    <col min="750" max="750" width="21.85546875" style="131" customWidth="1"/>
    <col min="751" max="751" width="0.140625" style="131" customWidth="1"/>
    <col min="752" max="752" width="22" style="131" customWidth="1"/>
    <col min="753" max="753" width="0" style="131" hidden="1" customWidth="1"/>
    <col min="754" max="754" width="19.7109375" style="131" customWidth="1"/>
    <col min="755" max="755" width="1" style="131" customWidth="1"/>
    <col min="756" max="756" width="21.7109375" style="131" customWidth="1"/>
    <col min="757" max="757" width="0" style="131" hidden="1" customWidth="1"/>
    <col min="758" max="758" width="21.7109375" style="131" customWidth="1"/>
    <col min="759" max="761" width="0" style="131" hidden="1" customWidth="1"/>
    <col min="762" max="762" width="21.5703125" style="131" customWidth="1"/>
    <col min="763" max="763" width="0" style="131" hidden="1" customWidth="1"/>
    <col min="764" max="767" width="23.7109375" style="131" customWidth="1"/>
    <col min="768" max="768" width="0.28515625" style="131" customWidth="1"/>
    <col min="769" max="778" width="23.7109375" style="131" customWidth="1"/>
    <col min="779" max="779" width="4.5703125" style="131" customWidth="1"/>
    <col min="780" max="784" width="23.7109375" style="131" customWidth="1"/>
    <col min="785" max="785" width="19.28515625" style="131" bestFit="1" customWidth="1"/>
    <col min="786" max="786" width="31.28515625" style="131" customWidth="1"/>
    <col min="787" max="787" width="25" style="131" bestFit="1" customWidth="1"/>
    <col min="788" max="789" width="20.5703125" style="131" customWidth="1"/>
    <col min="790" max="790" width="23" style="131" bestFit="1" customWidth="1"/>
    <col min="791" max="791" width="16" style="131" bestFit="1" customWidth="1"/>
    <col min="792" max="792" width="20.5703125" style="131" bestFit="1" customWidth="1"/>
    <col min="793" max="793" width="29.5703125" style="131" bestFit="1" customWidth="1"/>
    <col min="794" max="794" width="15.28515625" style="131" bestFit="1" customWidth="1"/>
    <col min="795" max="981" width="9.140625" style="131"/>
    <col min="982" max="982" width="50.140625" style="131" customWidth="1"/>
    <col min="983" max="985" width="0" style="131" hidden="1" customWidth="1"/>
    <col min="986" max="986" width="25" style="131" customWidth="1"/>
    <col min="987" max="988" width="21.42578125" style="131" customWidth="1"/>
    <col min="989" max="989" width="20.140625" style="131" customWidth="1"/>
    <col min="990" max="990" width="20.85546875" style="131" bestFit="1" customWidth="1"/>
    <col min="991" max="1005" width="0" style="131" hidden="1" customWidth="1"/>
    <col min="1006" max="1006" width="21.85546875" style="131" customWidth="1"/>
    <col min="1007" max="1007" width="0.140625" style="131" customWidth="1"/>
    <col min="1008" max="1008" width="22" style="131" customWidth="1"/>
    <col min="1009" max="1009" width="0" style="131" hidden="1" customWidth="1"/>
    <col min="1010" max="1010" width="19.7109375" style="131" customWidth="1"/>
    <col min="1011" max="1011" width="1" style="131" customWidth="1"/>
    <col min="1012" max="1012" width="21.7109375" style="131" customWidth="1"/>
    <col min="1013" max="1013" width="0" style="131" hidden="1" customWidth="1"/>
    <col min="1014" max="1014" width="21.7109375" style="131" customWidth="1"/>
    <col min="1015" max="1017" width="0" style="131" hidden="1" customWidth="1"/>
    <col min="1018" max="1018" width="21.5703125" style="131" customWidth="1"/>
    <col min="1019" max="1019" width="0" style="131" hidden="1" customWidth="1"/>
    <col min="1020" max="1023" width="23.7109375" style="131" customWidth="1"/>
    <col min="1024" max="1024" width="0.28515625" style="131" customWidth="1"/>
    <col min="1025" max="1034" width="23.7109375" style="131" customWidth="1"/>
    <col min="1035" max="1035" width="4.5703125" style="131" customWidth="1"/>
    <col min="1036" max="1040" width="23.7109375" style="131" customWidth="1"/>
    <col min="1041" max="1041" width="19.28515625" style="131" bestFit="1" customWidth="1"/>
    <col min="1042" max="1042" width="31.28515625" style="131" customWidth="1"/>
    <col min="1043" max="1043" width="25" style="131" bestFit="1" customWidth="1"/>
    <col min="1044" max="1045" width="20.5703125" style="131" customWidth="1"/>
    <col min="1046" max="1046" width="23" style="131" bestFit="1" customWidth="1"/>
    <col min="1047" max="1047" width="16" style="131" bestFit="1" customWidth="1"/>
    <col min="1048" max="1048" width="20.5703125" style="131" bestFit="1" customWidth="1"/>
    <col min="1049" max="1049" width="29.5703125" style="131" bestFit="1" customWidth="1"/>
    <col min="1050" max="1050" width="15.28515625" style="131" bestFit="1" customWidth="1"/>
    <col min="1051" max="1237" width="9.140625" style="131"/>
    <col min="1238" max="1238" width="50.140625" style="131" customWidth="1"/>
    <col min="1239" max="1241" width="0" style="131" hidden="1" customWidth="1"/>
    <col min="1242" max="1242" width="25" style="131" customWidth="1"/>
    <col min="1243" max="1244" width="21.42578125" style="131" customWidth="1"/>
    <col min="1245" max="1245" width="20.140625" style="131" customWidth="1"/>
    <col min="1246" max="1246" width="20.85546875" style="131" bestFit="1" customWidth="1"/>
    <col min="1247" max="1261" width="0" style="131" hidden="1" customWidth="1"/>
    <col min="1262" max="1262" width="21.85546875" style="131" customWidth="1"/>
    <col min="1263" max="1263" width="0.140625" style="131" customWidth="1"/>
    <col min="1264" max="1264" width="22" style="131" customWidth="1"/>
    <col min="1265" max="1265" width="0" style="131" hidden="1" customWidth="1"/>
    <col min="1266" max="1266" width="19.7109375" style="131" customWidth="1"/>
    <col min="1267" max="1267" width="1" style="131" customWidth="1"/>
    <col min="1268" max="1268" width="21.7109375" style="131" customWidth="1"/>
    <col min="1269" max="1269" width="0" style="131" hidden="1" customWidth="1"/>
    <col min="1270" max="1270" width="21.7109375" style="131" customWidth="1"/>
    <col min="1271" max="1273" width="0" style="131" hidden="1" customWidth="1"/>
    <col min="1274" max="1274" width="21.5703125" style="131" customWidth="1"/>
    <col min="1275" max="1275" width="0" style="131" hidden="1" customWidth="1"/>
    <col min="1276" max="1279" width="23.7109375" style="131" customWidth="1"/>
    <col min="1280" max="1280" width="0.28515625" style="131" customWidth="1"/>
    <col min="1281" max="1290" width="23.7109375" style="131" customWidth="1"/>
    <col min="1291" max="1291" width="4.5703125" style="131" customWidth="1"/>
    <col min="1292" max="1296" width="23.7109375" style="131" customWidth="1"/>
    <col min="1297" max="1297" width="19.28515625" style="131" bestFit="1" customWidth="1"/>
    <col min="1298" max="1298" width="31.28515625" style="131" customWidth="1"/>
    <col min="1299" max="1299" width="25" style="131" bestFit="1" customWidth="1"/>
    <col min="1300" max="1301" width="20.5703125" style="131" customWidth="1"/>
    <col min="1302" max="1302" width="23" style="131" bestFit="1" customWidth="1"/>
    <col min="1303" max="1303" width="16" style="131" bestFit="1" customWidth="1"/>
    <col min="1304" max="1304" width="20.5703125" style="131" bestFit="1" customWidth="1"/>
    <col min="1305" max="1305" width="29.5703125" style="131" bestFit="1" customWidth="1"/>
    <col min="1306" max="1306" width="15.28515625" style="131" bestFit="1" customWidth="1"/>
    <col min="1307" max="1493" width="9.140625" style="131"/>
    <col min="1494" max="1494" width="50.140625" style="131" customWidth="1"/>
    <col min="1495" max="1497" width="0" style="131" hidden="1" customWidth="1"/>
    <col min="1498" max="1498" width="25" style="131" customWidth="1"/>
    <col min="1499" max="1500" width="21.42578125" style="131" customWidth="1"/>
    <col min="1501" max="1501" width="20.140625" style="131" customWidth="1"/>
    <col min="1502" max="1502" width="20.85546875" style="131" bestFit="1" customWidth="1"/>
    <col min="1503" max="1517" width="0" style="131" hidden="1" customWidth="1"/>
    <col min="1518" max="1518" width="21.85546875" style="131" customWidth="1"/>
    <col min="1519" max="1519" width="0.140625" style="131" customWidth="1"/>
    <col min="1520" max="1520" width="22" style="131" customWidth="1"/>
    <col min="1521" max="1521" width="0" style="131" hidden="1" customWidth="1"/>
    <col min="1522" max="1522" width="19.7109375" style="131" customWidth="1"/>
    <col min="1523" max="1523" width="1" style="131" customWidth="1"/>
    <col min="1524" max="1524" width="21.7109375" style="131" customWidth="1"/>
    <col min="1525" max="1525" width="0" style="131" hidden="1" customWidth="1"/>
    <col min="1526" max="1526" width="21.7109375" style="131" customWidth="1"/>
    <col min="1527" max="1529" width="0" style="131" hidden="1" customWidth="1"/>
    <col min="1530" max="1530" width="21.5703125" style="131" customWidth="1"/>
    <col min="1531" max="1531" width="0" style="131" hidden="1" customWidth="1"/>
    <col min="1532" max="1535" width="23.7109375" style="131" customWidth="1"/>
    <col min="1536" max="1536" width="0.28515625" style="131" customWidth="1"/>
    <col min="1537" max="1546" width="23.7109375" style="131" customWidth="1"/>
    <col min="1547" max="1547" width="4.5703125" style="131" customWidth="1"/>
    <col min="1548" max="1552" width="23.7109375" style="131" customWidth="1"/>
    <col min="1553" max="1553" width="19.28515625" style="131" bestFit="1" customWidth="1"/>
    <col min="1554" max="1554" width="31.28515625" style="131" customWidth="1"/>
    <col min="1555" max="1555" width="25" style="131" bestFit="1" customWidth="1"/>
    <col min="1556" max="1557" width="20.5703125" style="131" customWidth="1"/>
    <col min="1558" max="1558" width="23" style="131" bestFit="1" customWidth="1"/>
    <col min="1559" max="1559" width="16" style="131" bestFit="1" customWidth="1"/>
    <col min="1560" max="1560" width="20.5703125" style="131" bestFit="1" customWidth="1"/>
    <col min="1561" max="1561" width="29.5703125" style="131" bestFit="1" customWidth="1"/>
    <col min="1562" max="1562" width="15.28515625" style="131" bestFit="1" customWidth="1"/>
    <col min="1563" max="1749" width="9.140625" style="131"/>
    <col min="1750" max="1750" width="50.140625" style="131" customWidth="1"/>
    <col min="1751" max="1753" width="0" style="131" hidden="1" customWidth="1"/>
    <col min="1754" max="1754" width="25" style="131" customWidth="1"/>
    <col min="1755" max="1756" width="21.42578125" style="131" customWidth="1"/>
    <col min="1757" max="1757" width="20.140625" style="131" customWidth="1"/>
    <col min="1758" max="1758" width="20.85546875" style="131" bestFit="1" customWidth="1"/>
    <col min="1759" max="1773" width="0" style="131" hidden="1" customWidth="1"/>
    <col min="1774" max="1774" width="21.85546875" style="131" customWidth="1"/>
    <col min="1775" max="1775" width="0.140625" style="131" customWidth="1"/>
    <col min="1776" max="1776" width="22" style="131" customWidth="1"/>
    <col min="1777" max="1777" width="0" style="131" hidden="1" customWidth="1"/>
    <col min="1778" max="1778" width="19.7109375" style="131" customWidth="1"/>
    <col min="1779" max="1779" width="1" style="131" customWidth="1"/>
    <col min="1780" max="1780" width="21.7109375" style="131" customWidth="1"/>
    <col min="1781" max="1781" width="0" style="131" hidden="1" customWidth="1"/>
    <col min="1782" max="1782" width="21.7109375" style="131" customWidth="1"/>
    <col min="1783" max="1785" width="0" style="131" hidden="1" customWidth="1"/>
    <col min="1786" max="1786" width="21.5703125" style="131" customWidth="1"/>
    <col min="1787" max="1787" width="0" style="131" hidden="1" customWidth="1"/>
    <col min="1788" max="1791" width="23.7109375" style="131" customWidth="1"/>
    <col min="1792" max="1792" width="0.28515625" style="131" customWidth="1"/>
    <col min="1793" max="1802" width="23.7109375" style="131" customWidth="1"/>
    <col min="1803" max="1803" width="4.5703125" style="131" customWidth="1"/>
    <col min="1804" max="1808" width="23.7109375" style="131" customWidth="1"/>
    <col min="1809" max="1809" width="19.28515625" style="131" bestFit="1" customWidth="1"/>
    <col min="1810" max="1810" width="31.28515625" style="131" customWidth="1"/>
    <col min="1811" max="1811" width="25" style="131" bestFit="1" customWidth="1"/>
    <col min="1812" max="1813" width="20.5703125" style="131" customWidth="1"/>
    <col min="1814" max="1814" width="23" style="131" bestFit="1" customWidth="1"/>
    <col min="1815" max="1815" width="16" style="131" bestFit="1" customWidth="1"/>
    <col min="1816" max="1816" width="20.5703125" style="131" bestFit="1" customWidth="1"/>
    <col min="1817" max="1817" width="29.5703125" style="131" bestFit="1" customWidth="1"/>
    <col min="1818" max="1818" width="15.28515625" style="131" bestFit="1" customWidth="1"/>
    <col min="1819" max="2005" width="9.140625" style="131"/>
    <col min="2006" max="2006" width="50.140625" style="131" customWidth="1"/>
    <col min="2007" max="2009" width="0" style="131" hidden="1" customWidth="1"/>
    <col min="2010" max="2010" width="25" style="131" customWidth="1"/>
    <col min="2011" max="2012" width="21.42578125" style="131" customWidth="1"/>
    <col min="2013" max="2013" width="20.140625" style="131" customWidth="1"/>
    <col min="2014" max="2014" width="20.85546875" style="131" bestFit="1" customWidth="1"/>
    <col min="2015" max="2029" width="0" style="131" hidden="1" customWidth="1"/>
    <col min="2030" max="2030" width="21.85546875" style="131" customWidth="1"/>
    <col min="2031" max="2031" width="0.140625" style="131" customWidth="1"/>
    <col min="2032" max="2032" width="22" style="131" customWidth="1"/>
    <col min="2033" max="2033" width="0" style="131" hidden="1" customWidth="1"/>
    <col min="2034" max="2034" width="19.7109375" style="131" customWidth="1"/>
    <col min="2035" max="2035" width="1" style="131" customWidth="1"/>
    <col min="2036" max="2036" width="21.7109375" style="131" customWidth="1"/>
    <col min="2037" max="2037" width="0" style="131" hidden="1" customWidth="1"/>
    <col min="2038" max="2038" width="21.7109375" style="131" customWidth="1"/>
    <col min="2039" max="2041" width="0" style="131" hidden="1" customWidth="1"/>
    <col min="2042" max="2042" width="21.5703125" style="131" customWidth="1"/>
    <col min="2043" max="2043" width="0" style="131" hidden="1" customWidth="1"/>
    <col min="2044" max="2047" width="23.7109375" style="131" customWidth="1"/>
    <col min="2048" max="2048" width="0.28515625" style="131" customWidth="1"/>
    <col min="2049" max="2058" width="23.7109375" style="131" customWidth="1"/>
    <col min="2059" max="2059" width="4.5703125" style="131" customWidth="1"/>
    <col min="2060" max="2064" width="23.7109375" style="131" customWidth="1"/>
    <col min="2065" max="2065" width="19.28515625" style="131" bestFit="1" customWidth="1"/>
    <col min="2066" max="2066" width="31.28515625" style="131" customWidth="1"/>
    <col min="2067" max="2067" width="25" style="131" bestFit="1" customWidth="1"/>
    <col min="2068" max="2069" width="20.5703125" style="131" customWidth="1"/>
    <col min="2070" max="2070" width="23" style="131" bestFit="1" customWidth="1"/>
    <col min="2071" max="2071" width="16" style="131" bestFit="1" customWidth="1"/>
    <col min="2072" max="2072" width="20.5703125" style="131" bestFit="1" customWidth="1"/>
    <col min="2073" max="2073" width="29.5703125" style="131" bestFit="1" customWidth="1"/>
    <col min="2074" max="2074" width="15.28515625" style="131" bestFit="1" customWidth="1"/>
    <col min="2075" max="2261" width="9.140625" style="131"/>
    <col min="2262" max="2262" width="50.140625" style="131" customWidth="1"/>
    <col min="2263" max="2265" width="0" style="131" hidden="1" customWidth="1"/>
    <col min="2266" max="2266" width="25" style="131" customWidth="1"/>
    <col min="2267" max="2268" width="21.42578125" style="131" customWidth="1"/>
    <col min="2269" max="2269" width="20.140625" style="131" customWidth="1"/>
    <col min="2270" max="2270" width="20.85546875" style="131" bestFit="1" customWidth="1"/>
    <col min="2271" max="2285" width="0" style="131" hidden="1" customWidth="1"/>
    <col min="2286" max="2286" width="21.85546875" style="131" customWidth="1"/>
    <col min="2287" max="2287" width="0.140625" style="131" customWidth="1"/>
    <col min="2288" max="2288" width="22" style="131" customWidth="1"/>
    <col min="2289" max="2289" width="0" style="131" hidden="1" customWidth="1"/>
    <col min="2290" max="2290" width="19.7109375" style="131" customWidth="1"/>
    <col min="2291" max="2291" width="1" style="131" customWidth="1"/>
    <col min="2292" max="2292" width="21.7109375" style="131" customWidth="1"/>
    <col min="2293" max="2293" width="0" style="131" hidden="1" customWidth="1"/>
    <col min="2294" max="2294" width="21.7109375" style="131" customWidth="1"/>
    <col min="2295" max="2297" width="0" style="131" hidden="1" customWidth="1"/>
    <col min="2298" max="2298" width="21.5703125" style="131" customWidth="1"/>
    <col min="2299" max="2299" width="0" style="131" hidden="1" customWidth="1"/>
    <col min="2300" max="2303" width="23.7109375" style="131" customWidth="1"/>
    <col min="2304" max="2304" width="0.28515625" style="131" customWidth="1"/>
    <col min="2305" max="2314" width="23.7109375" style="131" customWidth="1"/>
    <col min="2315" max="2315" width="4.5703125" style="131" customWidth="1"/>
    <col min="2316" max="2320" width="23.7109375" style="131" customWidth="1"/>
    <col min="2321" max="2321" width="19.28515625" style="131" bestFit="1" customWidth="1"/>
    <col min="2322" max="2322" width="31.28515625" style="131" customWidth="1"/>
    <col min="2323" max="2323" width="25" style="131" bestFit="1" customWidth="1"/>
    <col min="2324" max="2325" width="20.5703125" style="131" customWidth="1"/>
    <col min="2326" max="2326" width="23" style="131" bestFit="1" customWidth="1"/>
    <col min="2327" max="2327" width="16" style="131" bestFit="1" customWidth="1"/>
    <col min="2328" max="2328" width="20.5703125" style="131" bestFit="1" customWidth="1"/>
    <col min="2329" max="2329" width="29.5703125" style="131" bestFit="1" customWidth="1"/>
    <col min="2330" max="2330" width="15.28515625" style="131" bestFit="1" customWidth="1"/>
    <col min="2331" max="2517" width="9.140625" style="131"/>
    <col min="2518" max="2518" width="50.140625" style="131" customWidth="1"/>
    <col min="2519" max="2521" width="0" style="131" hidden="1" customWidth="1"/>
    <col min="2522" max="2522" width="25" style="131" customWidth="1"/>
    <col min="2523" max="2524" width="21.42578125" style="131" customWidth="1"/>
    <col min="2525" max="2525" width="20.140625" style="131" customWidth="1"/>
    <col min="2526" max="2526" width="20.85546875" style="131" bestFit="1" customWidth="1"/>
    <col min="2527" max="2541" width="0" style="131" hidden="1" customWidth="1"/>
    <col min="2542" max="2542" width="21.85546875" style="131" customWidth="1"/>
    <col min="2543" max="2543" width="0.140625" style="131" customWidth="1"/>
    <col min="2544" max="2544" width="22" style="131" customWidth="1"/>
    <col min="2545" max="2545" width="0" style="131" hidden="1" customWidth="1"/>
    <col min="2546" max="2546" width="19.7109375" style="131" customWidth="1"/>
    <col min="2547" max="2547" width="1" style="131" customWidth="1"/>
    <col min="2548" max="2548" width="21.7109375" style="131" customWidth="1"/>
    <col min="2549" max="2549" width="0" style="131" hidden="1" customWidth="1"/>
    <col min="2550" max="2550" width="21.7109375" style="131" customWidth="1"/>
    <col min="2551" max="2553" width="0" style="131" hidden="1" customWidth="1"/>
    <col min="2554" max="2554" width="21.5703125" style="131" customWidth="1"/>
    <col min="2555" max="2555" width="0" style="131" hidden="1" customWidth="1"/>
    <col min="2556" max="2559" width="23.7109375" style="131" customWidth="1"/>
    <col min="2560" max="2560" width="0.28515625" style="131" customWidth="1"/>
    <col min="2561" max="2570" width="23.7109375" style="131" customWidth="1"/>
    <col min="2571" max="2571" width="4.5703125" style="131" customWidth="1"/>
    <col min="2572" max="2576" width="23.7109375" style="131" customWidth="1"/>
    <col min="2577" max="2577" width="19.28515625" style="131" bestFit="1" customWidth="1"/>
    <col min="2578" max="2578" width="31.28515625" style="131" customWidth="1"/>
    <col min="2579" max="2579" width="25" style="131" bestFit="1" customWidth="1"/>
    <col min="2580" max="2581" width="20.5703125" style="131" customWidth="1"/>
    <col min="2582" max="2582" width="23" style="131" bestFit="1" customWidth="1"/>
    <col min="2583" max="2583" width="16" style="131" bestFit="1" customWidth="1"/>
    <col min="2584" max="2584" width="20.5703125" style="131" bestFit="1" customWidth="1"/>
    <col min="2585" max="2585" width="29.5703125" style="131" bestFit="1" customWidth="1"/>
    <col min="2586" max="2586" width="15.28515625" style="131" bestFit="1" customWidth="1"/>
    <col min="2587" max="2773" width="9.140625" style="131"/>
    <col min="2774" max="2774" width="50.140625" style="131" customWidth="1"/>
    <col min="2775" max="2777" width="0" style="131" hidden="1" customWidth="1"/>
    <col min="2778" max="2778" width="25" style="131" customWidth="1"/>
    <col min="2779" max="2780" width="21.42578125" style="131" customWidth="1"/>
    <col min="2781" max="2781" width="20.140625" style="131" customWidth="1"/>
    <col min="2782" max="2782" width="20.85546875" style="131" bestFit="1" customWidth="1"/>
    <col min="2783" max="2797" width="0" style="131" hidden="1" customWidth="1"/>
    <col min="2798" max="2798" width="21.85546875" style="131" customWidth="1"/>
    <col min="2799" max="2799" width="0.140625" style="131" customWidth="1"/>
    <col min="2800" max="2800" width="22" style="131" customWidth="1"/>
    <col min="2801" max="2801" width="0" style="131" hidden="1" customWidth="1"/>
    <col min="2802" max="2802" width="19.7109375" style="131" customWidth="1"/>
    <col min="2803" max="2803" width="1" style="131" customWidth="1"/>
    <col min="2804" max="2804" width="21.7109375" style="131" customWidth="1"/>
    <col min="2805" max="2805" width="0" style="131" hidden="1" customWidth="1"/>
    <col min="2806" max="2806" width="21.7109375" style="131" customWidth="1"/>
    <col min="2807" max="2809" width="0" style="131" hidden="1" customWidth="1"/>
    <col min="2810" max="2810" width="21.5703125" style="131" customWidth="1"/>
    <col min="2811" max="2811" width="0" style="131" hidden="1" customWidth="1"/>
    <col min="2812" max="2815" width="23.7109375" style="131" customWidth="1"/>
    <col min="2816" max="2816" width="0.28515625" style="131" customWidth="1"/>
    <col min="2817" max="2826" width="23.7109375" style="131" customWidth="1"/>
    <col min="2827" max="2827" width="4.5703125" style="131" customWidth="1"/>
    <col min="2828" max="2832" width="23.7109375" style="131" customWidth="1"/>
    <col min="2833" max="2833" width="19.28515625" style="131" bestFit="1" customWidth="1"/>
    <col min="2834" max="2834" width="31.28515625" style="131" customWidth="1"/>
    <col min="2835" max="2835" width="25" style="131" bestFit="1" customWidth="1"/>
    <col min="2836" max="2837" width="20.5703125" style="131" customWidth="1"/>
    <col min="2838" max="2838" width="23" style="131" bestFit="1" customWidth="1"/>
    <col min="2839" max="2839" width="16" style="131" bestFit="1" customWidth="1"/>
    <col min="2840" max="2840" width="20.5703125" style="131" bestFit="1" customWidth="1"/>
    <col min="2841" max="2841" width="29.5703125" style="131" bestFit="1" customWidth="1"/>
    <col min="2842" max="2842" width="15.28515625" style="131" bestFit="1" customWidth="1"/>
    <col min="2843" max="3029" width="9.140625" style="131"/>
    <col min="3030" max="3030" width="50.140625" style="131" customWidth="1"/>
    <col min="3031" max="3033" width="0" style="131" hidden="1" customWidth="1"/>
    <col min="3034" max="3034" width="25" style="131" customWidth="1"/>
    <col min="3035" max="3036" width="21.42578125" style="131" customWidth="1"/>
    <col min="3037" max="3037" width="20.140625" style="131" customWidth="1"/>
    <col min="3038" max="3038" width="20.85546875" style="131" bestFit="1" customWidth="1"/>
    <col min="3039" max="3053" width="0" style="131" hidden="1" customWidth="1"/>
    <col min="3054" max="3054" width="21.85546875" style="131" customWidth="1"/>
    <col min="3055" max="3055" width="0.140625" style="131" customWidth="1"/>
    <col min="3056" max="3056" width="22" style="131" customWidth="1"/>
    <col min="3057" max="3057" width="0" style="131" hidden="1" customWidth="1"/>
    <col min="3058" max="3058" width="19.7109375" style="131" customWidth="1"/>
    <col min="3059" max="3059" width="1" style="131" customWidth="1"/>
    <col min="3060" max="3060" width="21.7109375" style="131" customWidth="1"/>
    <col min="3061" max="3061" width="0" style="131" hidden="1" customWidth="1"/>
    <col min="3062" max="3062" width="21.7109375" style="131" customWidth="1"/>
    <col min="3063" max="3065" width="0" style="131" hidden="1" customWidth="1"/>
    <col min="3066" max="3066" width="21.5703125" style="131" customWidth="1"/>
    <col min="3067" max="3067" width="0" style="131" hidden="1" customWidth="1"/>
    <col min="3068" max="3071" width="23.7109375" style="131" customWidth="1"/>
    <col min="3072" max="3072" width="0.28515625" style="131" customWidth="1"/>
    <col min="3073" max="3082" width="23.7109375" style="131" customWidth="1"/>
    <col min="3083" max="3083" width="4.5703125" style="131" customWidth="1"/>
    <col min="3084" max="3088" width="23.7109375" style="131" customWidth="1"/>
    <col min="3089" max="3089" width="19.28515625" style="131" bestFit="1" customWidth="1"/>
    <col min="3090" max="3090" width="31.28515625" style="131" customWidth="1"/>
    <col min="3091" max="3091" width="25" style="131" bestFit="1" customWidth="1"/>
    <col min="3092" max="3093" width="20.5703125" style="131" customWidth="1"/>
    <col min="3094" max="3094" width="23" style="131" bestFit="1" customWidth="1"/>
    <col min="3095" max="3095" width="16" style="131" bestFit="1" customWidth="1"/>
    <col min="3096" max="3096" width="20.5703125" style="131" bestFit="1" customWidth="1"/>
    <col min="3097" max="3097" width="29.5703125" style="131" bestFit="1" customWidth="1"/>
    <col min="3098" max="3098" width="15.28515625" style="131" bestFit="1" customWidth="1"/>
    <col min="3099" max="3285" width="9.140625" style="131"/>
    <col min="3286" max="3286" width="50.140625" style="131" customWidth="1"/>
    <col min="3287" max="3289" width="0" style="131" hidden="1" customWidth="1"/>
    <col min="3290" max="3290" width="25" style="131" customWidth="1"/>
    <col min="3291" max="3292" width="21.42578125" style="131" customWidth="1"/>
    <col min="3293" max="3293" width="20.140625" style="131" customWidth="1"/>
    <col min="3294" max="3294" width="20.85546875" style="131" bestFit="1" customWidth="1"/>
    <col min="3295" max="3309" width="0" style="131" hidden="1" customWidth="1"/>
    <col min="3310" max="3310" width="21.85546875" style="131" customWidth="1"/>
    <col min="3311" max="3311" width="0.140625" style="131" customWidth="1"/>
    <col min="3312" max="3312" width="22" style="131" customWidth="1"/>
    <col min="3313" max="3313" width="0" style="131" hidden="1" customWidth="1"/>
    <col min="3314" max="3314" width="19.7109375" style="131" customWidth="1"/>
    <col min="3315" max="3315" width="1" style="131" customWidth="1"/>
    <col min="3316" max="3316" width="21.7109375" style="131" customWidth="1"/>
    <col min="3317" max="3317" width="0" style="131" hidden="1" customWidth="1"/>
    <col min="3318" max="3318" width="21.7109375" style="131" customWidth="1"/>
    <col min="3319" max="3321" width="0" style="131" hidden="1" customWidth="1"/>
    <col min="3322" max="3322" width="21.5703125" style="131" customWidth="1"/>
    <col min="3323" max="3323" width="0" style="131" hidden="1" customWidth="1"/>
    <col min="3324" max="3327" width="23.7109375" style="131" customWidth="1"/>
    <col min="3328" max="3328" width="0.28515625" style="131" customWidth="1"/>
    <col min="3329" max="3338" width="23.7109375" style="131" customWidth="1"/>
    <col min="3339" max="3339" width="4.5703125" style="131" customWidth="1"/>
    <col min="3340" max="3344" width="23.7109375" style="131" customWidth="1"/>
    <col min="3345" max="3345" width="19.28515625" style="131" bestFit="1" customWidth="1"/>
    <col min="3346" max="3346" width="31.28515625" style="131" customWidth="1"/>
    <col min="3347" max="3347" width="25" style="131" bestFit="1" customWidth="1"/>
    <col min="3348" max="3349" width="20.5703125" style="131" customWidth="1"/>
    <col min="3350" max="3350" width="23" style="131" bestFit="1" customWidth="1"/>
    <col min="3351" max="3351" width="16" style="131" bestFit="1" customWidth="1"/>
    <col min="3352" max="3352" width="20.5703125" style="131" bestFit="1" customWidth="1"/>
    <col min="3353" max="3353" width="29.5703125" style="131" bestFit="1" customWidth="1"/>
    <col min="3354" max="3354" width="15.28515625" style="131" bestFit="1" customWidth="1"/>
    <col min="3355" max="3541" width="9.140625" style="131"/>
    <col min="3542" max="3542" width="50.140625" style="131" customWidth="1"/>
    <col min="3543" max="3545" width="0" style="131" hidden="1" customWidth="1"/>
    <col min="3546" max="3546" width="25" style="131" customWidth="1"/>
    <col min="3547" max="3548" width="21.42578125" style="131" customWidth="1"/>
    <col min="3549" max="3549" width="20.140625" style="131" customWidth="1"/>
    <col min="3550" max="3550" width="20.85546875" style="131" bestFit="1" customWidth="1"/>
    <col min="3551" max="3565" width="0" style="131" hidden="1" customWidth="1"/>
    <col min="3566" max="3566" width="21.85546875" style="131" customWidth="1"/>
    <col min="3567" max="3567" width="0.140625" style="131" customWidth="1"/>
    <col min="3568" max="3568" width="22" style="131" customWidth="1"/>
    <col min="3569" max="3569" width="0" style="131" hidden="1" customWidth="1"/>
    <col min="3570" max="3570" width="19.7109375" style="131" customWidth="1"/>
    <col min="3571" max="3571" width="1" style="131" customWidth="1"/>
    <col min="3572" max="3572" width="21.7109375" style="131" customWidth="1"/>
    <col min="3573" max="3573" width="0" style="131" hidden="1" customWidth="1"/>
    <col min="3574" max="3574" width="21.7109375" style="131" customWidth="1"/>
    <col min="3575" max="3577" width="0" style="131" hidden="1" customWidth="1"/>
    <col min="3578" max="3578" width="21.5703125" style="131" customWidth="1"/>
    <col min="3579" max="3579" width="0" style="131" hidden="1" customWidth="1"/>
    <col min="3580" max="3583" width="23.7109375" style="131" customWidth="1"/>
    <col min="3584" max="3584" width="0.28515625" style="131" customWidth="1"/>
    <col min="3585" max="3594" width="23.7109375" style="131" customWidth="1"/>
    <col min="3595" max="3595" width="4.5703125" style="131" customWidth="1"/>
    <col min="3596" max="3600" width="23.7109375" style="131" customWidth="1"/>
    <col min="3601" max="3601" width="19.28515625" style="131" bestFit="1" customWidth="1"/>
    <col min="3602" max="3602" width="31.28515625" style="131" customWidth="1"/>
    <col min="3603" max="3603" width="25" style="131" bestFit="1" customWidth="1"/>
    <col min="3604" max="3605" width="20.5703125" style="131" customWidth="1"/>
    <col min="3606" max="3606" width="23" style="131" bestFit="1" customWidth="1"/>
    <col min="3607" max="3607" width="16" style="131" bestFit="1" customWidth="1"/>
    <col min="3608" max="3608" width="20.5703125" style="131" bestFit="1" customWidth="1"/>
    <col min="3609" max="3609" width="29.5703125" style="131" bestFit="1" customWidth="1"/>
    <col min="3610" max="3610" width="15.28515625" style="131" bestFit="1" customWidth="1"/>
    <col min="3611" max="3797" width="9.140625" style="131"/>
    <col min="3798" max="3798" width="50.140625" style="131" customWidth="1"/>
    <col min="3799" max="3801" width="0" style="131" hidden="1" customWidth="1"/>
    <col min="3802" max="3802" width="25" style="131" customWidth="1"/>
    <col min="3803" max="3804" width="21.42578125" style="131" customWidth="1"/>
    <col min="3805" max="3805" width="20.140625" style="131" customWidth="1"/>
    <col min="3806" max="3806" width="20.85546875" style="131" bestFit="1" customWidth="1"/>
    <col min="3807" max="3821" width="0" style="131" hidden="1" customWidth="1"/>
    <col min="3822" max="3822" width="21.85546875" style="131" customWidth="1"/>
    <col min="3823" max="3823" width="0.140625" style="131" customWidth="1"/>
    <col min="3824" max="3824" width="22" style="131" customWidth="1"/>
    <col min="3825" max="3825" width="0" style="131" hidden="1" customWidth="1"/>
    <col min="3826" max="3826" width="19.7109375" style="131" customWidth="1"/>
    <col min="3827" max="3827" width="1" style="131" customWidth="1"/>
    <col min="3828" max="3828" width="21.7109375" style="131" customWidth="1"/>
    <col min="3829" max="3829" width="0" style="131" hidden="1" customWidth="1"/>
    <col min="3830" max="3830" width="21.7109375" style="131" customWidth="1"/>
    <col min="3831" max="3833" width="0" style="131" hidden="1" customWidth="1"/>
    <col min="3834" max="3834" width="21.5703125" style="131" customWidth="1"/>
    <col min="3835" max="3835" width="0" style="131" hidden="1" customWidth="1"/>
    <col min="3836" max="3839" width="23.7109375" style="131" customWidth="1"/>
    <col min="3840" max="3840" width="0.28515625" style="131" customWidth="1"/>
    <col min="3841" max="3850" width="23.7109375" style="131" customWidth="1"/>
    <col min="3851" max="3851" width="4.5703125" style="131" customWidth="1"/>
    <col min="3852" max="3856" width="23.7109375" style="131" customWidth="1"/>
    <col min="3857" max="3857" width="19.28515625" style="131" bestFit="1" customWidth="1"/>
    <col min="3858" max="3858" width="31.28515625" style="131" customWidth="1"/>
    <col min="3859" max="3859" width="25" style="131" bestFit="1" customWidth="1"/>
    <col min="3860" max="3861" width="20.5703125" style="131" customWidth="1"/>
    <col min="3862" max="3862" width="23" style="131" bestFit="1" customWidth="1"/>
    <col min="3863" max="3863" width="16" style="131" bestFit="1" customWidth="1"/>
    <col min="3864" max="3864" width="20.5703125" style="131" bestFit="1" customWidth="1"/>
    <col min="3865" max="3865" width="29.5703125" style="131" bestFit="1" customWidth="1"/>
    <col min="3866" max="3866" width="15.28515625" style="131" bestFit="1" customWidth="1"/>
    <col min="3867" max="4053" width="9.140625" style="131"/>
    <col min="4054" max="4054" width="50.140625" style="131" customWidth="1"/>
    <col min="4055" max="4057" width="0" style="131" hidden="1" customWidth="1"/>
    <col min="4058" max="4058" width="25" style="131" customWidth="1"/>
    <col min="4059" max="4060" width="21.42578125" style="131" customWidth="1"/>
    <col min="4061" max="4061" width="20.140625" style="131" customWidth="1"/>
    <col min="4062" max="4062" width="20.85546875" style="131" bestFit="1" customWidth="1"/>
    <col min="4063" max="4077" width="0" style="131" hidden="1" customWidth="1"/>
    <col min="4078" max="4078" width="21.85546875" style="131" customWidth="1"/>
    <col min="4079" max="4079" width="0.140625" style="131" customWidth="1"/>
    <col min="4080" max="4080" width="22" style="131" customWidth="1"/>
    <col min="4081" max="4081" width="0" style="131" hidden="1" customWidth="1"/>
    <col min="4082" max="4082" width="19.7109375" style="131" customWidth="1"/>
    <col min="4083" max="4083" width="1" style="131" customWidth="1"/>
    <col min="4084" max="4084" width="21.7109375" style="131" customWidth="1"/>
    <col min="4085" max="4085" width="0" style="131" hidden="1" customWidth="1"/>
    <col min="4086" max="4086" width="21.7109375" style="131" customWidth="1"/>
    <col min="4087" max="4089" width="0" style="131" hidden="1" customWidth="1"/>
    <col min="4090" max="4090" width="21.5703125" style="131" customWidth="1"/>
    <col min="4091" max="4091" width="0" style="131" hidden="1" customWidth="1"/>
    <col min="4092" max="4095" width="23.7109375" style="131" customWidth="1"/>
    <col min="4096" max="4096" width="0.28515625" style="131" customWidth="1"/>
    <col min="4097" max="4106" width="23.7109375" style="131" customWidth="1"/>
    <col min="4107" max="4107" width="4.5703125" style="131" customWidth="1"/>
    <col min="4108" max="4112" width="23.7109375" style="131" customWidth="1"/>
    <col min="4113" max="4113" width="19.28515625" style="131" bestFit="1" customWidth="1"/>
    <col min="4114" max="4114" width="31.28515625" style="131" customWidth="1"/>
    <col min="4115" max="4115" width="25" style="131" bestFit="1" customWidth="1"/>
    <col min="4116" max="4117" width="20.5703125" style="131" customWidth="1"/>
    <col min="4118" max="4118" width="23" style="131" bestFit="1" customWidth="1"/>
    <col min="4119" max="4119" width="16" style="131" bestFit="1" customWidth="1"/>
    <col min="4120" max="4120" width="20.5703125" style="131" bestFit="1" customWidth="1"/>
    <col min="4121" max="4121" width="29.5703125" style="131" bestFit="1" customWidth="1"/>
    <col min="4122" max="4122" width="15.28515625" style="131" bestFit="1" customWidth="1"/>
    <col min="4123" max="4309" width="9.140625" style="131"/>
    <col min="4310" max="4310" width="50.140625" style="131" customWidth="1"/>
    <col min="4311" max="4313" width="0" style="131" hidden="1" customWidth="1"/>
    <col min="4314" max="4314" width="25" style="131" customWidth="1"/>
    <col min="4315" max="4316" width="21.42578125" style="131" customWidth="1"/>
    <col min="4317" max="4317" width="20.140625" style="131" customWidth="1"/>
    <col min="4318" max="4318" width="20.85546875" style="131" bestFit="1" customWidth="1"/>
    <col min="4319" max="4333" width="0" style="131" hidden="1" customWidth="1"/>
    <col min="4334" max="4334" width="21.85546875" style="131" customWidth="1"/>
    <col min="4335" max="4335" width="0.140625" style="131" customWidth="1"/>
    <col min="4336" max="4336" width="22" style="131" customWidth="1"/>
    <col min="4337" max="4337" width="0" style="131" hidden="1" customWidth="1"/>
    <col min="4338" max="4338" width="19.7109375" style="131" customWidth="1"/>
    <col min="4339" max="4339" width="1" style="131" customWidth="1"/>
    <col min="4340" max="4340" width="21.7109375" style="131" customWidth="1"/>
    <col min="4341" max="4341" width="0" style="131" hidden="1" customWidth="1"/>
    <col min="4342" max="4342" width="21.7109375" style="131" customWidth="1"/>
    <col min="4343" max="4345" width="0" style="131" hidden="1" customWidth="1"/>
    <col min="4346" max="4346" width="21.5703125" style="131" customWidth="1"/>
    <col min="4347" max="4347" width="0" style="131" hidden="1" customWidth="1"/>
    <col min="4348" max="4351" width="23.7109375" style="131" customWidth="1"/>
    <col min="4352" max="4352" width="0.28515625" style="131" customWidth="1"/>
    <col min="4353" max="4362" width="23.7109375" style="131" customWidth="1"/>
    <col min="4363" max="4363" width="4.5703125" style="131" customWidth="1"/>
    <col min="4364" max="4368" width="23.7109375" style="131" customWidth="1"/>
    <col min="4369" max="4369" width="19.28515625" style="131" bestFit="1" customWidth="1"/>
    <col min="4370" max="4370" width="31.28515625" style="131" customWidth="1"/>
    <col min="4371" max="4371" width="25" style="131" bestFit="1" customWidth="1"/>
    <col min="4372" max="4373" width="20.5703125" style="131" customWidth="1"/>
    <col min="4374" max="4374" width="23" style="131" bestFit="1" customWidth="1"/>
    <col min="4375" max="4375" width="16" style="131" bestFit="1" customWidth="1"/>
    <col min="4376" max="4376" width="20.5703125" style="131" bestFit="1" customWidth="1"/>
    <col min="4377" max="4377" width="29.5703125" style="131" bestFit="1" customWidth="1"/>
    <col min="4378" max="4378" width="15.28515625" style="131" bestFit="1" customWidth="1"/>
    <col min="4379" max="4565" width="9.140625" style="131"/>
    <col min="4566" max="4566" width="50.140625" style="131" customWidth="1"/>
    <col min="4567" max="4569" width="0" style="131" hidden="1" customWidth="1"/>
    <col min="4570" max="4570" width="25" style="131" customWidth="1"/>
    <col min="4571" max="4572" width="21.42578125" style="131" customWidth="1"/>
    <col min="4573" max="4573" width="20.140625" style="131" customWidth="1"/>
    <col min="4574" max="4574" width="20.85546875" style="131" bestFit="1" customWidth="1"/>
    <col min="4575" max="4589" width="0" style="131" hidden="1" customWidth="1"/>
    <col min="4590" max="4590" width="21.85546875" style="131" customWidth="1"/>
    <col min="4591" max="4591" width="0.140625" style="131" customWidth="1"/>
    <col min="4592" max="4592" width="22" style="131" customWidth="1"/>
    <col min="4593" max="4593" width="0" style="131" hidden="1" customWidth="1"/>
    <col min="4594" max="4594" width="19.7109375" style="131" customWidth="1"/>
    <col min="4595" max="4595" width="1" style="131" customWidth="1"/>
    <col min="4596" max="4596" width="21.7109375" style="131" customWidth="1"/>
    <col min="4597" max="4597" width="0" style="131" hidden="1" customWidth="1"/>
    <col min="4598" max="4598" width="21.7109375" style="131" customWidth="1"/>
    <col min="4599" max="4601" width="0" style="131" hidden="1" customWidth="1"/>
    <col min="4602" max="4602" width="21.5703125" style="131" customWidth="1"/>
    <col min="4603" max="4603" width="0" style="131" hidden="1" customWidth="1"/>
    <col min="4604" max="4607" width="23.7109375" style="131" customWidth="1"/>
    <col min="4608" max="4608" width="0.28515625" style="131" customWidth="1"/>
    <col min="4609" max="4618" width="23.7109375" style="131" customWidth="1"/>
    <col min="4619" max="4619" width="4.5703125" style="131" customWidth="1"/>
    <col min="4620" max="4624" width="23.7109375" style="131" customWidth="1"/>
    <col min="4625" max="4625" width="19.28515625" style="131" bestFit="1" customWidth="1"/>
    <col min="4626" max="4626" width="31.28515625" style="131" customWidth="1"/>
    <col min="4627" max="4627" width="25" style="131" bestFit="1" customWidth="1"/>
    <col min="4628" max="4629" width="20.5703125" style="131" customWidth="1"/>
    <col min="4630" max="4630" width="23" style="131" bestFit="1" customWidth="1"/>
    <col min="4631" max="4631" width="16" style="131" bestFit="1" customWidth="1"/>
    <col min="4632" max="4632" width="20.5703125" style="131" bestFit="1" customWidth="1"/>
    <col min="4633" max="4633" width="29.5703125" style="131" bestFit="1" customWidth="1"/>
    <col min="4634" max="4634" width="15.28515625" style="131" bestFit="1" customWidth="1"/>
    <col min="4635" max="4821" width="9.140625" style="131"/>
    <col min="4822" max="4822" width="50.140625" style="131" customWidth="1"/>
    <col min="4823" max="4825" width="0" style="131" hidden="1" customWidth="1"/>
    <col min="4826" max="4826" width="25" style="131" customWidth="1"/>
    <col min="4827" max="4828" width="21.42578125" style="131" customWidth="1"/>
    <col min="4829" max="4829" width="20.140625" style="131" customWidth="1"/>
    <col min="4830" max="4830" width="20.85546875" style="131" bestFit="1" customWidth="1"/>
    <col min="4831" max="4845" width="0" style="131" hidden="1" customWidth="1"/>
    <col min="4846" max="4846" width="21.85546875" style="131" customWidth="1"/>
    <col min="4847" max="4847" width="0.140625" style="131" customWidth="1"/>
    <col min="4848" max="4848" width="22" style="131" customWidth="1"/>
    <col min="4849" max="4849" width="0" style="131" hidden="1" customWidth="1"/>
    <col min="4850" max="4850" width="19.7109375" style="131" customWidth="1"/>
    <col min="4851" max="4851" width="1" style="131" customWidth="1"/>
    <col min="4852" max="4852" width="21.7109375" style="131" customWidth="1"/>
    <col min="4853" max="4853" width="0" style="131" hidden="1" customWidth="1"/>
    <col min="4854" max="4854" width="21.7109375" style="131" customWidth="1"/>
    <col min="4855" max="4857" width="0" style="131" hidden="1" customWidth="1"/>
    <col min="4858" max="4858" width="21.5703125" style="131" customWidth="1"/>
    <col min="4859" max="4859" width="0" style="131" hidden="1" customWidth="1"/>
    <col min="4860" max="4863" width="23.7109375" style="131" customWidth="1"/>
    <col min="4864" max="4864" width="0.28515625" style="131" customWidth="1"/>
    <col min="4865" max="4874" width="23.7109375" style="131" customWidth="1"/>
    <col min="4875" max="4875" width="4.5703125" style="131" customWidth="1"/>
    <col min="4876" max="4880" width="23.7109375" style="131" customWidth="1"/>
    <col min="4881" max="4881" width="19.28515625" style="131" bestFit="1" customWidth="1"/>
    <col min="4882" max="4882" width="31.28515625" style="131" customWidth="1"/>
    <col min="4883" max="4883" width="25" style="131" bestFit="1" customWidth="1"/>
    <col min="4884" max="4885" width="20.5703125" style="131" customWidth="1"/>
    <col min="4886" max="4886" width="23" style="131" bestFit="1" customWidth="1"/>
    <col min="4887" max="4887" width="16" style="131" bestFit="1" customWidth="1"/>
    <col min="4888" max="4888" width="20.5703125" style="131" bestFit="1" customWidth="1"/>
    <col min="4889" max="4889" width="29.5703125" style="131" bestFit="1" customWidth="1"/>
    <col min="4890" max="4890" width="15.28515625" style="131" bestFit="1" customWidth="1"/>
    <col min="4891" max="5077" width="9.140625" style="131"/>
    <col min="5078" max="5078" width="50.140625" style="131" customWidth="1"/>
    <col min="5079" max="5081" width="0" style="131" hidden="1" customWidth="1"/>
    <col min="5082" max="5082" width="25" style="131" customWidth="1"/>
    <col min="5083" max="5084" width="21.42578125" style="131" customWidth="1"/>
    <col min="5085" max="5085" width="20.140625" style="131" customWidth="1"/>
    <col min="5086" max="5086" width="20.85546875" style="131" bestFit="1" customWidth="1"/>
    <col min="5087" max="5101" width="0" style="131" hidden="1" customWidth="1"/>
    <col min="5102" max="5102" width="21.85546875" style="131" customWidth="1"/>
    <col min="5103" max="5103" width="0.140625" style="131" customWidth="1"/>
    <col min="5104" max="5104" width="22" style="131" customWidth="1"/>
    <col min="5105" max="5105" width="0" style="131" hidden="1" customWidth="1"/>
    <col min="5106" max="5106" width="19.7109375" style="131" customWidth="1"/>
    <col min="5107" max="5107" width="1" style="131" customWidth="1"/>
    <col min="5108" max="5108" width="21.7109375" style="131" customWidth="1"/>
    <col min="5109" max="5109" width="0" style="131" hidden="1" customWidth="1"/>
    <col min="5110" max="5110" width="21.7109375" style="131" customWidth="1"/>
    <col min="5111" max="5113" width="0" style="131" hidden="1" customWidth="1"/>
    <col min="5114" max="5114" width="21.5703125" style="131" customWidth="1"/>
    <col min="5115" max="5115" width="0" style="131" hidden="1" customWidth="1"/>
    <col min="5116" max="5119" width="23.7109375" style="131" customWidth="1"/>
    <col min="5120" max="5120" width="0.28515625" style="131" customWidth="1"/>
    <col min="5121" max="5130" width="23.7109375" style="131" customWidth="1"/>
    <col min="5131" max="5131" width="4.5703125" style="131" customWidth="1"/>
    <col min="5132" max="5136" width="23.7109375" style="131" customWidth="1"/>
    <col min="5137" max="5137" width="19.28515625" style="131" bestFit="1" customWidth="1"/>
    <col min="5138" max="5138" width="31.28515625" style="131" customWidth="1"/>
    <col min="5139" max="5139" width="25" style="131" bestFit="1" customWidth="1"/>
    <col min="5140" max="5141" width="20.5703125" style="131" customWidth="1"/>
    <col min="5142" max="5142" width="23" style="131" bestFit="1" customWidth="1"/>
    <col min="5143" max="5143" width="16" style="131" bestFit="1" customWidth="1"/>
    <col min="5144" max="5144" width="20.5703125" style="131" bestFit="1" customWidth="1"/>
    <col min="5145" max="5145" width="29.5703125" style="131" bestFit="1" customWidth="1"/>
    <col min="5146" max="5146" width="15.28515625" style="131" bestFit="1" customWidth="1"/>
    <col min="5147" max="5333" width="9.140625" style="131"/>
    <col min="5334" max="5334" width="50.140625" style="131" customWidth="1"/>
    <col min="5335" max="5337" width="0" style="131" hidden="1" customWidth="1"/>
    <col min="5338" max="5338" width="25" style="131" customWidth="1"/>
    <col min="5339" max="5340" width="21.42578125" style="131" customWidth="1"/>
    <col min="5341" max="5341" width="20.140625" style="131" customWidth="1"/>
    <col min="5342" max="5342" width="20.85546875" style="131" bestFit="1" customWidth="1"/>
    <col min="5343" max="5357" width="0" style="131" hidden="1" customWidth="1"/>
    <col min="5358" max="5358" width="21.85546875" style="131" customWidth="1"/>
    <col min="5359" max="5359" width="0.140625" style="131" customWidth="1"/>
    <col min="5360" max="5360" width="22" style="131" customWidth="1"/>
    <col min="5361" max="5361" width="0" style="131" hidden="1" customWidth="1"/>
    <col min="5362" max="5362" width="19.7109375" style="131" customWidth="1"/>
    <col min="5363" max="5363" width="1" style="131" customWidth="1"/>
    <col min="5364" max="5364" width="21.7109375" style="131" customWidth="1"/>
    <col min="5365" max="5365" width="0" style="131" hidden="1" customWidth="1"/>
    <col min="5366" max="5366" width="21.7109375" style="131" customWidth="1"/>
    <col min="5367" max="5369" width="0" style="131" hidden="1" customWidth="1"/>
    <col min="5370" max="5370" width="21.5703125" style="131" customWidth="1"/>
    <col min="5371" max="5371" width="0" style="131" hidden="1" customWidth="1"/>
    <col min="5372" max="5375" width="23.7109375" style="131" customWidth="1"/>
    <col min="5376" max="5376" width="0.28515625" style="131" customWidth="1"/>
    <col min="5377" max="5386" width="23.7109375" style="131" customWidth="1"/>
    <col min="5387" max="5387" width="4.5703125" style="131" customWidth="1"/>
    <col min="5388" max="5392" width="23.7109375" style="131" customWidth="1"/>
    <col min="5393" max="5393" width="19.28515625" style="131" bestFit="1" customWidth="1"/>
    <col min="5394" max="5394" width="31.28515625" style="131" customWidth="1"/>
    <col min="5395" max="5395" width="25" style="131" bestFit="1" customWidth="1"/>
    <col min="5396" max="5397" width="20.5703125" style="131" customWidth="1"/>
    <col min="5398" max="5398" width="23" style="131" bestFit="1" customWidth="1"/>
    <col min="5399" max="5399" width="16" style="131" bestFit="1" customWidth="1"/>
    <col min="5400" max="5400" width="20.5703125" style="131" bestFit="1" customWidth="1"/>
    <col min="5401" max="5401" width="29.5703125" style="131" bestFit="1" customWidth="1"/>
    <col min="5402" max="5402" width="15.28515625" style="131" bestFit="1" customWidth="1"/>
    <col min="5403" max="5589" width="9.140625" style="131"/>
    <col min="5590" max="5590" width="50.140625" style="131" customWidth="1"/>
    <col min="5591" max="5593" width="0" style="131" hidden="1" customWidth="1"/>
    <col min="5594" max="5594" width="25" style="131" customWidth="1"/>
    <col min="5595" max="5596" width="21.42578125" style="131" customWidth="1"/>
    <col min="5597" max="5597" width="20.140625" style="131" customWidth="1"/>
    <col min="5598" max="5598" width="20.85546875" style="131" bestFit="1" customWidth="1"/>
    <col min="5599" max="5613" width="0" style="131" hidden="1" customWidth="1"/>
    <col min="5614" max="5614" width="21.85546875" style="131" customWidth="1"/>
    <col min="5615" max="5615" width="0.140625" style="131" customWidth="1"/>
    <col min="5616" max="5616" width="22" style="131" customWidth="1"/>
    <col min="5617" max="5617" width="0" style="131" hidden="1" customWidth="1"/>
    <col min="5618" max="5618" width="19.7109375" style="131" customWidth="1"/>
    <col min="5619" max="5619" width="1" style="131" customWidth="1"/>
    <col min="5620" max="5620" width="21.7109375" style="131" customWidth="1"/>
    <col min="5621" max="5621" width="0" style="131" hidden="1" customWidth="1"/>
    <col min="5622" max="5622" width="21.7109375" style="131" customWidth="1"/>
    <col min="5623" max="5625" width="0" style="131" hidden="1" customWidth="1"/>
    <col min="5626" max="5626" width="21.5703125" style="131" customWidth="1"/>
    <col min="5627" max="5627" width="0" style="131" hidden="1" customWidth="1"/>
    <col min="5628" max="5631" width="23.7109375" style="131" customWidth="1"/>
    <col min="5632" max="5632" width="0.28515625" style="131" customWidth="1"/>
    <col min="5633" max="5642" width="23.7109375" style="131" customWidth="1"/>
    <col min="5643" max="5643" width="4.5703125" style="131" customWidth="1"/>
    <col min="5644" max="5648" width="23.7109375" style="131" customWidth="1"/>
    <col min="5649" max="5649" width="19.28515625" style="131" bestFit="1" customWidth="1"/>
    <col min="5650" max="5650" width="31.28515625" style="131" customWidth="1"/>
    <col min="5651" max="5651" width="25" style="131" bestFit="1" customWidth="1"/>
    <col min="5652" max="5653" width="20.5703125" style="131" customWidth="1"/>
    <col min="5654" max="5654" width="23" style="131" bestFit="1" customWidth="1"/>
    <col min="5655" max="5655" width="16" style="131" bestFit="1" customWidth="1"/>
    <col min="5656" max="5656" width="20.5703125" style="131" bestFit="1" customWidth="1"/>
    <col min="5657" max="5657" width="29.5703125" style="131" bestFit="1" customWidth="1"/>
    <col min="5658" max="5658" width="15.28515625" style="131" bestFit="1" customWidth="1"/>
    <col min="5659" max="5845" width="9.140625" style="131"/>
    <col min="5846" max="5846" width="50.140625" style="131" customWidth="1"/>
    <col min="5847" max="5849" width="0" style="131" hidden="1" customWidth="1"/>
    <col min="5850" max="5850" width="25" style="131" customWidth="1"/>
    <col min="5851" max="5852" width="21.42578125" style="131" customWidth="1"/>
    <col min="5853" max="5853" width="20.140625" style="131" customWidth="1"/>
    <col min="5854" max="5854" width="20.85546875" style="131" bestFit="1" customWidth="1"/>
    <col min="5855" max="5869" width="0" style="131" hidden="1" customWidth="1"/>
    <col min="5870" max="5870" width="21.85546875" style="131" customWidth="1"/>
    <col min="5871" max="5871" width="0.140625" style="131" customWidth="1"/>
    <col min="5872" max="5872" width="22" style="131" customWidth="1"/>
    <col min="5873" max="5873" width="0" style="131" hidden="1" customWidth="1"/>
    <col min="5874" max="5874" width="19.7109375" style="131" customWidth="1"/>
    <col min="5875" max="5875" width="1" style="131" customWidth="1"/>
    <col min="5876" max="5876" width="21.7109375" style="131" customWidth="1"/>
    <col min="5877" max="5877" width="0" style="131" hidden="1" customWidth="1"/>
    <col min="5878" max="5878" width="21.7109375" style="131" customWidth="1"/>
    <col min="5879" max="5881" width="0" style="131" hidden="1" customWidth="1"/>
    <col min="5882" max="5882" width="21.5703125" style="131" customWidth="1"/>
    <col min="5883" max="5883" width="0" style="131" hidden="1" customWidth="1"/>
    <col min="5884" max="5887" width="23.7109375" style="131" customWidth="1"/>
    <col min="5888" max="5888" width="0.28515625" style="131" customWidth="1"/>
    <col min="5889" max="5898" width="23.7109375" style="131" customWidth="1"/>
    <col min="5899" max="5899" width="4.5703125" style="131" customWidth="1"/>
    <col min="5900" max="5904" width="23.7109375" style="131" customWidth="1"/>
    <col min="5905" max="5905" width="19.28515625" style="131" bestFit="1" customWidth="1"/>
    <col min="5906" max="5906" width="31.28515625" style="131" customWidth="1"/>
    <col min="5907" max="5907" width="25" style="131" bestFit="1" customWidth="1"/>
    <col min="5908" max="5909" width="20.5703125" style="131" customWidth="1"/>
    <col min="5910" max="5910" width="23" style="131" bestFit="1" customWidth="1"/>
    <col min="5911" max="5911" width="16" style="131" bestFit="1" customWidth="1"/>
    <col min="5912" max="5912" width="20.5703125" style="131" bestFit="1" customWidth="1"/>
    <col min="5913" max="5913" width="29.5703125" style="131" bestFit="1" customWidth="1"/>
    <col min="5914" max="5914" width="15.28515625" style="131" bestFit="1" customWidth="1"/>
    <col min="5915" max="6101" width="9.140625" style="131"/>
    <col min="6102" max="6102" width="50.140625" style="131" customWidth="1"/>
    <col min="6103" max="6105" width="0" style="131" hidden="1" customWidth="1"/>
    <col min="6106" max="6106" width="25" style="131" customWidth="1"/>
    <col min="6107" max="6108" width="21.42578125" style="131" customWidth="1"/>
    <col min="6109" max="6109" width="20.140625" style="131" customWidth="1"/>
    <col min="6110" max="6110" width="20.85546875" style="131" bestFit="1" customWidth="1"/>
    <col min="6111" max="6125" width="0" style="131" hidden="1" customWidth="1"/>
    <col min="6126" max="6126" width="21.85546875" style="131" customWidth="1"/>
    <col min="6127" max="6127" width="0.140625" style="131" customWidth="1"/>
    <col min="6128" max="6128" width="22" style="131" customWidth="1"/>
    <col min="6129" max="6129" width="0" style="131" hidden="1" customWidth="1"/>
    <col min="6130" max="6130" width="19.7109375" style="131" customWidth="1"/>
    <col min="6131" max="6131" width="1" style="131" customWidth="1"/>
    <col min="6132" max="6132" width="21.7109375" style="131" customWidth="1"/>
    <col min="6133" max="6133" width="0" style="131" hidden="1" customWidth="1"/>
    <col min="6134" max="6134" width="21.7109375" style="131" customWidth="1"/>
    <col min="6135" max="6137" width="0" style="131" hidden="1" customWidth="1"/>
    <col min="6138" max="6138" width="21.5703125" style="131" customWidth="1"/>
    <col min="6139" max="6139" width="0" style="131" hidden="1" customWidth="1"/>
    <col min="6140" max="6143" width="23.7109375" style="131" customWidth="1"/>
    <col min="6144" max="6144" width="0.28515625" style="131" customWidth="1"/>
    <col min="6145" max="6154" width="23.7109375" style="131" customWidth="1"/>
    <col min="6155" max="6155" width="4.5703125" style="131" customWidth="1"/>
    <col min="6156" max="6160" width="23.7109375" style="131" customWidth="1"/>
    <col min="6161" max="6161" width="19.28515625" style="131" bestFit="1" customWidth="1"/>
    <col min="6162" max="6162" width="31.28515625" style="131" customWidth="1"/>
    <col min="6163" max="6163" width="25" style="131" bestFit="1" customWidth="1"/>
    <col min="6164" max="6165" width="20.5703125" style="131" customWidth="1"/>
    <col min="6166" max="6166" width="23" style="131" bestFit="1" customWidth="1"/>
    <col min="6167" max="6167" width="16" style="131" bestFit="1" customWidth="1"/>
    <col min="6168" max="6168" width="20.5703125" style="131" bestFit="1" customWidth="1"/>
    <col min="6169" max="6169" width="29.5703125" style="131" bestFit="1" customWidth="1"/>
    <col min="6170" max="6170" width="15.28515625" style="131" bestFit="1" customWidth="1"/>
    <col min="6171" max="6357" width="9.140625" style="131"/>
    <col min="6358" max="6358" width="50.140625" style="131" customWidth="1"/>
    <col min="6359" max="6361" width="0" style="131" hidden="1" customWidth="1"/>
    <col min="6362" max="6362" width="25" style="131" customWidth="1"/>
    <col min="6363" max="6364" width="21.42578125" style="131" customWidth="1"/>
    <col min="6365" max="6365" width="20.140625" style="131" customWidth="1"/>
    <col min="6366" max="6366" width="20.85546875" style="131" bestFit="1" customWidth="1"/>
    <col min="6367" max="6381" width="0" style="131" hidden="1" customWidth="1"/>
    <col min="6382" max="6382" width="21.85546875" style="131" customWidth="1"/>
    <col min="6383" max="6383" width="0.140625" style="131" customWidth="1"/>
    <col min="6384" max="6384" width="22" style="131" customWidth="1"/>
    <col min="6385" max="6385" width="0" style="131" hidden="1" customWidth="1"/>
    <col min="6386" max="6386" width="19.7109375" style="131" customWidth="1"/>
    <col min="6387" max="6387" width="1" style="131" customWidth="1"/>
    <col min="6388" max="6388" width="21.7109375" style="131" customWidth="1"/>
    <col min="6389" max="6389" width="0" style="131" hidden="1" customWidth="1"/>
    <col min="6390" max="6390" width="21.7109375" style="131" customWidth="1"/>
    <col min="6391" max="6393" width="0" style="131" hidden="1" customWidth="1"/>
    <col min="6394" max="6394" width="21.5703125" style="131" customWidth="1"/>
    <col min="6395" max="6395" width="0" style="131" hidden="1" customWidth="1"/>
    <col min="6396" max="6399" width="23.7109375" style="131" customWidth="1"/>
    <col min="6400" max="6400" width="0.28515625" style="131" customWidth="1"/>
    <col min="6401" max="6410" width="23.7109375" style="131" customWidth="1"/>
    <col min="6411" max="6411" width="4.5703125" style="131" customWidth="1"/>
    <col min="6412" max="6416" width="23.7109375" style="131" customWidth="1"/>
    <col min="6417" max="6417" width="19.28515625" style="131" bestFit="1" customWidth="1"/>
    <col min="6418" max="6418" width="31.28515625" style="131" customWidth="1"/>
    <col min="6419" max="6419" width="25" style="131" bestFit="1" customWidth="1"/>
    <col min="6420" max="6421" width="20.5703125" style="131" customWidth="1"/>
    <col min="6422" max="6422" width="23" style="131" bestFit="1" customWidth="1"/>
    <col min="6423" max="6423" width="16" style="131" bestFit="1" customWidth="1"/>
    <col min="6424" max="6424" width="20.5703125" style="131" bestFit="1" customWidth="1"/>
    <col min="6425" max="6425" width="29.5703125" style="131" bestFit="1" customWidth="1"/>
    <col min="6426" max="6426" width="15.28515625" style="131" bestFit="1" customWidth="1"/>
    <col min="6427" max="6613" width="9.140625" style="131"/>
    <col min="6614" max="6614" width="50.140625" style="131" customWidth="1"/>
    <col min="6615" max="6617" width="0" style="131" hidden="1" customWidth="1"/>
    <col min="6618" max="6618" width="25" style="131" customWidth="1"/>
    <col min="6619" max="6620" width="21.42578125" style="131" customWidth="1"/>
    <col min="6621" max="6621" width="20.140625" style="131" customWidth="1"/>
    <col min="6622" max="6622" width="20.85546875" style="131" bestFit="1" customWidth="1"/>
    <col min="6623" max="6637" width="0" style="131" hidden="1" customWidth="1"/>
    <col min="6638" max="6638" width="21.85546875" style="131" customWidth="1"/>
    <col min="6639" max="6639" width="0.140625" style="131" customWidth="1"/>
    <col min="6640" max="6640" width="22" style="131" customWidth="1"/>
    <col min="6641" max="6641" width="0" style="131" hidden="1" customWidth="1"/>
    <col min="6642" max="6642" width="19.7109375" style="131" customWidth="1"/>
    <col min="6643" max="6643" width="1" style="131" customWidth="1"/>
    <col min="6644" max="6644" width="21.7109375" style="131" customWidth="1"/>
    <col min="6645" max="6645" width="0" style="131" hidden="1" customWidth="1"/>
    <col min="6646" max="6646" width="21.7109375" style="131" customWidth="1"/>
    <col min="6647" max="6649" width="0" style="131" hidden="1" customWidth="1"/>
    <col min="6650" max="6650" width="21.5703125" style="131" customWidth="1"/>
    <col min="6651" max="6651" width="0" style="131" hidden="1" customWidth="1"/>
    <col min="6652" max="6655" width="23.7109375" style="131" customWidth="1"/>
    <col min="6656" max="6656" width="0.28515625" style="131" customWidth="1"/>
    <col min="6657" max="6666" width="23.7109375" style="131" customWidth="1"/>
    <col min="6667" max="6667" width="4.5703125" style="131" customWidth="1"/>
    <col min="6668" max="6672" width="23.7109375" style="131" customWidth="1"/>
    <col min="6673" max="6673" width="19.28515625" style="131" bestFit="1" customWidth="1"/>
    <col min="6674" max="6674" width="31.28515625" style="131" customWidth="1"/>
    <col min="6675" max="6675" width="25" style="131" bestFit="1" customWidth="1"/>
    <col min="6676" max="6677" width="20.5703125" style="131" customWidth="1"/>
    <col min="6678" max="6678" width="23" style="131" bestFit="1" customWidth="1"/>
    <col min="6679" max="6679" width="16" style="131" bestFit="1" customWidth="1"/>
    <col min="6680" max="6680" width="20.5703125" style="131" bestFit="1" customWidth="1"/>
    <col min="6681" max="6681" width="29.5703125" style="131" bestFit="1" customWidth="1"/>
    <col min="6682" max="6682" width="15.28515625" style="131" bestFit="1" customWidth="1"/>
    <col min="6683" max="6869" width="9.140625" style="131"/>
    <col min="6870" max="6870" width="50.140625" style="131" customWidth="1"/>
    <col min="6871" max="6873" width="0" style="131" hidden="1" customWidth="1"/>
    <col min="6874" max="6874" width="25" style="131" customWidth="1"/>
    <col min="6875" max="6876" width="21.42578125" style="131" customWidth="1"/>
    <col min="6877" max="6877" width="20.140625" style="131" customWidth="1"/>
    <col min="6878" max="6878" width="20.85546875" style="131" bestFit="1" customWidth="1"/>
    <col min="6879" max="6893" width="0" style="131" hidden="1" customWidth="1"/>
    <col min="6894" max="6894" width="21.85546875" style="131" customWidth="1"/>
    <col min="6895" max="6895" width="0.140625" style="131" customWidth="1"/>
    <col min="6896" max="6896" width="22" style="131" customWidth="1"/>
    <col min="6897" max="6897" width="0" style="131" hidden="1" customWidth="1"/>
    <col min="6898" max="6898" width="19.7109375" style="131" customWidth="1"/>
    <col min="6899" max="6899" width="1" style="131" customWidth="1"/>
    <col min="6900" max="6900" width="21.7109375" style="131" customWidth="1"/>
    <col min="6901" max="6901" width="0" style="131" hidden="1" customWidth="1"/>
    <col min="6902" max="6902" width="21.7109375" style="131" customWidth="1"/>
    <col min="6903" max="6905" width="0" style="131" hidden="1" customWidth="1"/>
    <col min="6906" max="6906" width="21.5703125" style="131" customWidth="1"/>
    <col min="6907" max="6907" width="0" style="131" hidden="1" customWidth="1"/>
    <col min="6908" max="6911" width="23.7109375" style="131" customWidth="1"/>
    <col min="6912" max="6912" width="0.28515625" style="131" customWidth="1"/>
    <col min="6913" max="6922" width="23.7109375" style="131" customWidth="1"/>
    <col min="6923" max="6923" width="4.5703125" style="131" customWidth="1"/>
    <col min="6924" max="6928" width="23.7109375" style="131" customWidth="1"/>
    <col min="6929" max="6929" width="19.28515625" style="131" bestFit="1" customWidth="1"/>
    <col min="6930" max="6930" width="31.28515625" style="131" customWidth="1"/>
    <col min="6931" max="6931" width="25" style="131" bestFit="1" customWidth="1"/>
    <col min="6932" max="6933" width="20.5703125" style="131" customWidth="1"/>
    <col min="6934" max="6934" width="23" style="131" bestFit="1" customWidth="1"/>
    <col min="6935" max="6935" width="16" style="131" bestFit="1" customWidth="1"/>
    <col min="6936" max="6936" width="20.5703125" style="131" bestFit="1" customWidth="1"/>
    <col min="6937" max="6937" width="29.5703125" style="131" bestFit="1" customWidth="1"/>
    <col min="6938" max="6938" width="15.28515625" style="131" bestFit="1" customWidth="1"/>
    <col min="6939" max="7125" width="9.140625" style="131"/>
    <col min="7126" max="7126" width="50.140625" style="131" customWidth="1"/>
    <col min="7127" max="7129" width="0" style="131" hidden="1" customWidth="1"/>
    <col min="7130" max="7130" width="25" style="131" customWidth="1"/>
    <col min="7131" max="7132" width="21.42578125" style="131" customWidth="1"/>
    <col min="7133" max="7133" width="20.140625" style="131" customWidth="1"/>
    <col min="7134" max="7134" width="20.85546875" style="131" bestFit="1" customWidth="1"/>
    <col min="7135" max="7149" width="0" style="131" hidden="1" customWidth="1"/>
    <col min="7150" max="7150" width="21.85546875" style="131" customWidth="1"/>
    <col min="7151" max="7151" width="0.140625" style="131" customWidth="1"/>
    <col min="7152" max="7152" width="22" style="131" customWidth="1"/>
    <col min="7153" max="7153" width="0" style="131" hidden="1" customWidth="1"/>
    <col min="7154" max="7154" width="19.7109375" style="131" customWidth="1"/>
    <col min="7155" max="7155" width="1" style="131" customWidth="1"/>
    <col min="7156" max="7156" width="21.7109375" style="131" customWidth="1"/>
    <col min="7157" max="7157" width="0" style="131" hidden="1" customWidth="1"/>
    <col min="7158" max="7158" width="21.7109375" style="131" customWidth="1"/>
    <col min="7159" max="7161" width="0" style="131" hidden="1" customWidth="1"/>
    <col min="7162" max="7162" width="21.5703125" style="131" customWidth="1"/>
    <col min="7163" max="7163" width="0" style="131" hidden="1" customWidth="1"/>
    <col min="7164" max="7167" width="23.7109375" style="131" customWidth="1"/>
    <col min="7168" max="7168" width="0.28515625" style="131" customWidth="1"/>
    <col min="7169" max="7178" width="23.7109375" style="131" customWidth="1"/>
    <col min="7179" max="7179" width="4.5703125" style="131" customWidth="1"/>
    <col min="7180" max="7184" width="23.7109375" style="131" customWidth="1"/>
    <col min="7185" max="7185" width="19.28515625" style="131" bestFit="1" customWidth="1"/>
    <col min="7186" max="7186" width="31.28515625" style="131" customWidth="1"/>
    <col min="7187" max="7187" width="25" style="131" bestFit="1" customWidth="1"/>
    <col min="7188" max="7189" width="20.5703125" style="131" customWidth="1"/>
    <col min="7190" max="7190" width="23" style="131" bestFit="1" customWidth="1"/>
    <col min="7191" max="7191" width="16" style="131" bestFit="1" customWidth="1"/>
    <col min="7192" max="7192" width="20.5703125" style="131" bestFit="1" customWidth="1"/>
    <col min="7193" max="7193" width="29.5703125" style="131" bestFit="1" customWidth="1"/>
    <col min="7194" max="7194" width="15.28515625" style="131" bestFit="1" customWidth="1"/>
    <col min="7195" max="7381" width="9.140625" style="131"/>
    <col min="7382" max="7382" width="50.140625" style="131" customWidth="1"/>
    <col min="7383" max="7385" width="0" style="131" hidden="1" customWidth="1"/>
    <col min="7386" max="7386" width="25" style="131" customWidth="1"/>
    <col min="7387" max="7388" width="21.42578125" style="131" customWidth="1"/>
    <col min="7389" max="7389" width="20.140625" style="131" customWidth="1"/>
    <col min="7390" max="7390" width="20.85546875" style="131" bestFit="1" customWidth="1"/>
    <col min="7391" max="7405" width="0" style="131" hidden="1" customWidth="1"/>
    <col min="7406" max="7406" width="21.85546875" style="131" customWidth="1"/>
    <col min="7407" max="7407" width="0.140625" style="131" customWidth="1"/>
    <col min="7408" max="7408" width="22" style="131" customWidth="1"/>
    <col min="7409" max="7409" width="0" style="131" hidden="1" customWidth="1"/>
    <col min="7410" max="7410" width="19.7109375" style="131" customWidth="1"/>
    <col min="7411" max="7411" width="1" style="131" customWidth="1"/>
    <col min="7412" max="7412" width="21.7109375" style="131" customWidth="1"/>
    <col min="7413" max="7413" width="0" style="131" hidden="1" customWidth="1"/>
    <col min="7414" max="7414" width="21.7109375" style="131" customWidth="1"/>
    <col min="7415" max="7417" width="0" style="131" hidden="1" customWidth="1"/>
    <col min="7418" max="7418" width="21.5703125" style="131" customWidth="1"/>
    <col min="7419" max="7419" width="0" style="131" hidden="1" customWidth="1"/>
    <col min="7420" max="7423" width="23.7109375" style="131" customWidth="1"/>
    <col min="7424" max="7424" width="0.28515625" style="131" customWidth="1"/>
    <col min="7425" max="7434" width="23.7109375" style="131" customWidth="1"/>
    <col min="7435" max="7435" width="4.5703125" style="131" customWidth="1"/>
    <col min="7436" max="7440" width="23.7109375" style="131" customWidth="1"/>
    <col min="7441" max="7441" width="19.28515625" style="131" bestFit="1" customWidth="1"/>
    <col min="7442" max="7442" width="31.28515625" style="131" customWidth="1"/>
    <col min="7443" max="7443" width="25" style="131" bestFit="1" customWidth="1"/>
    <col min="7444" max="7445" width="20.5703125" style="131" customWidth="1"/>
    <col min="7446" max="7446" width="23" style="131" bestFit="1" customWidth="1"/>
    <col min="7447" max="7447" width="16" style="131" bestFit="1" customWidth="1"/>
    <col min="7448" max="7448" width="20.5703125" style="131" bestFit="1" customWidth="1"/>
    <col min="7449" max="7449" width="29.5703125" style="131" bestFit="1" customWidth="1"/>
    <col min="7450" max="7450" width="15.28515625" style="131" bestFit="1" customWidth="1"/>
    <col min="7451" max="7637" width="9.140625" style="131"/>
    <col min="7638" max="7638" width="50.140625" style="131" customWidth="1"/>
    <col min="7639" max="7641" width="0" style="131" hidden="1" customWidth="1"/>
    <col min="7642" max="7642" width="25" style="131" customWidth="1"/>
    <col min="7643" max="7644" width="21.42578125" style="131" customWidth="1"/>
    <col min="7645" max="7645" width="20.140625" style="131" customWidth="1"/>
    <col min="7646" max="7646" width="20.85546875" style="131" bestFit="1" customWidth="1"/>
    <col min="7647" max="7661" width="0" style="131" hidden="1" customWidth="1"/>
    <col min="7662" max="7662" width="21.85546875" style="131" customWidth="1"/>
    <col min="7663" max="7663" width="0.140625" style="131" customWidth="1"/>
    <col min="7664" max="7664" width="22" style="131" customWidth="1"/>
    <col min="7665" max="7665" width="0" style="131" hidden="1" customWidth="1"/>
    <col min="7666" max="7666" width="19.7109375" style="131" customWidth="1"/>
    <col min="7667" max="7667" width="1" style="131" customWidth="1"/>
    <col min="7668" max="7668" width="21.7109375" style="131" customWidth="1"/>
    <col min="7669" max="7669" width="0" style="131" hidden="1" customWidth="1"/>
    <col min="7670" max="7670" width="21.7109375" style="131" customWidth="1"/>
    <col min="7671" max="7673" width="0" style="131" hidden="1" customWidth="1"/>
    <col min="7674" max="7674" width="21.5703125" style="131" customWidth="1"/>
    <col min="7675" max="7675" width="0" style="131" hidden="1" customWidth="1"/>
    <col min="7676" max="7679" width="23.7109375" style="131" customWidth="1"/>
    <col min="7680" max="7680" width="0.28515625" style="131" customWidth="1"/>
    <col min="7681" max="7690" width="23.7109375" style="131" customWidth="1"/>
    <col min="7691" max="7691" width="4.5703125" style="131" customWidth="1"/>
    <col min="7692" max="7696" width="23.7109375" style="131" customWidth="1"/>
    <col min="7697" max="7697" width="19.28515625" style="131" bestFit="1" customWidth="1"/>
    <col min="7698" max="7698" width="31.28515625" style="131" customWidth="1"/>
    <col min="7699" max="7699" width="25" style="131" bestFit="1" customWidth="1"/>
    <col min="7700" max="7701" width="20.5703125" style="131" customWidth="1"/>
    <col min="7702" max="7702" width="23" style="131" bestFit="1" customWidth="1"/>
    <col min="7703" max="7703" width="16" style="131" bestFit="1" customWidth="1"/>
    <col min="7704" max="7704" width="20.5703125" style="131" bestFit="1" customWidth="1"/>
    <col min="7705" max="7705" width="29.5703125" style="131" bestFit="1" customWidth="1"/>
    <col min="7706" max="7706" width="15.28515625" style="131" bestFit="1" customWidth="1"/>
    <col min="7707" max="7893" width="9.140625" style="131"/>
    <col min="7894" max="7894" width="50.140625" style="131" customWidth="1"/>
    <col min="7895" max="7897" width="0" style="131" hidden="1" customWidth="1"/>
    <col min="7898" max="7898" width="25" style="131" customWidth="1"/>
    <col min="7899" max="7900" width="21.42578125" style="131" customWidth="1"/>
    <col min="7901" max="7901" width="20.140625" style="131" customWidth="1"/>
    <col min="7902" max="7902" width="20.85546875" style="131" bestFit="1" customWidth="1"/>
    <col min="7903" max="7917" width="0" style="131" hidden="1" customWidth="1"/>
    <col min="7918" max="7918" width="21.85546875" style="131" customWidth="1"/>
    <col min="7919" max="7919" width="0.140625" style="131" customWidth="1"/>
    <col min="7920" max="7920" width="22" style="131" customWidth="1"/>
    <col min="7921" max="7921" width="0" style="131" hidden="1" customWidth="1"/>
    <col min="7922" max="7922" width="19.7109375" style="131" customWidth="1"/>
    <col min="7923" max="7923" width="1" style="131" customWidth="1"/>
    <col min="7924" max="7924" width="21.7109375" style="131" customWidth="1"/>
    <col min="7925" max="7925" width="0" style="131" hidden="1" customWidth="1"/>
    <col min="7926" max="7926" width="21.7109375" style="131" customWidth="1"/>
    <col min="7927" max="7929" width="0" style="131" hidden="1" customWidth="1"/>
    <col min="7930" max="7930" width="21.5703125" style="131" customWidth="1"/>
    <col min="7931" max="7931" width="0" style="131" hidden="1" customWidth="1"/>
    <col min="7932" max="7935" width="23.7109375" style="131" customWidth="1"/>
    <col min="7936" max="7936" width="0.28515625" style="131" customWidth="1"/>
    <col min="7937" max="7946" width="23.7109375" style="131" customWidth="1"/>
    <col min="7947" max="7947" width="4.5703125" style="131" customWidth="1"/>
    <col min="7948" max="7952" width="23.7109375" style="131" customWidth="1"/>
    <col min="7953" max="7953" width="19.28515625" style="131" bestFit="1" customWidth="1"/>
    <col min="7954" max="7954" width="31.28515625" style="131" customWidth="1"/>
    <col min="7955" max="7955" width="25" style="131" bestFit="1" customWidth="1"/>
    <col min="7956" max="7957" width="20.5703125" style="131" customWidth="1"/>
    <col min="7958" max="7958" width="23" style="131" bestFit="1" customWidth="1"/>
    <col min="7959" max="7959" width="16" style="131" bestFit="1" customWidth="1"/>
    <col min="7960" max="7960" width="20.5703125" style="131" bestFit="1" customWidth="1"/>
    <col min="7961" max="7961" width="29.5703125" style="131" bestFit="1" customWidth="1"/>
    <col min="7962" max="7962" width="15.28515625" style="131" bestFit="1" customWidth="1"/>
    <col min="7963" max="8149" width="9.140625" style="131"/>
    <col min="8150" max="8150" width="50.140625" style="131" customWidth="1"/>
    <col min="8151" max="8153" width="0" style="131" hidden="1" customWidth="1"/>
    <col min="8154" max="8154" width="25" style="131" customWidth="1"/>
    <col min="8155" max="8156" width="21.42578125" style="131" customWidth="1"/>
    <col min="8157" max="8157" width="20.140625" style="131" customWidth="1"/>
    <col min="8158" max="8158" width="20.85546875" style="131" bestFit="1" customWidth="1"/>
    <col min="8159" max="8173" width="0" style="131" hidden="1" customWidth="1"/>
    <col min="8174" max="8174" width="21.85546875" style="131" customWidth="1"/>
    <col min="8175" max="8175" width="0.140625" style="131" customWidth="1"/>
    <col min="8176" max="8176" width="22" style="131" customWidth="1"/>
    <col min="8177" max="8177" width="0" style="131" hidden="1" customWidth="1"/>
    <col min="8178" max="8178" width="19.7109375" style="131" customWidth="1"/>
    <col min="8179" max="8179" width="1" style="131" customWidth="1"/>
    <col min="8180" max="8180" width="21.7109375" style="131" customWidth="1"/>
    <col min="8181" max="8181" width="0" style="131" hidden="1" customWidth="1"/>
    <col min="8182" max="8182" width="21.7109375" style="131" customWidth="1"/>
    <col min="8183" max="8185" width="0" style="131" hidden="1" customWidth="1"/>
    <col min="8186" max="8186" width="21.5703125" style="131" customWidth="1"/>
    <col min="8187" max="8187" width="0" style="131" hidden="1" customWidth="1"/>
    <col min="8188" max="8191" width="23.7109375" style="131" customWidth="1"/>
    <col min="8192" max="8192" width="0.28515625" style="131" customWidth="1"/>
    <col min="8193" max="8202" width="23.7109375" style="131" customWidth="1"/>
    <col min="8203" max="8203" width="4.5703125" style="131" customWidth="1"/>
    <col min="8204" max="8208" width="23.7109375" style="131" customWidth="1"/>
    <col min="8209" max="8209" width="19.28515625" style="131" bestFit="1" customWidth="1"/>
    <col min="8210" max="8210" width="31.28515625" style="131" customWidth="1"/>
    <col min="8211" max="8211" width="25" style="131" bestFit="1" customWidth="1"/>
    <col min="8212" max="8213" width="20.5703125" style="131" customWidth="1"/>
    <col min="8214" max="8214" width="23" style="131" bestFit="1" customWidth="1"/>
    <col min="8215" max="8215" width="16" style="131" bestFit="1" customWidth="1"/>
    <col min="8216" max="8216" width="20.5703125" style="131" bestFit="1" customWidth="1"/>
    <col min="8217" max="8217" width="29.5703125" style="131" bestFit="1" customWidth="1"/>
    <col min="8218" max="8218" width="15.28515625" style="131" bestFit="1" customWidth="1"/>
    <col min="8219" max="8405" width="9.140625" style="131"/>
    <col min="8406" max="8406" width="50.140625" style="131" customWidth="1"/>
    <col min="8407" max="8409" width="0" style="131" hidden="1" customWidth="1"/>
    <col min="8410" max="8410" width="25" style="131" customWidth="1"/>
    <col min="8411" max="8412" width="21.42578125" style="131" customWidth="1"/>
    <col min="8413" max="8413" width="20.140625" style="131" customWidth="1"/>
    <col min="8414" max="8414" width="20.85546875" style="131" bestFit="1" customWidth="1"/>
    <col min="8415" max="8429" width="0" style="131" hidden="1" customWidth="1"/>
    <col min="8430" max="8430" width="21.85546875" style="131" customWidth="1"/>
    <col min="8431" max="8431" width="0.140625" style="131" customWidth="1"/>
    <col min="8432" max="8432" width="22" style="131" customWidth="1"/>
    <col min="8433" max="8433" width="0" style="131" hidden="1" customWidth="1"/>
    <col min="8434" max="8434" width="19.7109375" style="131" customWidth="1"/>
    <col min="8435" max="8435" width="1" style="131" customWidth="1"/>
    <col min="8436" max="8436" width="21.7109375" style="131" customWidth="1"/>
    <col min="8437" max="8437" width="0" style="131" hidden="1" customWidth="1"/>
    <col min="8438" max="8438" width="21.7109375" style="131" customWidth="1"/>
    <col min="8439" max="8441" width="0" style="131" hidden="1" customWidth="1"/>
    <col min="8442" max="8442" width="21.5703125" style="131" customWidth="1"/>
    <col min="8443" max="8443" width="0" style="131" hidden="1" customWidth="1"/>
    <col min="8444" max="8447" width="23.7109375" style="131" customWidth="1"/>
    <col min="8448" max="8448" width="0.28515625" style="131" customWidth="1"/>
    <col min="8449" max="8458" width="23.7109375" style="131" customWidth="1"/>
    <col min="8459" max="8459" width="4.5703125" style="131" customWidth="1"/>
    <col min="8460" max="8464" width="23.7109375" style="131" customWidth="1"/>
    <col min="8465" max="8465" width="19.28515625" style="131" bestFit="1" customWidth="1"/>
    <col min="8466" max="8466" width="31.28515625" style="131" customWidth="1"/>
    <col min="8467" max="8467" width="25" style="131" bestFit="1" customWidth="1"/>
    <col min="8468" max="8469" width="20.5703125" style="131" customWidth="1"/>
    <col min="8470" max="8470" width="23" style="131" bestFit="1" customWidth="1"/>
    <col min="8471" max="8471" width="16" style="131" bestFit="1" customWidth="1"/>
    <col min="8472" max="8472" width="20.5703125" style="131" bestFit="1" customWidth="1"/>
    <col min="8473" max="8473" width="29.5703125" style="131" bestFit="1" customWidth="1"/>
    <col min="8474" max="8474" width="15.28515625" style="131" bestFit="1" customWidth="1"/>
    <col min="8475" max="8661" width="9.140625" style="131"/>
    <col min="8662" max="8662" width="50.140625" style="131" customWidth="1"/>
    <col min="8663" max="8665" width="0" style="131" hidden="1" customWidth="1"/>
    <col min="8666" max="8666" width="25" style="131" customWidth="1"/>
    <col min="8667" max="8668" width="21.42578125" style="131" customWidth="1"/>
    <col min="8669" max="8669" width="20.140625" style="131" customWidth="1"/>
    <col min="8670" max="8670" width="20.85546875" style="131" bestFit="1" customWidth="1"/>
    <col min="8671" max="8685" width="0" style="131" hidden="1" customWidth="1"/>
    <col min="8686" max="8686" width="21.85546875" style="131" customWidth="1"/>
    <col min="8687" max="8687" width="0.140625" style="131" customWidth="1"/>
    <col min="8688" max="8688" width="22" style="131" customWidth="1"/>
    <col min="8689" max="8689" width="0" style="131" hidden="1" customWidth="1"/>
    <col min="8690" max="8690" width="19.7109375" style="131" customWidth="1"/>
    <col min="8691" max="8691" width="1" style="131" customWidth="1"/>
    <col min="8692" max="8692" width="21.7109375" style="131" customWidth="1"/>
    <col min="8693" max="8693" width="0" style="131" hidden="1" customWidth="1"/>
    <col min="8694" max="8694" width="21.7109375" style="131" customWidth="1"/>
    <col min="8695" max="8697" width="0" style="131" hidden="1" customWidth="1"/>
    <col min="8698" max="8698" width="21.5703125" style="131" customWidth="1"/>
    <col min="8699" max="8699" width="0" style="131" hidden="1" customWidth="1"/>
    <col min="8700" max="8703" width="23.7109375" style="131" customWidth="1"/>
    <col min="8704" max="8704" width="0.28515625" style="131" customWidth="1"/>
    <col min="8705" max="8714" width="23.7109375" style="131" customWidth="1"/>
    <col min="8715" max="8715" width="4.5703125" style="131" customWidth="1"/>
    <col min="8716" max="8720" width="23.7109375" style="131" customWidth="1"/>
    <col min="8721" max="8721" width="19.28515625" style="131" bestFit="1" customWidth="1"/>
    <col min="8722" max="8722" width="31.28515625" style="131" customWidth="1"/>
    <col min="8723" max="8723" width="25" style="131" bestFit="1" customWidth="1"/>
    <col min="8724" max="8725" width="20.5703125" style="131" customWidth="1"/>
    <col min="8726" max="8726" width="23" style="131" bestFit="1" customWidth="1"/>
    <col min="8727" max="8727" width="16" style="131" bestFit="1" customWidth="1"/>
    <col min="8728" max="8728" width="20.5703125" style="131" bestFit="1" customWidth="1"/>
    <col min="8729" max="8729" width="29.5703125" style="131" bestFit="1" customWidth="1"/>
    <col min="8730" max="8730" width="15.28515625" style="131" bestFit="1" customWidth="1"/>
    <col min="8731" max="8917" width="9.140625" style="131"/>
    <col min="8918" max="8918" width="50.140625" style="131" customWidth="1"/>
    <col min="8919" max="8921" width="0" style="131" hidden="1" customWidth="1"/>
    <col min="8922" max="8922" width="25" style="131" customWidth="1"/>
    <col min="8923" max="8924" width="21.42578125" style="131" customWidth="1"/>
    <col min="8925" max="8925" width="20.140625" style="131" customWidth="1"/>
    <col min="8926" max="8926" width="20.85546875" style="131" bestFit="1" customWidth="1"/>
    <col min="8927" max="8941" width="0" style="131" hidden="1" customWidth="1"/>
    <col min="8942" max="8942" width="21.85546875" style="131" customWidth="1"/>
    <col min="8943" max="8943" width="0.140625" style="131" customWidth="1"/>
    <col min="8944" max="8944" width="22" style="131" customWidth="1"/>
    <col min="8945" max="8945" width="0" style="131" hidden="1" customWidth="1"/>
    <col min="8946" max="8946" width="19.7109375" style="131" customWidth="1"/>
    <col min="8947" max="8947" width="1" style="131" customWidth="1"/>
    <col min="8948" max="8948" width="21.7109375" style="131" customWidth="1"/>
    <col min="8949" max="8949" width="0" style="131" hidden="1" customWidth="1"/>
    <col min="8950" max="8950" width="21.7109375" style="131" customWidth="1"/>
    <col min="8951" max="8953" width="0" style="131" hidden="1" customWidth="1"/>
    <col min="8954" max="8954" width="21.5703125" style="131" customWidth="1"/>
    <col min="8955" max="8955" width="0" style="131" hidden="1" customWidth="1"/>
    <col min="8956" max="8959" width="23.7109375" style="131" customWidth="1"/>
    <col min="8960" max="8960" width="0.28515625" style="131" customWidth="1"/>
    <col min="8961" max="8970" width="23.7109375" style="131" customWidth="1"/>
    <col min="8971" max="8971" width="4.5703125" style="131" customWidth="1"/>
    <col min="8972" max="8976" width="23.7109375" style="131" customWidth="1"/>
    <col min="8977" max="8977" width="19.28515625" style="131" bestFit="1" customWidth="1"/>
    <col min="8978" max="8978" width="31.28515625" style="131" customWidth="1"/>
    <col min="8979" max="8979" width="25" style="131" bestFit="1" customWidth="1"/>
    <col min="8980" max="8981" width="20.5703125" style="131" customWidth="1"/>
    <col min="8982" max="8982" width="23" style="131" bestFit="1" customWidth="1"/>
    <col min="8983" max="8983" width="16" style="131" bestFit="1" customWidth="1"/>
    <col min="8984" max="8984" width="20.5703125" style="131" bestFit="1" customWidth="1"/>
    <col min="8985" max="8985" width="29.5703125" style="131" bestFit="1" customWidth="1"/>
    <col min="8986" max="8986" width="15.28515625" style="131" bestFit="1" customWidth="1"/>
    <col min="8987" max="9173" width="9.140625" style="131"/>
    <col min="9174" max="9174" width="50.140625" style="131" customWidth="1"/>
    <col min="9175" max="9177" width="0" style="131" hidden="1" customWidth="1"/>
    <col min="9178" max="9178" width="25" style="131" customWidth="1"/>
    <col min="9179" max="9180" width="21.42578125" style="131" customWidth="1"/>
    <col min="9181" max="9181" width="20.140625" style="131" customWidth="1"/>
    <col min="9182" max="9182" width="20.85546875" style="131" bestFit="1" customWidth="1"/>
    <col min="9183" max="9197" width="0" style="131" hidden="1" customWidth="1"/>
    <col min="9198" max="9198" width="21.85546875" style="131" customWidth="1"/>
    <col min="9199" max="9199" width="0.140625" style="131" customWidth="1"/>
    <col min="9200" max="9200" width="22" style="131" customWidth="1"/>
    <col min="9201" max="9201" width="0" style="131" hidden="1" customWidth="1"/>
    <col min="9202" max="9202" width="19.7109375" style="131" customWidth="1"/>
    <col min="9203" max="9203" width="1" style="131" customWidth="1"/>
    <col min="9204" max="9204" width="21.7109375" style="131" customWidth="1"/>
    <col min="9205" max="9205" width="0" style="131" hidden="1" customWidth="1"/>
    <col min="9206" max="9206" width="21.7109375" style="131" customWidth="1"/>
    <col min="9207" max="9209" width="0" style="131" hidden="1" customWidth="1"/>
    <col min="9210" max="9210" width="21.5703125" style="131" customWidth="1"/>
    <col min="9211" max="9211" width="0" style="131" hidden="1" customWidth="1"/>
    <col min="9212" max="9215" width="23.7109375" style="131" customWidth="1"/>
    <col min="9216" max="9216" width="0.28515625" style="131" customWidth="1"/>
    <col min="9217" max="9226" width="23.7109375" style="131" customWidth="1"/>
    <col min="9227" max="9227" width="4.5703125" style="131" customWidth="1"/>
    <col min="9228" max="9232" width="23.7109375" style="131" customWidth="1"/>
    <col min="9233" max="9233" width="19.28515625" style="131" bestFit="1" customWidth="1"/>
    <col min="9234" max="9234" width="31.28515625" style="131" customWidth="1"/>
    <col min="9235" max="9235" width="25" style="131" bestFit="1" customWidth="1"/>
    <col min="9236" max="9237" width="20.5703125" style="131" customWidth="1"/>
    <col min="9238" max="9238" width="23" style="131" bestFit="1" customWidth="1"/>
    <col min="9239" max="9239" width="16" style="131" bestFit="1" customWidth="1"/>
    <col min="9240" max="9240" width="20.5703125" style="131" bestFit="1" customWidth="1"/>
    <col min="9241" max="9241" width="29.5703125" style="131" bestFit="1" customWidth="1"/>
    <col min="9242" max="9242" width="15.28515625" style="131" bestFit="1" customWidth="1"/>
    <col min="9243" max="9429" width="9.140625" style="131"/>
    <col min="9430" max="9430" width="50.140625" style="131" customWidth="1"/>
    <col min="9431" max="9433" width="0" style="131" hidden="1" customWidth="1"/>
    <col min="9434" max="9434" width="25" style="131" customWidth="1"/>
    <col min="9435" max="9436" width="21.42578125" style="131" customWidth="1"/>
    <col min="9437" max="9437" width="20.140625" style="131" customWidth="1"/>
    <col min="9438" max="9438" width="20.85546875" style="131" bestFit="1" customWidth="1"/>
    <col min="9439" max="9453" width="0" style="131" hidden="1" customWidth="1"/>
    <col min="9454" max="9454" width="21.85546875" style="131" customWidth="1"/>
    <col min="9455" max="9455" width="0.140625" style="131" customWidth="1"/>
    <col min="9456" max="9456" width="22" style="131" customWidth="1"/>
    <col min="9457" max="9457" width="0" style="131" hidden="1" customWidth="1"/>
    <col min="9458" max="9458" width="19.7109375" style="131" customWidth="1"/>
    <col min="9459" max="9459" width="1" style="131" customWidth="1"/>
    <col min="9460" max="9460" width="21.7109375" style="131" customWidth="1"/>
    <col min="9461" max="9461" width="0" style="131" hidden="1" customWidth="1"/>
    <col min="9462" max="9462" width="21.7109375" style="131" customWidth="1"/>
    <col min="9463" max="9465" width="0" style="131" hidden="1" customWidth="1"/>
    <col min="9466" max="9466" width="21.5703125" style="131" customWidth="1"/>
    <col min="9467" max="9467" width="0" style="131" hidden="1" customWidth="1"/>
    <col min="9468" max="9471" width="23.7109375" style="131" customWidth="1"/>
    <col min="9472" max="9472" width="0.28515625" style="131" customWidth="1"/>
    <col min="9473" max="9482" width="23.7109375" style="131" customWidth="1"/>
    <col min="9483" max="9483" width="4.5703125" style="131" customWidth="1"/>
    <col min="9484" max="9488" width="23.7109375" style="131" customWidth="1"/>
    <col min="9489" max="9489" width="19.28515625" style="131" bestFit="1" customWidth="1"/>
    <col min="9490" max="9490" width="31.28515625" style="131" customWidth="1"/>
    <col min="9491" max="9491" width="25" style="131" bestFit="1" customWidth="1"/>
    <col min="9492" max="9493" width="20.5703125" style="131" customWidth="1"/>
    <col min="9494" max="9494" width="23" style="131" bestFit="1" customWidth="1"/>
    <col min="9495" max="9495" width="16" style="131" bestFit="1" customWidth="1"/>
    <col min="9496" max="9496" width="20.5703125" style="131" bestFit="1" customWidth="1"/>
    <col min="9497" max="9497" width="29.5703125" style="131" bestFit="1" customWidth="1"/>
    <col min="9498" max="9498" width="15.28515625" style="131" bestFit="1" customWidth="1"/>
    <col min="9499" max="9685" width="9.140625" style="131"/>
    <col min="9686" max="9686" width="50.140625" style="131" customWidth="1"/>
    <col min="9687" max="9689" width="0" style="131" hidden="1" customWidth="1"/>
    <col min="9690" max="9690" width="25" style="131" customWidth="1"/>
    <col min="9691" max="9692" width="21.42578125" style="131" customWidth="1"/>
    <col min="9693" max="9693" width="20.140625" style="131" customWidth="1"/>
    <col min="9694" max="9694" width="20.85546875" style="131" bestFit="1" customWidth="1"/>
    <col min="9695" max="9709" width="0" style="131" hidden="1" customWidth="1"/>
    <col min="9710" max="9710" width="21.85546875" style="131" customWidth="1"/>
    <col min="9711" max="9711" width="0.140625" style="131" customWidth="1"/>
    <col min="9712" max="9712" width="22" style="131" customWidth="1"/>
    <col min="9713" max="9713" width="0" style="131" hidden="1" customWidth="1"/>
    <col min="9714" max="9714" width="19.7109375" style="131" customWidth="1"/>
    <col min="9715" max="9715" width="1" style="131" customWidth="1"/>
    <col min="9716" max="9716" width="21.7109375" style="131" customWidth="1"/>
    <col min="9717" max="9717" width="0" style="131" hidden="1" customWidth="1"/>
    <col min="9718" max="9718" width="21.7109375" style="131" customWidth="1"/>
    <col min="9719" max="9721" width="0" style="131" hidden="1" customWidth="1"/>
    <col min="9722" max="9722" width="21.5703125" style="131" customWidth="1"/>
    <col min="9723" max="9723" width="0" style="131" hidden="1" customWidth="1"/>
    <col min="9724" max="9727" width="23.7109375" style="131" customWidth="1"/>
    <col min="9728" max="9728" width="0.28515625" style="131" customWidth="1"/>
    <col min="9729" max="9738" width="23.7109375" style="131" customWidth="1"/>
    <col min="9739" max="9739" width="4.5703125" style="131" customWidth="1"/>
    <col min="9740" max="9744" width="23.7109375" style="131" customWidth="1"/>
    <col min="9745" max="9745" width="19.28515625" style="131" bestFit="1" customWidth="1"/>
    <col min="9746" max="9746" width="31.28515625" style="131" customWidth="1"/>
    <col min="9747" max="9747" width="25" style="131" bestFit="1" customWidth="1"/>
    <col min="9748" max="9749" width="20.5703125" style="131" customWidth="1"/>
    <col min="9750" max="9750" width="23" style="131" bestFit="1" customWidth="1"/>
    <col min="9751" max="9751" width="16" style="131" bestFit="1" customWidth="1"/>
    <col min="9752" max="9752" width="20.5703125" style="131" bestFit="1" customWidth="1"/>
    <col min="9753" max="9753" width="29.5703125" style="131" bestFit="1" customWidth="1"/>
    <col min="9754" max="9754" width="15.28515625" style="131" bestFit="1" customWidth="1"/>
    <col min="9755" max="9941" width="9.140625" style="131"/>
    <col min="9942" max="9942" width="50.140625" style="131" customWidth="1"/>
    <col min="9943" max="9945" width="0" style="131" hidden="1" customWidth="1"/>
    <col min="9946" max="9946" width="25" style="131" customWidth="1"/>
    <col min="9947" max="9948" width="21.42578125" style="131" customWidth="1"/>
    <col min="9949" max="9949" width="20.140625" style="131" customWidth="1"/>
    <col min="9950" max="9950" width="20.85546875" style="131" bestFit="1" customWidth="1"/>
    <col min="9951" max="9965" width="0" style="131" hidden="1" customWidth="1"/>
    <col min="9966" max="9966" width="21.85546875" style="131" customWidth="1"/>
    <col min="9967" max="9967" width="0.140625" style="131" customWidth="1"/>
    <col min="9968" max="9968" width="22" style="131" customWidth="1"/>
    <col min="9969" max="9969" width="0" style="131" hidden="1" customWidth="1"/>
    <col min="9970" max="9970" width="19.7109375" style="131" customWidth="1"/>
    <col min="9971" max="9971" width="1" style="131" customWidth="1"/>
    <col min="9972" max="9972" width="21.7109375" style="131" customWidth="1"/>
    <col min="9973" max="9973" width="0" style="131" hidden="1" customWidth="1"/>
    <col min="9974" max="9974" width="21.7109375" style="131" customWidth="1"/>
    <col min="9975" max="9977" width="0" style="131" hidden="1" customWidth="1"/>
    <col min="9978" max="9978" width="21.5703125" style="131" customWidth="1"/>
    <col min="9979" max="9979" width="0" style="131" hidden="1" customWidth="1"/>
    <col min="9980" max="9983" width="23.7109375" style="131" customWidth="1"/>
    <col min="9984" max="9984" width="0.28515625" style="131" customWidth="1"/>
    <col min="9985" max="9994" width="23.7109375" style="131" customWidth="1"/>
    <col min="9995" max="9995" width="4.5703125" style="131" customWidth="1"/>
    <col min="9996" max="10000" width="23.7109375" style="131" customWidth="1"/>
    <col min="10001" max="10001" width="19.28515625" style="131" bestFit="1" customWidth="1"/>
    <col min="10002" max="10002" width="31.28515625" style="131" customWidth="1"/>
    <col min="10003" max="10003" width="25" style="131" bestFit="1" customWidth="1"/>
    <col min="10004" max="10005" width="20.5703125" style="131" customWidth="1"/>
    <col min="10006" max="10006" width="23" style="131" bestFit="1" customWidth="1"/>
    <col min="10007" max="10007" width="16" style="131" bestFit="1" customWidth="1"/>
    <col min="10008" max="10008" width="20.5703125" style="131" bestFit="1" customWidth="1"/>
    <col min="10009" max="10009" width="29.5703125" style="131" bestFit="1" customWidth="1"/>
    <col min="10010" max="10010" width="15.28515625" style="131" bestFit="1" customWidth="1"/>
    <col min="10011" max="10197" width="9.140625" style="131"/>
    <col min="10198" max="10198" width="50.140625" style="131" customWidth="1"/>
    <col min="10199" max="10201" width="0" style="131" hidden="1" customWidth="1"/>
    <col min="10202" max="10202" width="25" style="131" customWidth="1"/>
    <col min="10203" max="10204" width="21.42578125" style="131" customWidth="1"/>
    <col min="10205" max="10205" width="20.140625" style="131" customWidth="1"/>
    <col min="10206" max="10206" width="20.85546875" style="131" bestFit="1" customWidth="1"/>
    <col min="10207" max="10221" width="0" style="131" hidden="1" customWidth="1"/>
    <col min="10222" max="10222" width="21.85546875" style="131" customWidth="1"/>
    <col min="10223" max="10223" width="0.140625" style="131" customWidth="1"/>
    <col min="10224" max="10224" width="22" style="131" customWidth="1"/>
    <col min="10225" max="10225" width="0" style="131" hidden="1" customWidth="1"/>
    <col min="10226" max="10226" width="19.7109375" style="131" customWidth="1"/>
    <col min="10227" max="10227" width="1" style="131" customWidth="1"/>
    <col min="10228" max="10228" width="21.7109375" style="131" customWidth="1"/>
    <col min="10229" max="10229" width="0" style="131" hidden="1" customWidth="1"/>
    <col min="10230" max="10230" width="21.7109375" style="131" customWidth="1"/>
    <col min="10231" max="10233" width="0" style="131" hidden="1" customWidth="1"/>
    <col min="10234" max="10234" width="21.5703125" style="131" customWidth="1"/>
    <col min="10235" max="10235" width="0" style="131" hidden="1" customWidth="1"/>
    <col min="10236" max="10239" width="23.7109375" style="131" customWidth="1"/>
    <col min="10240" max="10240" width="0.28515625" style="131" customWidth="1"/>
    <col min="10241" max="10250" width="23.7109375" style="131" customWidth="1"/>
    <col min="10251" max="10251" width="4.5703125" style="131" customWidth="1"/>
    <col min="10252" max="10256" width="23.7109375" style="131" customWidth="1"/>
    <col min="10257" max="10257" width="19.28515625" style="131" bestFit="1" customWidth="1"/>
    <col min="10258" max="10258" width="31.28515625" style="131" customWidth="1"/>
    <col min="10259" max="10259" width="25" style="131" bestFit="1" customWidth="1"/>
    <col min="10260" max="10261" width="20.5703125" style="131" customWidth="1"/>
    <col min="10262" max="10262" width="23" style="131" bestFit="1" customWidth="1"/>
    <col min="10263" max="10263" width="16" style="131" bestFit="1" customWidth="1"/>
    <col min="10264" max="10264" width="20.5703125" style="131" bestFit="1" customWidth="1"/>
    <col min="10265" max="10265" width="29.5703125" style="131" bestFit="1" customWidth="1"/>
    <col min="10266" max="10266" width="15.28515625" style="131" bestFit="1" customWidth="1"/>
    <col min="10267" max="10453" width="9.140625" style="131"/>
    <col min="10454" max="10454" width="50.140625" style="131" customWidth="1"/>
    <col min="10455" max="10457" width="0" style="131" hidden="1" customWidth="1"/>
    <col min="10458" max="10458" width="25" style="131" customWidth="1"/>
    <col min="10459" max="10460" width="21.42578125" style="131" customWidth="1"/>
    <col min="10461" max="10461" width="20.140625" style="131" customWidth="1"/>
    <col min="10462" max="10462" width="20.85546875" style="131" bestFit="1" customWidth="1"/>
    <col min="10463" max="10477" width="0" style="131" hidden="1" customWidth="1"/>
    <col min="10478" max="10478" width="21.85546875" style="131" customWidth="1"/>
    <col min="10479" max="10479" width="0.140625" style="131" customWidth="1"/>
    <col min="10480" max="10480" width="22" style="131" customWidth="1"/>
    <col min="10481" max="10481" width="0" style="131" hidden="1" customWidth="1"/>
    <col min="10482" max="10482" width="19.7109375" style="131" customWidth="1"/>
    <col min="10483" max="10483" width="1" style="131" customWidth="1"/>
    <col min="10484" max="10484" width="21.7109375" style="131" customWidth="1"/>
    <col min="10485" max="10485" width="0" style="131" hidden="1" customWidth="1"/>
    <col min="10486" max="10486" width="21.7109375" style="131" customWidth="1"/>
    <col min="10487" max="10489" width="0" style="131" hidden="1" customWidth="1"/>
    <col min="10490" max="10490" width="21.5703125" style="131" customWidth="1"/>
    <col min="10491" max="10491" width="0" style="131" hidden="1" customWidth="1"/>
    <col min="10492" max="10495" width="23.7109375" style="131" customWidth="1"/>
    <col min="10496" max="10496" width="0.28515625" style="131" customWidth="1"/>
    <col min="10497" max="10506" width="23.7109375" style="131" customWidth="1"/>
    <col min="10507" max="10507" width="4.5703125" style="131" customWidth="1"/>
    <col min="10508" max="10512" width="23.7109375" style="131" customWidth="1"/>
    <col min="10513" max="10513" width="19.28515625" style="131" bestFit="1" customWidth="1"/>
    <col min="10514" max="10514" width="31.28515625" style="131" customWidth="1"/>
    <col min="10515" max="10515" width="25" style="131" bestFit="1" customWidth="1"/>
    <col min="10516" max="10517" width="20.5703125" style="131" customWidth="1"/>
    <col min="10518" max="10518" width="23" style="131" bestFit="1" customWidth="1"/>
    <col min="10519" max="10519" width="16" style="131" bestFit="1" customWidth="1"/>
    <col min="10520" max="10520" width="20.5703125" style="131" bestFit="1" customWidth="1"/>
    <col min="10521" max="10521" width="29.5703125" style="131" bestFit="1" customWidth="1"/>
    <col min="10522" max="10522" width="15.28515625" style="131" bestFit="1" customWidth="1"/>
    <col min="10523" max="10709" width="9.140625" style="131"/>
    <col min="10710" max="10710" width="50.140625" style="131" customWidth="1"/>
    <col min="10711" max="10713" width="0" style="131" hidden="1" customWidth="1"/>
    <col min="10714" max="10714" width="25" style="131" customWidth="1"/>
    <col min="10715" max="10716" width="21.42578125" style="131" customWidth="1"/>
    <col min="10717" max="10717" width="20.140625" style="131" customWidth="1"/>
    <col min="10718" max="10718" width="20.85546875" style="131" bestFit="1" customWidth="1"/>
    <col min="10719" max="10733" width="0" style="131" hidden="1" customWidth="1"/>
    <col min="10734" max="10734" width="21.85546875" style="131" customWidth="1"/>
    <col min="10735" max="10735" width="0.140625" style="131" customWidth="1"/>
    <col min="10736" max="10736" width="22" style="131" customWidth="1"/>
    <col min="10737" max="10737" width="0" style="131" hidden="1" customWidth="1"/>
    <col min="10738" max="10738" width="19.7109375" style="131" customWidth="1"/>
    <col min="10739" max="10739" width="1" style="131" customWidth="1"/>
    <col min="10740" max="10740" width="21.7109375" style="131" customWidth="1"/>
    <col min="10741" max="10741" width="0" style="131" hidden="1" customWidth="1"/>
    <col min="10742" max="10742" width="21.7109375" style="131" customWidth="1"/>
    <col min="10743" max="10745" width="0" style="131" hidden="1" customWidth="1"/>
    <col min="10746" max="10746" width="21.5703125" style="131" customWidth="1"/>
    <col min="10747" max="10747" width="0" style="131" hidden="1" customWidth="1"/>
    <col min="10748" max="10751" width="23.7109375" style="131" customWidth="1"/>
    <col min="10752" max="10752" width="0.28515625" style="131" customWidth="1"/>
    <col min="10753" max="10762" width="23.7109375" style="131" customWidth="1"/>
    <col min="10763" max="10763" width="4.5703125" style="131" customWidth="1"/>
    <col min="10764" max="10768" width="23.7109375" style="131" customWidth="1"/>
    <col min="10769" max="10769" width="19.28515625" style="131" bestFit="1" customWidth="1"/>
    <col min="10770" max="10770" width="31.28515625" style="131" customWidth="1"/>
    <col min="10771" max="10771" width="25" style="131" bestFit="1" customWidth="1"/>
    <col min="10772" max="10773" width="20.5703125" style="131" customWidth="1"/>
    <col min="10774" max="10774" width="23" style="131" bestFit="1" customWidth="1"/>
    <col min="10775" max="10775" width="16" style="131" bestFit="1" customWidth="1"/>
    <col min="10776" max="10776" width="20.5703125" style="131" bestFit="1" customWidth="1"/>
    <col min="10777" max="10777" width="29.5703125" style="131" bestFit="1" customWidth="1"/>
    <col min="10778" max="10778" width="15.28515625" style="131" bestFit="1" customWidth="1"/>
    <col min="10779" max="10965" width="9.140625" style="131"/>
    <col min="10966" max="10966" width="50.140625" style="131" customWidth="1"/>
    <col min="10967" max="10969" width="0" style="131" hidden="1" customWidth="1"/>
    <col min="10970" max="10970" width="25" style="131" customWidth="1"/>
    <col min="10971" max="10972" width="21.42578125" style="131" customWidth="1"/>
    <col min="10973" max="10973" width="20.140625" style="131" customWidth="1"/>
    <col min="10974" max="10974" width="20.85546875" style="131" bestFit="1" customWidth="1"/>
    <col min="10975" max="10989" width="0" style="131" hidden="1" customWidth="1"/>
    <col min="10990" max="10990" width="21.85546875" style="131" customWidth="1"/>
    <col min="10991" max="10991" width="0.140625" style="131" customWidth="1"/>
    <col min="10992" max="10992" width="22" style="131" customWidth="1"/>
    <col min="10993" max="10993" width="0" style="131" hidden="1" customWidth="1"/>
    <col min="10994" max="10994" width="19.7109375" style="131" customWidth="1"/>
    <col min="10995" max="10995" width="1" style="131" customWidth="1"/>
    <col min="10996" max="10996" width="21.7109375" style="131" customWidth="1"/>
    <col min="10997" max="10997" width="0" style="131" hidden="1" customWidth="1"/>
    <col min="10998" max="10998" width="21.7109375" style="131" customWidth="1"/>
    <col min="10999" max="11001" width="0" style="131" hidden="1" customWidth="1"/>
    <col min="11002" max="11002" width="21.5703125" style="131" customWidth="1"/>
    <col min="11003" max="11003" width="0" style="131" hidden="1" customWidth="1"/>
    <col min="11004" max="11007" width="23.7109375" style="131" customWidth="1"/>
    <col min="11008" max="11008" width="0.28515625" style="131" customWidth="1"/>
    <col min="11009" max="11018" width="23.7109375" style="131" customWidth="1"/>
    <col min="11019" max="11019" width="4.5703125" style="131" customWidth="1"/>
    <col min="11020" max="11024" width="23.7109375" style="131" customWidth="1"/>
    <col min="11025" max="11025" width="19.28515625" style="131" bestFit="1" customWidth="1"/>
    <col min="11026" max="11026" width="31.28515625" style="131" customWidth="1"/>
    <col min="11027" max="11027" width="25" style="131" bestFit="1" customWidth="1"/>
    <col min="11028" max="11029" width="20.5703125" style="131" customWidth="1"/>
    <col min="11030" max="11030" width="23" style="131" bestFit="1" customWidth="1"/>
    <col min="11031" max="11031" width="16" style="131" bestFit="1" customWidth="1"/>
    <col min="11032" max="11032" width="20.5703125" style="131" bestFit="1" customWidth="1"/>
    <col min="11033" max="11033" width="29.5703125" style="131" bestFit="1" customWidth="1"/>
    <col min="11034" max="11034" width="15.28515625" style="131" bestFit="1" customWidth="1"/>
    <col min="11035" max="11221" width="9.140625" style="131"/>
    <col min="11222" max="11222" width="50.140625" style="131" customWidth="1"/>
    <col min="11223" max="11225" width="0" style="131" hidden="1" customWidth="1"/>
    <col min="11226" max="11226" width="25" style="131" customWidth="1"/>
    <col min="11227" max="11228" width="21.42578125" style="131" customWidth="1"/>
    <col min="11229" max="11229" width="20.140625" style="131" customWidth="1"/>
    <col min="11230" max="11230" width="20.85546875" style="131" bestFit="1" customWidth="1"/>
    <col min="11231" max="11245" width="0" style="131" hidden="1" customWidth="1"/>
    <col min="11246" max="11246" width="21.85546875" style="131" customWidth="1"/>
    <col min="11247" max="11247" width="0.140625" style="131" customWidth="1"/>
    <col min="11248" max="11248" width="22" style="131" customWidth="1"/>
    <col min="11249" max="11249" width="0" style="131" hidden="1" customWidth="1"/>
    <col min="11250" max="11250" width="19.7109375" style="131" customWidth="1"/>
    <col min="11251" max="11251" width="1" style="131" customWidth="1"/>
    <col min="11252" max="11252" width="21.7109375" style="131" customWidth="1"/>
    <col min="11253" max="11253" width="0" style="131" hidden="1" customWidth="1"/>
    <col min="11254" max="11254" width="21.7109375" style="131" customWidth="1"/>
    <col min="11255" max="11257" width="0" style="131" hidden="1" customWidth="1"/>
    <col min="11258" max="11258" width="21.5703125" style="131" customWidth="1"/>
    <col min="11259" max="11259" width="0" style="131" hidden="1" customWidth="1"/>
    <col min="11260" max="11263" width="23.7109375" style="131" customWidth="1"/>
    <col min="11264" max="11264" width="0.28515625" style="131" customWidth="1"/>
    <col min="11265" max="11274" width="23.7109375" style="131" customWidth="1"/>
    <col min="11275" max="11275" width="4.5703125" style="131" customWidth="1"/>
    <col min="11276" max="11280" width="23.7109375" style="131" customWidth="1"/>
    <col min="11281" max="11281" width="19.28515625" style="131" bestFit="1" customWidth="1"/>
    <col min="11282" max="11282" width="31.28515625" style="131" customWidth="1"/>
    <col min="11283" max="11283" width="25" style="131" bestFit="1" customWidth="1"/>
    <col min="11284" max="11285" width="20.5703125" style="131" customWidth="1"/>
    <col min="11286" max="11286" width="23" style="131" bestFit="1" customWidth="1"/>
    <col min="11287" max="11287" width="16" style="131" bestFit="1" customWidth="1"/>
    <col min="11288" max="11288" width="20.5703125" style="131" bestFit="1" customWidth="1"/>
    <col min="11289" max="11289" width="29.5703125" style="131" bestFit="1" customWidth="1"/>
    <col min="11290" max="11290" width="15.28515625" style="131" bestFit="1" customWidth="1"/>
    <col min="11291" max="11477" width="9.140625" style="131"/>
    <col min="11478" max="11478" width="50.140625" style="131" customWidth="1"/>
    <col min="11479" max="11481" width="0" style="131" hidden="1" customWidth="1"/>
    <col min="11482" max="11482" width="25" style="131" customWidth="1"/>
    <col min="11483" max="11484" width="21.42578125" style="131" customWidth="1"/>
    <col min="11485" max="11485" width="20.140625" style="131" customWidth="1"/>
    <col min="11486" max="11486" width="20.85546875" style="131" bestFit="1" customWidth="1"/>
    <col min="11487" max="11501" width="0" style="131" hidden="1" customWidth="1"/>
    <col min="11502" max="11502" width="21.85546875" style="131" customWidth="1"/>
    <col min="11503" max="11503" width="0.140625" style="131" customWidth="1"/>
    <col min="11504" max="11504" width="22" style="131" customWidth="1"/>
    <col min="11505" max="11505" width="0" style="131" hidden="1" customWidth="1"/>
    <col min="11506" max="11506" width="19.7109375" style="131" customWidth="1"/>
    <col min="11507" max="11507" width="1" style="131" customWidth="1"/>
    <col min="11508" max="11508" width="21.7109375" style="131" customWidth="1"/>
    <col min="11509" max="11509" width="0" style="131" hidden="1" customWidth="1"/>
    <col min="11510" max="11510" width="21.7109375" style="131" customWidth="1"/>
    <col min="11511" max="11513" width="0" style="131" hidden="1" customWidth="1"/>
    <col min="11514" max="11514" width="21.5703125" style="131" customWidth="1"/>
    <col min="11515" max="11515" width="0" style="131" hidden="1" customWidth="1"/>
    <col min="11516" max="11519" width="23.7109375" style="131" customWidth="1"/>
    <col min="11520" max="11520" width="0.28515625" style="131" customWidth="1"/>
    <col min="11521" max="11530" width="23.7109375" style="131" customWidth="1"/>
    <col min="11531" max="11531" width="4.5703125" style="131" customWidth="1"/>
    <col min="11532" max="11536" width="23.7109375" style="131" customWidth="1"/>
    <col min="11537" max="11537" width="19.28515625" style="131" bestFit="1" customWidth="1"/>
    <col min="11538" max="11538" width="31.28515625" style="131" customWidth="1"/>
    <col min="11539" max="11539" width="25" style="131" bestFit="1" customWidth="1"/>
    <col min="11540" max="11541" width="20.5703125" style="131" customWidth="1"/>
    <col min="11542" max="11542" width="23" style="131" bestFit="1" customWidth="1"/>
    <col min="11543" max="11543" width="16" style="131" bestFit="1" customWidth="1"/>
    <col min="11544" max="11544" width="20.5703125" style="131" bestFit="1" customWidth="1"/>
    <col min="11545" max="11545" width="29.5703125" style="131" bestFit="1" customWidth="1"/>
    <col min="11546" max="11546" width="15.28515625" style="131" bestFit="1" customWidth="1"/>
    <col min="11547" max="11733" width="9.140625" style="131"/>
    <col min="11734" max="11734" width="50.140625" style="131" customWidth="1"/>
    <col min="11735" max="11737" width="0" style="131" hidden="1" customWidth="1"/>
    <col min="11738" max="11738" width="25" style="131" customWidth="1"/>
    <col min="11739" max="11740" width="21.42578125" style="131" customWidth="1"/>
    <col min="11741" max="11741" width="20.140625" style="131" customWidth="1"/>
    <col min="11742" max="11742" width="20.85546875" style="131" bestFit="1" customWidth="1"/>
    <col min="11743" max="11757" width="0" style="131" hidden="1" customWidth="1"/>
    <col min="11758" max="11758" width="21.85546875" style="131" customWidth="1"/>
    <col min="11759" max="11759" width="0.140625" style="131" customWidth="1"/>
    <col min="11760" max="11760" width="22" style="131" customWidth="1"/>
    <col min="11761" max="11761" width="0" style="131" hidden="1" customWidth="1"/>
    <col min="11762" max="11762" width="19.7109375" style="131" customWidth="1"/>
    <col min="11763" max="11763" width="1" style="131" customWidth="1"/>
    <col min="11764" max="11764" width="21.7109375" style="131" customWidth="1"/>
    <col min="11765" max="11765" width="0" style="131" hidden="1" customWidth="1"/>
    <col min="11766" max="11766" width="21.7109375" style="131" customWidth="1"/>
    <col min="11767" max="11769" width="0" style="131" hidden="1" customWidth="1"/>
    <col min="11770" max="11770" width="21.5703125" style="131" customWidth="1"/>
    <col min="11771" max="11771" width="0" style="131" hidden="1" customWidth="1"/>
    <col min="11772" max="11775" width="23.7109375" style="131" customWidth="1"/>
    <col min="11776" max="11776" width="0.28515625" style="131" customWidth="1"/>
    <col min="11777" max="11786" width="23.7109375" style="131" customWidth="1"/>
    <col min="11787" max="11787" width="4.5703125" style="131" customWidth="1"/>
    <col min="11788" max="11792" width="23.7109375" style="131" customWidth="1"/>
    <col min="11793" max="11793" width="19.28515625" style="131" bestFit="1" customWidth="1"/>
    <col min="11794" max="11794" width="31.28515625" style="131" customWidth="1"/>
    <col min="11795" max="11795" width="25" style="131" bestFit="1" customWidth="1"/>
    <col min="11796" max="11797" width="20.5703125" style="131" customWidth="1"/>
    <col min="11798" max="11798" width="23" style="131" bestFit="1" customWidth="1"/>
    <col min="11799" max="11799" width="16" style="131" bestFit="1" customWidth="1"/>
    <col min="11800" max="11800" width="20.5703125" style="131" bestFit="1" customWidth="1"/>
    <col min="11801" max="11801" width="29.5703125" style="131" bestFit="1" customWidth="1"/>
    <col min="11802" max="11802" width="15.28515625" style="131" bestFit="1" customWidth="1"/>
    <col min="11803" max="11989" width="9.140625" style="131"/>
    <col min="11990" max="11990" width="50.140625" style="131" customWidth="1"/>
    <col min="11991" max="11993" width="0" style="131" hidden="1" customWidth="1"/>
    <col min="11994" max="11994" width="25" style="131" customWidth="1"/>
    <col min="11995" max="11996" width="21.42578125" style="131" customWidth="1"/>
    <col min="11997" max="11997" width="20.140625" style="131" customWidth="1"/>
    <col min="11998" max="11998" width="20.85546875" style="131" bestFit="1" customWidth="1"/>
    <col min="11999" max="12013" width="0" style="131" hidden="1" customWidth="1"/>
    <col min="12014" max="12014" width="21.85546875" style="131" customWidth="1"/>
    <col min="12015" max="12015" width="0.140625" style="131" customWidth="1"/>
    <col min="12016" max="12016" width="22" style="131" customWidth="1"/>
    <col min="12017" max="12017" width="0" style="131" hidden="1" customWidth="1"/>
    <col min="12018" max="12018" width="19.7109375" style="131" customWidth="1"/>
    <col min="12019" max="12019" width="1" style="131" customWidth="1"/>
    <col min="12020" max="12020" width="21.7109375" style="131" customWidth="1"/>
    <col min="12021" max="12021" width="0" style="131" hidden="1" customWidth="1"/>
    <col min="12022" max="12022" width="21.7109375" style="131" customWidth="1"/>
    <col min="12023" max="12025" width="0" style="131" hidden="1" customWidth="1"/>
    <col min="12026" max="12026" width="21.5703125" style="131" customWidth="1"/>
    <col min="12027" max="12027" width="0" style="131" hidden="1" customWidth="1"/>
    <col min="12028" max="12031" width="23.7109375" style="131" customWidth="1"/>
    <col min="12032" max="12032" width="0.28515625" style="131" customWidth="1"/>
    <col min="12033" max="12042" width="23.7109375" style="131" customWidth="1"/>
    <col min="12043" max="12043" width="4.5703125" style="131" customWidth="1"/>
    <col min="12044" max="12048" width="23.7109375" style="131" customWidth="1"/>
    <col min="12049" max="12049" width="19.28515625" style="131" bestFit="1" customWidth="1"/>
    <col min="12050" max="12050" width="31.28515625" style="131" customWidth="1"/>
    <col min="12051" max="12051" width="25" style="131" bestFit="1" customWidth="1"/>
    <col min="12052" max="12053" width="20.5703125" style="131" customWidth="1"/>
    <col min="12054" max="12054" width="23" style="131" bestFit="1" customWidth="1"/>
    <col min="12055" max="12055" width="16" style="131" bestFit="1" customWidth="1"/>
    <col min="12056" max="12056" width="20.5703125" style="131" bestFit="1" customWidth="1"/>
    <col min="12057" max="12057" width="29.5703125" style="131" bestFit="1" customWidth="1"/>
    <col min="12058" max="12058" width="15.28515625" style="131" bestFit="1" customWidth="1"/>
    <col min="12059" max="12245" width="9.140625" style="131"/>
    <col min="12246" max="12246" width="50.140625" style="131" customWidth="1"/>
    <col min="12247" max="12249" width="0" style="131" hidden="1" customWidth="1"/>
    <col min="12250" max="12250" width="25" style="131" customWidth="1"/>
    <col min="12251" max="12252" width="21.42578125" style="131" customWidth="1"/>
    <col min="12253" max="12253" width="20.140625" style="131" customWidth="1"/>
    <col min="12254" max="12254" width="20.85546875" style="131" bestFit="1" customWidth="1"/>
    <col min="12255" max="12269" width="0" style="131" hidden="1" customWidth="1"/>
    <col min="12270" max="12270" width="21.85546875" style="131" customWidth="1"/>
    <col min="12271" max="12271" width="0.140625" style="131" customWidth="1"/>
    <col min="12272" max="12272" width="22" style="131" customWidth="1"/>
    <col min="12273" max="12273" width="0" style="131" hidden="1" customWidth="1"/>
    <col min="12274" max="12274" width="19.7109375" style="131" customWidth="1"/>
    <col min="12275" max="12275" width="1" style="131" customWidth="1"/>
    <col min="12276" max="12276" width="21.7109375" style="131" customWidth="1"/>
    <col min="12277" max="12277" width="0" style="131" hidden="1" customWidth="1"/>
    <col min="12278" max="12278" width="21.7109375" style="131" customWidth="1"/>
    <col min="12279" max="12281" width="0" style="131" hidden="1" customWidth="1"/>
    <col min="12282" max="12282" width="21.5703125" style="131" customWidth="1"/>
    <col min="12283" max="12283" width="0" style="131" hidden="1" customWidth="1"/>
    <col min="12284" max="12287" width="23.7109375" style="131" customWidth="1"/>
    <col min="12288" max="12288" width="0.28515625" style="131" customWidth="1"/>
    <col min="12289" max="12298" width="23.7109375" style="131" customWidth="1"/>
    <col min="12299" max="12299" width="4.5703125" style="131" customWidth="1"/>
    <col min="12300" max="12304" width="23.7109375" style="131" customWidth="1"/>
    <col min="12305" max="12305" width="19.28515625" style="131" bestFit="1" customWidth="1"/>
    <col min="12306" max="12306" width="31.28515625" style="131" customWidth="1"/>
    <col min="12307" max="12307" width="25" style="131" bestFit="1" customWidth="1"/>
    <col min="12308" max="12309" width="20.5703125" style="131" customWidth="1"/>
    <col min="12310" max="12310" width="23" style="131" bestFit="1" customWidth="1"/>
    <col min="12311" max="12311" width="16" style="131" bestFit="1" customWidth="1"/>
    <col min="12312" max="12312" width="20.5703125" style="131" bestFit="1" customWidth="1"/>
    <col min="12313" max="12313" width="29.5703125" style="131" bestFit="1" customWidth="1"/>
    <col min="12314" max="12314" width="15.28515625" style="131" bestFit="1" customWidth="1"/>
    <col min="12315" max="12501" width="9.140625" style="131"/>
    <col min="12502" max="12502" width="50.140625" style="131" customWidth="1"/>
    <col min="12503" max="12505" width="0" style="131" hidden="1" customWidth="1"/>
    <col min="12506" max="12506" width="25" style="131" customWidth="1"/>
    <col min="12507" max="12508" width="21.42578125" style="131" customWidth="1"/>
    <col min="12509" max="12509" width="20.140625" style="131" customWidth="1"/>
    <col min="12510" max="12510" width="20.85546875" style="131" bestFit="1" customWidth="1"/>
    <col min="12511" max="12525" width="0" style="131" hidden="1" customWidth="1"/>
    <col min="12526" max="12526" width="21.85546875" style="131" customWidth="1"/>
    <col min="12527" max="12527" width="0.140625" style="131" customWidth="1"/>
    <col min="12528" max="12528" width="22" style="131" customWidth="1"/>
    <col min="12529" max="12529" width="0" style="131" hidden="1" customWidth="1"/>
    <col min="12530" max="12530" width="19.7109375" style="131" customWidth="1"/>
    <col min="12531" max="12531" width="1" style="131" customWidth="1"/>
    <col min="12532" max="12532" width="21.7109375" style="131" customWidth="1"/>
    <col min="12533" max="12533" width="0" style="131" hidden="1" customWidth="1"/>
    <col min="12534" max="12534" width="21.7109375" style="131" customWidth="1"/>
    <col min="12535" max="12537" width="0" style="131" hidden="1" customWidth="1"/>
    <col min="12538" max="12538" width="21.5703125" style="131" customWidth="1"/>
    <col min="12539" max="12539" width="0" style="131" hidden="1" customWidth="1"/>
    <col min="12540" max="12543" width="23.7109375" style="131" customWidth="1"/>
    <col min="12544" max="12544" width="0.28515625" style="131" customWidth="1"/>
    <col min="12545" max="12554" width="23.7109375" style="131" customWidth="1"/>
    <col min="12555" max="12555" width="4.5703125" style="131" customWidth="1"/>
    <col min="12556" max="12560" width="23.7109375" style="131" customWidth="1"/>
    <col min="12561" max="12561" width="19.28515625" style="131" bestFit="1" customWidth="1"/>
    <col min="12562" max="12562" width="31.28515625" style="131" customWidth="1"/>
    <col min="12563" max="12563" width="25" style="131" bestFit="1" customWidth="1"/>
    <col min="12564" max="12565" width="20.5703125" style="131" customWidth="1"/>
    <col min="12566" max="12566" width="23" style="131" bestFit="1" customWidth="1"/>
    <col min="12567" max="12567" width="16" style="131" bestFit="1" customWidth="1"/>
    <col min="12568" max="12568" width="20.5703125" style="131" bestFit="1" customWidth="1"/>
    <col min="12569" max="12569" width="29.5703125" style="131" bestFit="1" customWidth="1"/>
    <col min="12570" max="12570" width="15.28515625" style="131" bestFit="1" customWidth="1"/>
    <col min="12571" max="12757" width="9.140625" style="131"/>
    <col min="12758" max="12758" width="50.140625" style="131" customWidth="1"/>
    <col min="12759" max="12761" width="0" style="131" hidden="1" customWidth="1"/>
    <col min="12762" max="12762" width="25" style="131" customWidth="1"/>
    <col min="12763" max="12764" width="21.42578125" style="131" customWidth="1"/>
    <col min="12765" max="12765" width="20.140625" style="131" customWidth="1"/>
    <col min="12766" max="12766" width="20.85546875" style="131" bestFit="1" customWidth="1"/>
    <col min="12767" max="12781" width="0" style="131" hidden="1" customWidth="1"/>
    <col min="12782" max="12782" width="21.85546875" style="131" customWidth="1"/>
    <col min="12783" max="12783" width="0.140625" style="131" customWidth="1"/>
    <col min="12784" max="12784" width="22" style="131" customWidth="1"/>
    <col min="12785" max="12785" width="0" style="131" hidden="1" customWidth="1"/>
    <col min="12786" max="12786" width="19.7109375" style="131" customWidth="1"/>
    <col min="12787" max="12787" width="1" style="131" customWidth="1"/>
    <col min="12788" max="12788" width="21.7109375" style="131" customWidth="1"/>
    <col min="12789" max="12789" width="0" style="131" hidden="1" customWidth="1"/>
    <col min="12790" max="12790" width="21.7109375" style="131" customWidth="1"/>
    <col min="12791" max="12793" width="0" style="131" hidden="1" customWidth="1"/>
    <col min="12794" max="12794" width="21.5703125" style="131" customWidth="1"/>
    <col min="12795" max="12795" width="0" style="131" hidden="1" customWidth="1"/>
    <col min="12796" max="12799" width="23.7109375" style="131" customWidth="1"/>
    <col min="12800" max="12800" width="0.28515625" style="131" customWidth="1"/>
    <col min="12801" max="12810" width="23.7109375" style="131" customWidth="1"/>
    <col min="12811" max="12811" width="4.5703125" style="131" customWidth="1"/>
    <col min="12812" max="12816" width="23.7109375" style="131" customWidth="1"/>
    <col min="12817" max="12817" width="19.28515625" style="131" bestFit="1" customWidth="1"/>
    <col min="12818" max="12818" width="31.28515625" style="131" customWidth="1"/>
    <col min="12819" max="12819" width="25" style="131" bestFit="1" customWidth="1"/>
    <col min="12820" max="12821" width="20.5703125" style="131" customWidth="1"/>
    <col min="12822" max="12822" width="23" style="131" bestFit="1" customWidth="1"/>
    <col min="12823" max="12823" width="16" style="131" bestFit="1" customWidth="1"/>
    <col min="12824" max="12824" width="20.5703125" style="131" bestFit="1" customWidth="1"/>
    <col min="12825" max="12825" width="29.5703125" style="131" bestFit="1" customWidth="1"/>
    <col min="12826" max="12826" width="15.28515625" style="131" bestFit="1" customWidth="1"/>
    <col min="12827" max="13013" width="9.140625" style="131"/>
    <col min="13014" max="13014" width="50.140625" style="131" customWidth="1"/>
    <col min="13015" max="13017" width="0" style="131" hidden="1" customWidth="1"/>
    <col min="13018" max="13018" width="25" style="131" customWidth="1"/>
    <col min="13019" max="13020" width="21.42578125" style="131" customWidth="1"/>
    <col min="13021" max="13021" width="20.140625" style="131" customWidth="1"/>
    <col min="13022" max="13022" width="20.85546875" style="131" bestFit="1" customWidth="1"/>
    <col min="13023" max="13037" width="0" style="131" hidden="1" customWidth="1"/>
    <col min="13038" max="13038" width="21.85546875" style="131" customWidth="1"/>
    <col min="13039" max="13039" width="0.140625" style="131" customWidth="1"/>
    <col min="13040" max="13040" width="22" style="131" customWidth="1"/>
    <col min="13041" max="13041" width="0" style="131" hidden="1" customWidth="1"/>
    <col min="13042" max="13042" width="19.7109375" style="131" customWidth="1"/>
    <col min="13043" max="13043" width="1" style="131" customWidth="1"/>
    <col min="13044" max="13044" width="21.7109375" style="131" customWidth="1"/>
    <col min="13045" max="13045" width="0" style="131" hidden="1" customWidth="1"/>
    <col min="13046" max="13046" width="21.7109375" style="131" customWidth="1"/>
    <col min="13047" max="13049" width="0" style="131" hidden="1" customWidth="1"/>
    <col min="13050" max="13050" width="21.5703125" style="131" customWidth="1"/>
    <col min="13051" max="13051" width="0" style="131" hidden="1" customWidth="1"/>
    <col min="13052" max="13055" width="23.7109375" style="131" customWidth="1"/>
    <col min="13056" max="13056" width="0.28515625" style="131" customWidth="1"/>
    <col min="13057" max="13066" width="23.7109375" style="131" customWidth="1"/>
    <col min="13067" max="13067" width="4.5703125" style="131" customWidth="1"/>
    <col min="13068" max="13072" width="23.7109375" style="131" customWidth="1"/>
    <col min="13073" max="13073" width="19.28515625" style="131" bestFit="1" customWidth="1"/>
    <col min="13074" max="13074" width="31.28515625" style="131" customWidth="1"/>
    <col min="13075" max="13075" width="25" style="131" bestFit="1" customWidth="1"/>
    <col min="13076" max="13077" width="20.5703125" style="131" customWidth="1"/>
    <col min="13078" max="13078" width="23" style="131" bestFit="1" customWidth="1"/>
    <col min="13079" max="13079" width="16" style="131" bestFit="1" customWidth="1"/>
    <col min="13080" max="13080" width="20.5703125" style="131" bestFit="1" customWidth="1"/>
    <col min="13081" max="13081" width="29.5703125" style="131" bestFit="1" customWidth="1"/>
    <col min="13082" max="13082" width="15.28515625" style="131" bestFit="1" customWidth="1"/>
    <col min="13083" max="13269" width="9.140625" style="131"/>
    <col min="13270" max="13270" width="50.140625" style="131" customWidth="1"/>
    <col min="13271" max="13273" width="0" style="131" hidden="1" customWidth="1"/>
    <col min="13274" max="13274" width="25" style="131" customWidth="1"/>
    <col min="13275" max="13276" width="21.42578125" style="131" customWidth="1"/>
    <col min="13277" max="13277" width="20.140625" style="131" customWidth="1"/>
    <col min="13278" max="13278" width="20.85546875" style="131" bestFit="1" customWidth="1"/>
    <col min="13279" max="13293" width="0" style="131" hidden="1" customWidth="1"/>
    <col min="13294" max="13294" width="21.85546875" style="131" customWidth="1"/>
    <col min="13295" max="13295" width="0.140625" style="131" customWidth="1"/>
    <col min="13296" max="13296" width="22" style="131" customWidth="1"/>
    <col min="13297" max="13297" width="0" style="131" hidden="1" customWidth="1"/>
    <col min="13298" max="13298" width="19.7109375" style="131" customWidth="1"/>
    <col min="13299" max="13299" width="1" style="131" customWidth="1"/>
    <col min="13300" max="13300" width="21.7109375" style="131" customWidth="1"/>
    <col min="13301" max="13301" width="0" style="131" hidden="1" customWidth="1"/>
    <col min="13302" max="13302" width="21.7109375" style="131" customWidth="1"/>
    <col min="13303" max="13305" width="0" style="131" hidden="1" customWidth="1"/>
    <col min="13306" max="13306" width="21.5703125" style="131" customWidth="1"/>
    <col min="13307" max="13307" width="0" style="131" hidden="1" customWidth="1"/>
    <col min="13308" max="13311" width="23.7109375" style="131" customWidth="1"/>
    <col min="13312" max="13312" width="0.28515625" style="131" customWidth="1"/>
    <col min="13313" max="13322" width="23.7109375" style="131" customWidth="1"/>
    <col min="13323" max="13323" width="4.5703125" style="131" customWidth="1"/>
    <col min="13324" max="13328" width="23.7109375" style="131" customWidth="1"/>
    <col min="13329" max="13329" width="19.28515625" style="131" bestFit="1" customWidth="1"/>
    <col min="13330" max="13330" width="31.28515625" style="131" customWidth="1"/>
    <col min="13331" max="13331" width="25" style="131" bestFit="1" customWidth="1"/>
    <col min="13332" max="13333" width="20.5703125" style="131" customWidth="1"/>
    <col min="13334" max="13334" width="23" style="131" bestFit="1" customWidth="1"/>
    <col min="13335" max="13335" width="16" style="131" bestFit="1" customWidth="1"/>
    <col min="13336" max="13336" width="20.5703125" style="131" bestFit="1" customWidth="1"/>
    <col min="13337" max="13337" width="29.5703125" style="131" bestFit="1" customWidth="1"/>
    <col min="13338" max="13338" width="15.28515625" style="131" bestFit="1" customWidth="1"/>
    <col min="13339" max="13525" width="9.140625" style="131"/>
    <col min="13526" max="13526" width="50.140625" style="131" customWidth="1"/>
    <col min="13527" max="13529" width="0" style="131" hidden="1" customWidth="1"/>
    <col min="13530" max="13530" width="25" style="131" customWidth="1"/>
    <col min="13531" max="13532" width="21.42578125" style="131" customWidth="1"/>
    <col min="13533" max="13533" width="20.140625" style="131" customWidth="1"/>
    <col min="13534" max="13534" width="20.85546875" style="131" bestFit="1" customWidth="1"/>
    <col min="13535" max="13549" width="0" style="131" hidden="1" customWidth="1"/>
    <col min="13550" max="13550" width="21.85546875" style="131" customWidth="1"/>
    <col min="13551" max="13551" width="0.140625" style="131" customWidth="1"/>
    <col min="13552" max="13552" width="22" style="131" customWidth="1"/>
    <col min="13553" max="13553" width="0" style="131" hidden="1" customWidth="1"/>
    <col min="13554" max="13554" width="19.7109375" style="131" customWidth="1"/>
    <col min="13555" max="13555" width="1" style="131" customWidth="1"/>
    <col min="13556" max="13556" width="21.7109375" style="131" customWidth="1"/>
    <col min="13557" max="13557" width="0" style="131" hidden="1" customWidth="1"/>
    <col min="13558" max="13558" width="21.7109375" style="131" customWidth="1"/>
    <col min="13559" max="13561" width="0" style="131" hidden="1" customWidth="1"/>
    <col min="13562" max="13562" width="21.5703125" style="131" customWidth="1"/>
    <col min="13563" max="13563" width="0" style="131" hidden="1" customWidth="1"/>
    <col min="13564" max="13567" width="23.7109375" style="131" customWidth="1"/>
    <col min="13568" max="13568" width="0.28515625" style="131" customWidth="1"/>
    <col min="13569" max="13578" width="23.7109375" style="131" customWidth="1"/>
    <col min="13579" max="13579" width="4.5703125" style="131" customWidth="1"/>
    <col min="13580" max="13584" width="23.7109375" style="131" customWidth="1"/>
    <col min="13585" max="13585" width="19.28515625" style="131" bestFit="1" customWidth="1"/>
    <col min="13586" max="13586" width="31.28515625" style="131" customWidth="1"/>
    <col min="13587" max="13587" width="25" style="131" bestFit="1" customWidth="1"/>
    <col min="13588" max="13589" width="20.5703125" style="131" customWidth="1"/>
    <col min="13590" max="13590" width="23" style="131" bestFit="1" customWidth="1"/>
    <col min="13591" max="13591" width="16" style="131" bestFit="1" customWidth="1"/>
    <col min="13592" max="13592" width="20.5703125" style="131" bestFit="1" customWidth="1"/>
    <col min="13593" max="13593" width="29.5703125" style="131" bestFit="1" customWidth="1"/>
    <col min="13594" max="13594" width="15.28515625" style="131" bestFit="1" customWidth="1"/>
    <col min="13595" max="13781" width="9.140625" style="131"/>
    <col min="13782" max="13782" width="50.140625" style="131" customWidth="1"/>
    <col min="13783" max="13785" width="0" style="131" hidden="1" customWidth="1"/>
    <col min="13786" max="13786" width="25" style="131" customWidth="1"/>
    <col min="13787" max="13788" width="21.42578125" style="131" customWidth="1"/>
    <col min="13789" max="13789" width="20.140625" style="131" customWidth="1"/>
    <col min="13790" max="13790" width="20.85546875" style="131" bestFit="1" customWidth="1"/>
    <col min="13791" max="13805" width="0" style="131" hidden="1" customWidth="1"/>
    <col min="13806" max="13806" width="21.85546875" style="131" customWidth="1"/>
    <col min="13807" max="13807" width="0.140625" style="131" customWidth="1"/>
    <col min="13808" max="13808" width="22" style="131" customWidth="1"/>
    <col min="13809" max="13809" width="0" style="131" hidden="1" customWidth="1"/>
    <col min="13810" max="13810" width="19.7109375" style="131" customWidth="1"/>
    <col min="13811" max="13811" width="1" style="131" customWidth="1"/>
    <col min="13812" max="13812" width="21.7109375" style="131" customWidth="1"/>
    <col min="13813" max="13813" width="0" style="131" hidden="1" customWidth="1"/>
    <col min="13814" max="13814" width="21.7109375" style="131" customWidth="1"/>
    <col min="13815" max="13817" width="0" style="131" hidden="1" customWidth="1"/>
    <col min="13818" max="13818" width="21.5703125" style="131" customWidth="1"/>
    <col min="13819" max="13819" width="0" style="131" hidden="1" customWidth="1"/>
    <col min="13820" max="13823" width="23.7109375" style="131" customWidth="1"/>
    <col min="13824" max="13824" width="0.28515625" style="131" customWidth="1"/>
    <col min="13825" max="13834" width="23.7109375" style="131" customWidth="1"/>
    <col min="13835" max="13835" width="4.5703125" style="131" customWidth="1"/>
    <col min="13836" max="13840" width="23.7109375" style="131" customWidth="1"/>
    <col min="13841" max="13841" width="19.28515625" style="131" bestFit="1" customWidth="1"/>
    <col min="13842" max="13842" width="31.28515625" style="131" customWidth="1"/>
    <col min="13843" max="13843" width="25" style="131" bestFit="1" customWidth="1"/>
    <col min="13844" max="13845" width="20.5703125" style="131" customWidth="1"/>
    <col min="13846" max="13846" width="23" style="131" bestFit="1" customWidth="1"/>
    <col min="13847" max="13847" width="16" style="131" bestFit="1" customWidth="1"/>
    <col min="13848" max="13848" width="20.5703125" style="131" bestFit="1" customWidth="1"/>
    <col min="13849" max="13849" width="29.5703125" style="131" bestFit="1" customWidth="1"/>
    <col min="13850" max="13850" width="15.28515625" style="131" bestFit="1" customWidth="1"/>
    <col min="13851" max="14037" width="9.140625" style="131"/>
    <col min="14038" max="14038" width="50.140625" style="131" customWidth="1"/>
    <col min="14039" max="14041" width="0" style="131" hidden="1" customWidth="1"/>
    <col min="14042" max="14042" width="25" style="131" customWidth="1"/>
    <col min="14043" max="14044" width="21.42578125" style="131" customWidth="1"/>
    <col min="14045" max="14045" width="20.140625" style="131" customWidth="1"/>
    <col min="14046" max="14046" width="20.85546875" style="131" bestFit="1" customWidth="1"/>
    <col min="14047" max="14061" width="0" style="131" hidden="1" customWidth="1"/>
    <col min="14062" max="14062" width="21.85546875" style="131" customWidth="1"/>
    <col min="14063" max="14063" width="0.140625" style="131" customWidth="1"/>
    <col min="14064" max="14064" width="22" style="131" customWidth="1"/>
    <col min="14065" max="14065" width="0" style="131" hidden="1" customWidth="1"/>
    <col min="14066" max="14066" width="19.7109375" style="131" customWidth="1"/>
    <col min="14067" max="14067" width="1" style="131" customWidth="1"/>
    <col min="14068" max="14068" width="21.7109375" style="131" customWidth="1"/>
    <col min="14069" max="14069" width="0" style="131" hidden="1" customWidth="1"/>
    <col min="14070" max="14070" width="21.7109375" style="131" customWidth="1"/>
    <col min="14071" max="14073" width="0" style="131" hidden="1" customWidth="1"/>
    <col min="14074" max="14074" width="21.5703125" style="131" customWidth="1"/>
    <col min="14075" max="14075" width="0" style="131" hidden="1" customWidth="1"/>
    <col min="14076" max="14079" width="23.7109375" style="131" customWidth="1"/>
    <col min="14080" max="14080" width="0.28515625" style="131" customWidth="1"/>
    <col min="14081" max="14090" width="23.7109375" style="131" customWidth="1"/>
    <col min="14091" max="14091" width="4.5703125" style="131" customWidth="1"/>
    <col min="14092" max="14096" width="23.7109375" style="131" customWidth="1"/>
    <col min="14097" max="14097" width="19.28515625" style="131" bestFit="1" customWidth="1"/>
    <col min="14098" max="14098" width="31.28515625" style="131" customWidth="1"/>
    <col min="14099" max="14099" width="25" style="131" bestFit="1" customWidth="1"/>
    <col min="14100" max="14101" width="20.5703125" style="131" customWidth="1"/>
    <col min="14102" max="14102" width="23" style="131" bestFit="1" customWidth="1"/>
    <col min="14103" max="14103" width="16" style="131" bestFit="1" customWidth="1"/>
    <col min="14104" max="14104" width="20.5703125" style="131" bestFit="1" customWidth="1"/>
    <col min="14105" max="14105" width="29.5703125" style="131" bestFit="1" customWidth="1"/>
    <col min="14106" max="14106" width="15.28515625" style="131" bestFit="1" customWidth="1"/>
    <col min="14107" max="14293" width="9.140625" style="131"/>
    <col min="14294" max="14294" width="50.140625" style="131" customWidth="1"/>
    <col min="14295" max="14297" width="0" style="131" hidden="1" customWidth="1"/>
    <col min="14298" max="14298" width="25" style="131" customWidth="1"/>
    <col min="14299" max="14300" width="21.42578125" style="131" customWidth="1"/>
    <col min="14301" max="14301" width="20.140625" style="131" customWidth="1"/>
    <col min="14302" max="14302" width="20.85546875" style="131" bestFit="1" customWidth="1"/>
    <col min="14303" max="14317" width="0" style="131" hidden="1" customWidth="1"/>
    <col min="14318" max="14318" width="21.85546875" style="131" customWidth="1"/>
    <col min="14319" max="14319" width="0.140625" style="131" customWidth="1"/>
    <col min="14320" max="14320" width="22" style="131" customWidth="1"/>
    <col min="14321" max="14321" width="0" style="131" hidden="1" customWidth="1"/>
    <col min="14322" max="14322" width="19.7109375" style="131" customWidth="1"/>
    <col min="14323" max="14323" width="1" style="131" customWidth="1"/>
    <col min="14324" max="14324" width="21.7109375" style="131" customWidth="1"/>
    <col min="14325" max="14325" width="0" style="131" hidden="1" customWidth="1"/>
    <col min="14326" max="14326" width="21.7109375" style="131" customWidth="1"/>
    <col min="14327" max="14329" width="0" style="131" hidden="1" customWidth="1"/>
    <col min="14330" max="14330" width="21.5703125" style="131" customWidth="1"/>
    <col min="14331" max="14331" width="0" style="131" hidden="1" customWidth="1"/>
    <col min="14332" max="14335" width="23.7109375" style="131" customWidth="1"/>
    <col min="14336" max="14336" width="0.28515625" style="131" customWidth="1"/>
    <col min="14337" max="14346" width="23.7109375" style="131" customWidth="1"/>
    <col min="14347" max="14347" width="4.5703125" style="131" customWidth="1"/>
    <col min="14348" max="14352" width="23.7109375" style="131" customWidth="1"/>
    <col min="14353" max="14353" width="19.28515625" style="131" bestFit="1" customWidth="1"/>
    <col min="14354" max="14354" width="31.28515625" style="131" customWidth="1"/>
    <col min="14355" max="14355" width="25" style="131" bestFit="1" customWidth="1"/>
    <col min="14356" max="14357" width="20.5703125" style="131" customWidth="1"/>
    <col min="14358" max="14358" width="23" style="131" bestFit="1" customWidth="1"/>
    <col min="14359" max="14359" width="16" style="131" bestFit="1" customWidth="1"/>
    <col min="14360" max="14360" width="20.5703125" style="131" bestFit="1" customWidth="1"/>
    <col min="14361" max="14361" width="29.5703125" style="131" bestFit="1" customWidth="1"/>
    <col min="14362" max="14362" width="15.28515625" style="131" bestFit="1" customWidth="1"/>
    <col min="14363" max="14549" width="9.140625" style="131"/>
    <col min="14550" max="14550" width="50.140625" style="131" customWidth="1"/>
    <col min="14551" max="14553" width="0" style="131" hidden="1" customWidth="1"/>
    <col min="14554" max="14554" width="25" style="131" customWidth="1"/>
    <col min="14555" max="14556" width="21.42578125" style="131" customWidth="1"/>
    <col min="14557" max="14557" width="20.140625" style="131" customWidth="1"/>
    <col min="14558" max="14558" width="20.85546875" style="131" bestFit="1" customWidth="1"/>
    <col min="14559" max="14573" width="0" style="131" hidden="1" customWidth="1"/>
    <col min="14574" max="14574" width="21.85546875" style="131" customWidth="1"/>
    <col min="14575" max="14575" width="0.140625" style="131" customWidth="1"/>
    <col min="14576" max="14576" width="22" style="131" customWidth="1"/>
    <col min="14577" max="14577" width="0" style="131" hidden="1" customWidth="1"/>
    <col min="14578" max="14578" width="19.7109375" style="131" customWidth="1"/>
    <col min="14579" max="14579" width="1" style="131" customWidth="1"/>
    <col min="14580" max="14580" width="21.7109375" style="131" customWidth="1"/>
    <col min="14581" max="14581" width="0" style="131" hidden="1" customWidth="1"/>
    <col min="14582" max="14582" width="21.7109375" style="131" customWidth="1"/>
    <col min="14583" max="14585" width="0" style="131" hidden="1" customWidth="1"/>
    <col min="14586" max="14586" width="21.5703125" style="131" customWidth="1"/>
    <col min="14587" max="14587" width="0" style="131" hidden="1" customWidth="1"/>
    <col min="14588" max="14591" width="23.7109375" style="131" customWidth="1"/>
    <col min="14592" max="14592" width="0.28515625" style="131" customWidth="1"/>
    <col min="14593" max="14602" width="23.7109375" style="131" customWidth="1"/>
    <col min="14603" max="14603" width="4.5703125" style="131" customWidth="1"/>
    <col min="14604" max="14608" width="23.7109375" style="131" customWidth="1"/>
    <col min="14609" max="14609" width="19.28515625" style="131" bestFit="1" customWidth="1"/>
    <col min="14610" max="14610" width="31.28515625" style="131" customWidth="1"/>
    <col min="14611" max="14611" width="25" style="131" bestFit="1" customWidth="1"/>
    <col min="14612" max="14613" width="20.5703125" style="131" customWidth="1"/>
    <col min="14614" max="14614" width="23" style="131" bestFit="1" customWidth="1"/>
    <col min="14615" max="14615" width="16" style="131" bestFit="1" customWidth="1"/>
    <col min="14616" max="14616" width="20.5703125" style="131" bestFit="1" customWidth="1"/>
    <col min="14617" max="14617" width="29.5703125" style="131" bestFit="1" customWidth="1"/>
    <col min="14618" max="14618" width="15.28515625" style="131" bestFit="1" customWidth="1"/>
    <col min="14619" max="14805" width="9.140625" style="131"/>
    <col min="14806" max="14806" width="50.140625" style="131" customWidth="1"/>
    <col min="14807" max="14809" width="0" style="131" hidden="1" customWidth="1"/>
    <col min="14810" max="14810" width="25" style="131" customWidth="1"/>
    <col min="14811" max="14812" width="21.42578125" style="131" customWidth="1"/>
    <col min="14813" max="14813" width="20.140625" style="131" customWidth="1"/>
    <col min="14814" max="14814" width="20.85546875" style="131" bestFit="1" customWidth="1"/>
    <col min="14815" max="14829" width="0" style="131" hidden="1" customWidth="1"/>
    <col min="14830" max="14830" width="21.85546875" style="131" customWidth="1"/>
    <col min="14831" max="14831" width="0.140625" style="131" customWidth="1"/>
    <col min="14832" max="14832" width="22" style="131" customWidth="1"/>
    <col min="14833" max="14833" width="0" style="131" hidden="1" customWidth="1"/>
    <col min="14834" max="14834" width="19.7109375" style="131" customWidth="1"/>
    <col min="14835" max="14835" width="1" style="131" customWidth="1"/>
    <col min="14836" max="14836" width="21.7109375" style="131" customWidth="1"/>
    <col min="14837" max="14837" width="0" style="131" hidden="1" customWidth="1"/>
    <col min="14838" max="14838" width="21.7109375" style="131" customWidth="1"/>
    <col min="14839" max="14841" width="0" style="131" hidden="1" customWidth="1"/>
    <col min="14842" max="14842" width="21.5703125" style="131" customWidth="1"/>
    <col min="14843" max="14843" width="0" style="131" hidden="1" customWidth="1"/>
    <col min="14844" max="14847" width="23.7109375" style="131" customWidth="1"/>
    <col min="14848" max="14848" width="0.28515625" style="131" customWidth="1"/>
    <col min="14849" max="14858" width="23.7109375" style="131" customWidth="1"/>
    <col min="14859" max="14859" width="4.5703125" style="131" customWidth="1"/>
    <col min="14860" max="14864" width="23.7109375" style="131" customWidth="1"/>
    <col min="14865" max="14865" width="19.28515625" style="131" bestFit="1" customWidth="1"/>
    <col min="14866" max="14866" width="31.28515625" style="131" customWidth="1"/>
    <col min="14867" max="14867" width="25" style="131" bestFit="1" customWidth="1"/>
    <col min="14868" max="14869" width="20.5703125" style="131" customWidth="1"/>
    <col min="14870" max="14870" width="23" style="131" bestFit="1" customWidth="1"/>
    <col min="14871" max="14871" width="16" style="131" bestFit="1" customWidth="1"/>
    <col min="14872" max="14872" width="20.5703125" style="131" bestFit="1" customWidth="1"/>
    <col min="14873" max="14873" width="29.5703125" style="131" bestFit="1" customWidth="1"/>
    <col min="14874" max="14874" width="15.28515625" style="131" bestFit="1" customWidth="1"/>
    <col min="14875" max="15061" width="9.140625" style="131"/>
    <col min="15062" max="15062" width="50.140625" style="131" customWidth="1"/>
    <col min="15063" max="15065" width="0" style="131" hidden="1" customWidth="1"/>
    <col min="15066" max="15066" width="25" style="131" customWidth="1"/>
    <col min="15067" max="15068" width="21.42578125" style="131" customWidth="1"/>
    <col min="15069" max="15069" width="20.140625" style="131" customWidth="1"/>
    <col min="15070" max="15070" width="20.85546875" style="131" bestFit="1" customWidth="1"/>
    <col min="15071" max="15085" width="0" style="131" hidden="1" customWidth="1"/>
    <col min="15086" max="15086" width="21.85546875" style="131" customWidth="1"/>
    <col min="15087" max="15087" width="0.140625" style="131" customWidth="1"/>
    <col min="15088" max="15088" width="22" style="131" customWidth="1"/>
    <col min="15089" max="15089" width="0" style="131" hidden="1" customWidth="1"/>
    <col min="15090" max="15090" width="19.7109375" style="131" customWidth="1"/>
    <col min="15091" max="15091" width="1" style="131" customWidth="1"/>
    <col min="15092" max="15092" width="21.7109375" style="131" customWidth="1"/>
    <col min="15093" max="15093" width="0" style="131" hidden="1" customWidth="1"/>
    <col min="15094" max="15094" width="21.7109375" style="131" customWidth="1"/>
    <col min="15095" max="15097" width="0" style="131" hidden="1" customWidth="1"/>
    <col min="15098" max="15098" width="21.5703125" style="131" customWidth="1"/>
    <col min="15099" max="15099" width="0" style="131" hidden="1" customWidth="1"/>
    <col min="15100" max="15103" width="23.7109375" style="131" customWidth="1"/>
    <col min="15104" max="15104" width="0.28515625" style="131" customWidth="1"/>
    <col min="15105" max="15114" width="23.7109375" style="131" customWidth="1"/>
    <col min="15115" max="15115" width="4.5703125" style="131" customWidth="1"/>
    <col min="15116" max="15120" width="23.7109375" style="131" customWidth="1"/>
    <col min="15121" max="15121" width="19.28515625" style="131" bestFit="1" customWidth="1"/>
    <col min="15122" max="15122" width="31.28515625" style="131" customWidth="1"/>
    <col min="15123" max="15123" width="25" style="131" bestFit="1" customWidth="1"/>
    <col min="15124" max="15125" width="20.5703125" style="131" customWidth="1"/>
    <col min="15126" max="15126" width="23" style="131" bestFit="1" customWidth="1"/>
    <col min="15127" max="15127" width="16" style="131" bestFit="1" customWidth="1"/>
    <col min="15128" max="15128" width="20.5703125" style="131" bestFit="1" customWidth="1"/>
    <col min="15129" max="15129" width="29.5703125" style="131" bestFit="1" customWidth="1"/>
    <col min="15130" max="15130" width="15.28515625" style="131" bestFit="1" customWidth="1"/>
    <col min="15131" max="15317" width="9.140625" style="131"/>
    <col min="15318" max="15318" width="50.140625" style="131" customWidth="1"/>
    <col min="15319" max="15321" width="0" style="131" hidden="1" customWidth="1"/>
    <col min="15322" max="15322" width="25" style="131" customWidth="1"/>
    <col min="15323" max="15324" width="21.42578125" style="131" customWidth="1"/>
    <col min="15325" max="15325" width="20.140625" style="131" customWidth="1"/>
    <col min="15326" max="15326" width="20.85546875" style="131" bestFit="1" customWidth="1"/>
    <col min="15327" max="15341" width="0" style="131" hidden="1" customWidth="1"/>
    <col min="15342" max="15342" width="21.85546875" style="131" customWidth="1"/>
    <col min="15343" max="15343" width="0.140625" style="131" customWidth="1"/>
    <col min="15344" max="15344" width="22" style="131" customWidth="1"/>
    <col min="15345" max="15345" width="0" style="131" hidden="1" customWidth="1"/>
    <col min="15346" max="15346" width="19.7109375" style="131" customWidth="1"/>
    <col min="15347" max="15347" width="1" style="131" customWidth="1"/>
    <col min="15348" max="15348" width="21.7109375" style="131" customWidth="1"/>
    <col min="15349" max="15349" width="0" style="131" hidden="1" customWidth="1"/>
    <col min="15350" max="15350" width="21.7109375" style="131" customWidth="1"/>
    <col min="15351" max="15353" width="0" style="131" hidden="1" customWidth="1"/>
    <col min="15354" max="15354" width="21.5703125" style="131" customWidth="1"/>
    <col min="15355" max="15355" width="0" style="131" hidden="1" customWidth="1"/>
    <col min="15356" max="15359" width="23.7109375" style="131" customWidth="1"/>
    <col min="15360" max="15360" width="0.28515625" style="131" customWidth="1"/>
    <col min="15361" max="15370" width="23.7109375" style="131" customWidth="1"/>
    <col min="15371" max="15371" width="4.5703125" style="131" customWidth="1"/>
    <col min="15372" max="15376" width="23.7109375" style="131" customWidth="1"/>
    <col min="15377" max="15377" width="19.28515625" style="131" bestFit="1" customWidth="1"/>
    <col min="15378" max="15378" width="31.28515625" style="131" customWidth="1"/>
    <col min="15379" max="15379" width="25" style="131" bestFit="1" customWidth="1"/>
    <col min="15380" max="15381" width="20.5703125" style="131" customWidth="1"/>
    <col min="15382" max="15382" width="23" style="131" bestFit="1" customWidth="1"/>
    <col min="15383" max="15383" width="16" style="131" bestFit="1" customWidth="1"/>
    <col min="15384" max="15384" width="20.5703125" style="131" bestFit="1" customWidth="1"/>
    <col min="15385" max="15385" width="29.5703125" style="131" bestFit="1" customWidth="1"/>
    <col min="15386" max="15386" width="15.28515625" style="131" bestFit="1" customWidth="1"/>
    <col min="15387" max="15573" width="9.140625" style="131"/>
    <col min="15574" max="15574" width="50.140625" style="131" customWidth="1"/>
    <col min="15575" max="15577" width="0" style="131" hidden="1" customWidth="1"/>
    <col min="15578" max="15578" width="25" style="131" customWidth="1"/>
    <col min="15579" max="15580" width="21.42578125" style="131" customWidth="1"/>
    <col min="15581" max="15581" width="20.140625" style="131" customWidth="1"/>
    <col min="15582" max="15582" width="20.85546875" style="131" bestFit="1" customWidth="1"/>
    <col min="15583" max="15597" width="0" style="131" hidden="1" customWidth="1"/>
    <col min="15598" max="15598" width="21.85546875" style="131" customWidth="1"/>
    <col min="15599" max="15599" width="0.140625" style="131" customWidth="1"/>
    <col min="15600" max="15600" width="22" style="131" customWidth="1"/>
    <col min="15601" max="15601" width="0" style="131" hidden="1" customWidth="1"/>
    <col min="15602" max="15602" width="19.7109375" style="131" customWidth="1"/>
    <col min="15603" max="15603" width="1" style="131" customWidth="1"/>
    <col min="15604" max="15604" width="21.7109375" style="131" customWidth="1"/>
    <col min="15605" max="15605" width="0" style="131" hidden="1" customWidth="1"/>
    <col min="15606" max="15606" width="21.7109375" style="131" customWidth="1"/>
    <col min="15607" max="15609" width="0" style="131" hidden="1" customWidth="1"/>
    <col min="15610" max="15610" width="21.5703125" style="131" customWidth="1"/>
    <col min="15611" max="15611" width="0" style="131" hidden="1" customWidth="1"/>
    <col min="15612" max="15615" width="23.7109375" style="131" customWidth="1"/>
    <col min="15616" max="15616" width="0.28515625" style="131" customWidth="1"/>
    <col min="15617" max="15626" width="23.7109375" style="131" customWidth="1"/>
    <col min="15627" max="15627" width="4.5703125" style="131" customWidth="1"/>
    <col min="15628" max="15632" width="23.7109375" style="131" customWidth="1"/>
    <col min="15633" max="15633" width="19.28515625" style="131" bestFit="1" customWidth="1"/>
    <col min="15634" max="15634" width="31.28515625" style="131" customWidth="1"/>
    <col min="15635" max="15635" width="25" style="131" bestFit="1" customWidth="1"/>
    <col min="15636" max="15637" width="20.5703125" style="131" customWidth="1"/>
    <col min="15638" max="15638" width="23" style="131" bestFit="1" customWidth="1"/>
    <col min="15639" max="15639" width="16" style="131" bestFit="1" customWidth="1"/>
    <col min="15640" max="15640" width="20.5703125" style="131" bestFit="1" customWidth="1"/>
    <col min="15641" max="15641" width="29.5703125" style="131" bestFit="1" customWidth="1"/>
    <col min="15642" max="15642" width="15.28515625" style="131" bestFit="1" customWidth="1"/>
    <col min="15643" max="15829" width="9.140625" style="131"/>
    <col min="15830" max="15830" width="50.140625" style="131" customWidth="1"/>
    <col min="15831" max="15833" width="0" style="131" hidden="1" customWidth="1"/>
    <col min="15834" max="15834" width="25" style="131" customWidth="1"/>
    <col min="15835" max="15836" width="21.42578125" style="131" customWidth="1"/>
    <col min="15837" max="15837" width="20.140625" style="131" customWidth="1"/>
    <col min="15838" max="15838" width="20.85546875" style="131" bestFit="1" customWidth="1"/>
    <col min="15839" max="15853" width="0" style="131" hidden="1" customWidth="1"/>
    <col min="15854" max="15854" width="21.85546875" style="131" customWidth="1"/>
    <col min="15855" max="15855" width="0.140625" style="131" customWidth="1"/>
    <col min="15856" max="15856" width="22" style="131" customWidth="1"/>
    <col min="15857" max="15857" width="0" style="131" hidden="1" customWidth="1"/>
    <col min="15858" max="15858" width="19.7109375" style="131" customWidth="1"/>
    <col min="15859" max="15859" width="1" style="131" customWidth="1"/>
    <col min="15860" max="15860" width="21.7109375" style="131" customWidth="1"/>
    <col min="15861" max="15861" width="0" style="131" hidden="1" customWidth="1"/>
    <col min="15862" max="15862" width="21.7109375" style="131" customWidth="1"/>
    <col min="15863" max="15865" width="0" style="131" hidden="1" customWidth="1"/>
    <col min="15866" max="15866" width="21.5703125" style="131" customWidth="1"/>
    <col min="15867" max="15867" width="0" style="131" hidden="1" customWidth="1"/>
    <col min="15868" max="15871" width="23.7109375" style="131" customWidth="1"/>
    <col min="15872" max="15872" width="0.28515625" style="131" customWidth="1"/>
    <col min="15873" max="15882" width="23.7109375" style="131" customWidth="1"/>
    <col min="15883" max="15883" width="4.5703125" style="131" customWidth="1"/>
    <col min="15884" max="15888" width="23.7109375" style="131" customWidth="1"/>
    <col min="15889" max="15889" width="19.28515625" style="131" bestFit="1" customWidth="1"/>
    <col min="15890" max="15890" width="31.28515625" style="131" customWidth="1"/>
    <col min="15891" max="15891" width="25" style="131" bestFit="1" customWidth="1"/>
    <col min="15892" max="15893" width="20.5703125" style="131" customWidth="1"/>
    <col min="15894" max="15894" width="23" style="131" bestFit="1" customWidth="1"/>
    <col min="15895" max="15895" width="16" style="131" bestFit="1" customWidth="1"/>
    <col min="15896" max="15896" width="20.5703125" style="131" bestFit="1" customWidth="1"/>
    <col min="15897" max="15897" width="29.5703125" style="131" bestFit="1" customWidth="1"/>
    <col min="15898" max="15898" width="15.28515625" style="131" bestFit="1" customWidth="1"/>
    <col min="15899" max="16085" width="9.140625" style="131"/>
    <col min="16086" max="16086" width="50.140625" style="131" customWidth="1"/>
    <col min="16087" max="16089" width="0" style="131" hidden="1" customWidth="1"/>
    <col min="16090" max="16090" width="25" style="131" customWidth="1"/>
    <col min="16091" max="16092" width="21.42578125" style="131" customWidth="1"/>
    <col min="16093" max="16093" width="20.140625" style="131" customWidth="1"/>
    <col min="16094" max="16094" width="20.85546875" style="131" bestFit="1" customWidth="1"/>
    <col min="16095" max="16109" width="0" style="131" hidden="1" customWidth="1"/>
    <col min="16110" max="16110" width="21.85546875" style="131" customWidth="1"/>
    <col min="16111" max="16111" width="0.140625" style="131" customWidth="1"/>
    <col min="16112" max="16112" width="22" style="131" customWidth="1"/>
    <col min="16113" max="16113" width="0" style="131" hidden="1" customWidth="1"/>
    <col min="16114" max="16114" width="19.7109375" style="131" customWidth="1"/>
    <col min="16115" max="16115" width="1" style="131" customWidth="1"/>
    <col min="16116" max="16116" width="21.7109375" style="131" customWidth="1"/>
    <col min="16117" max="16117" width="0" style="131" hidden="1" customWidth="1"/>
    <col min="16118" max="16118" width="21.7109375" style="131" customWidth="1"/>
    <col min="16119" max="16121" width="0" style="131" hidden="1" customWidth="1"/>
    <col min="16122" max="16122" width="21.5703125" style="131" customWidth="1"/>
    <col min="16123" max="16123" width="0" style="131" hidden="1" customWidth="1"/>
    <col min="16124" max="16127" width="23.7109375" style="131" customWidth="1"/>
    <col min="16128" max="16128" width="0.28515625" style="131" customWidth="1"/>
    <col min="16129" max="16138" width="23.7109375" style="131" customWidth="1"/>
    <col min="16139" max="16139" width="4.5703125" style="131" customWidth="1"/>
    <col min="16140" max="16144" width="23.7109375" style="131" customWidth="1"/>
    <col min="16145" max="16145" width="19.28515625" style="131" bestFit="1" customWidth="1"/>
    <col min="16146" max="16146" width="31.28515625" style="131" customWidth="1"/>
    <col min="16147" max="16147" width="25" style="131" bestFit="1" customWidth="1"/>
    <col min="16148" max="16149" width="20.5703125" style="131" customWidth="1"/>
    <col min="16150" max="16150" width="23" style="131" bestFit="1" customWidth="1"/>
    <col min="16151" max="16151" width="16" style="131" bestFit="1" customWidth="1"/>
    <col min="16152" max="16152" width="20.5703125" style="131" bestFit="1" customWidth="1"/>
    <col min="16153" max="16153" width="29.5703125" style="131" bestFit="1" customWidth="1"/>
    <col min="16154" max="16154" width="15.28515625" style="131" bestFit="1" customWidth="1"/>
    <col min="16155" max="16384" width="9.140625" style="131"/>
  </cols>
  <sheetData>
    <row r="1" spans="1:49" ht="40.35" customHeight="1">
      <c r="A1" s="82" t="s">
        <v>166</v>
      </c>
      <c r="C1" s="112"/>
      <c r="D1" s="113"/>
      <c r="E1" s="85"/>
      <c r="F1" s="85"/>
      <c r="G1" s="85"/>
      <c r="H1" s="85"/>
      <c r="I1" s="85"/>
      <c r="J1" s="85"/>
      <c r="AH1" s="96"/>
      <c r="AI1" s="96"/>
      <c r="AL1" s="112"/>
      <c r="AM1" s="112"/>
      <c r="AN1" s="127"/>
      <c r="AO1" s="127"/>
      <c r="AP1" s="127"/>
      <c r="AQ1" s="127"/>
    </row>
    <row r="2" spans="1:49" ht="40.35" customHeight="1">
      <c r="A2" s="254" t="s">
        <v>127</v>
      </c>
      <c r="B2" s="254"/>
      <c r="C2" s="254"/>
      <c r="D2" s="254"/>
      <c r="E2" s="254"/>
      <c r="F2" s="254"/>
      <c r="G2" s="254"/>
      <c r="H2" s="254"/>
      <c r="I2" s="254"/>
      <c r="J2" s="254"/>
      <c r="K2" s="254"/>
      <c r="L2" s="254"/>
      <c r="M2" s="254"/>
      <c r="N2" s="254"/>
      <c r="O2" s="254"/>
      <c r="P2" s="254"/>
      <c r="Q2" s="254"/>
      <c r="R2" s="254"/>
      <c r="S2" s="254"/>
      <c r="T2" s="254"/>
      <c r="U2" s="254"/>
      <c r="V2" s="254"/>
      <c r="W2" s="254"/>
      <c r="X2" s="254"/>
      <c r="Y2" s="254"/>
      <c r="Z2" s="254"/>
      <c r="AA2" s="254"/>
      <c r="AB2" s="254"/>
      <c r="AC2" s="254"/>
      <c r="AD2" s="254"/>
      <c r="AE2" s="254"/>
      <c r="AF2" s="254"/>
      <c r="AG2" s="254"/>
      <c r="AH2" s="254"/>
      <c r="AI2" s="254"/>
      <c r="AJ2" s="254"/>
      <c r="AK2" s="254"/>
      <c r="AL2" s="254"/>
      <c r="AM2" s="254"/>
      <c r="AN2" s="254"/>
      <c r="AO2" s="254"/>
    </row>
    <row r="3" spans="1:49" s="55" customFormat="1" ht="40.35" customHeight="1">
      <c r="A3" s="249" t="s">
        <v>83</v>
      </c>
      <c r="B3" s="249"/>
      <c r="C3" s="249"/>
      <c r="D3" s="249"/>
      <c r="E3" s="249"/>
      <c r="F3" s="249"/>
      <c r="G3" s="249"/>
      <c r="H3" s="249"/>
      <c r="I3" s="249"/>
      <c r="J3" s="249"/>
      <c r="K3" s="249"/>
      <c r="L3" s="249"/>
      <c r="M3" s="249"/>
      <c r="N3" s="249"/>
      <c r="O3" s="249"/>
      <c r="P3" s="249"/>
      <c r="Q3" s="249"/>
      <c r="R3" s="249"/>
      <c r="S3" s="249"/>
      <c r="T3" s="249"/>
      <c r="U3" s="249"/>
      <c r="V3" s="249"/>
      <c r="W3" s="249"/>
      <c r="X3" s="249"/>
      <c r="Y3" s="249"/>
      <c r="Z3" s="249"/>
      <c r="AA3" s="249"/>
      <c r="AB3" s="249"/>
      <c r="AC3" s="249"/>
      <c r="AD3" s="249"/>
      <c r="AE3" s="249"/>
      <c r="AF3" s="249"/>
      <c r="AG3" s="249"/>
      <c r="AH3" s="249"/>
      <c r="AI3" s="249"/>
      <c r="AJ3" s="249"/>
      <c r="AK3" s="249"/>
      <c r="AL3" s="249"/>
      <c r="AM3" s="249"/>
      <c r="AN3" s="249"/>
      <c r="AO3" s="249"/>
      <c r="AP3" s="54"/>
      <c r="AQ3" s="54"/>
      <c r="AR3" s="54"/>
    </row>
    <row r="4" spans="1:49" s="55" customFormat="1" ht="40.35" customHeight="1">
      <c r="B4" s="50"/>
      <c r="C4" s="51"/>
      <c r="D4" s="138"/>
      <c r="E4" s="53"/>
      <c r="F4" s="53"/>
      <c r="G4" s="53"/>
      <c r="H4" s="53"/>
      <c r="I4" s="53"/>
      <c r="J4" s="53"/>
      <c r="K4" s="54"/>
      <c r="L4" s="54"/>
      <c r="M4" s="54"/>
      <c r="N4" s="54"/>
      <c r="P4" s="54"/>
      <c r="Q4" s="54"/>
      <c r="R4" s="51"/>
      <c r="S4" s="54"/>
      <c r="T4" s="54"/>
      <c r="U4" s="54"/>
      <c r="V4" s="54"/>
      <c r="W4" s="54"/>
      <c r="X4" s="54"/>
      <c r="Y4" s="54"/>
      <c r="Z4" s="54"/>
      <c r="AA4" s="54"/>
      <c r="AB4" s="54"/>
      <c r="AC4" s="54"/>
      <c r="AD4" s="54"/>
      <c r="AE4" s="54"/>
      <c r="AF4" s="54"/>
      <c r="AG4" s="54"/>
      <c r="AH4" s="54"/>
      <c r="AI4" s="54"/>
      <c r="AJ4" s="54"/>
      <c r="AK4" s="54"/>
      <c r="AL4" s="54"/>
      <c r="AM4" s="54"/>
      <c r="AN4" s="54"/>
      <c r="AO4" s="54"/>
      <c r="AP4" s="54"/>
      <c r="AQ4" s="54"/>
      <c r="AR4" s="54"/>
    </row>
    <row r="5" spans="1:49" s="53" customFormat="1" ht="40.35" customHeight="1">
      <c r="A5" s="255" t="s">
        <v>84</v>
      </c>
      <c r="B5" s="58"/>
      <c r="C5" s="58"/>
      <c r="D5" s="59"/>
      <c r="E5" s="72"/>
      <c r="F5" s="60"/>
      <c r="G5" s="60"/>
      <c r="H5" s="60"/>
      <c r="I5" s="60"/>
      <c r="J5" s="61"/>
      <c r="K5" s="242">
        <v>2014</v>
      </c>
      <c r="L5" s="243"/>
      <c r="M5" s="243"/>
      <c r="N5" s="244"/>
      <c r="O5" s="242">
        <v>2015</v>
      </c>
      <c r="P5" s="243"/>
      <c r="Q5" s="243"/>
      <c r="R5" s="244"/>
      <c r="S5" s="242" t="s">
        <v>128</v>
      </c>
      <c r="T5" s="243"/>
      <c r="U5" s="243"/>
      <c r="V5" s="243"/>
      <c r="W5" s="242">
        <v>2017</v>
      </c>
      <c r="X5" s="243"/>
      <c r="Y5" s="243"/>
      <c r="Z5" s="243"/>
      <c r="AA5" s="242">
        <v>2018</v>
      </c>
      <c r="AB5" s="243"/>
      <c r="AC5" s="243"/>
      <c r="AD5" s="243"/>
      <c r="AE5" s="244"/>
      <c r="AF5" s="242">
        <v>2019</v>
      </c>
      <c r="AG5" s="243"/>
      <c r="AH5" s="243"/>
      <c r="AI5" s="244"/>
      <c r="AJ5" s="242">
        <v>2020</v>
      </c>
      <c r="AK5" s="243"/>
      <c r="AL5" s="243"/>
      <c r="AM5" s="243"/>
      <c r="AN5" s="242">
        <v>2021</v>
      </c>
      <c r="AO5" s="243"/>
      <c r="AP5" s="243"/>
      <c r="AQ5" s="244"/>
      <c r="AR5" s="242">
        <v>2022</v>
      </c>
      <c r="AS5" s="243"/>
      <c r="AT5" s="243"/>
      <c r="AU5" s="244"/>
      <c r="AV5" s="62">
        <v>2023</v>
      </c>
    </row>
    <row r="6" spans="1:49" s="55" customFormat="1" ht="39.75" customHeight="1">
      <c r="A6" s="256"/>
      <c r="B6" s="139">
        <v>2014</v>
      </c>
      <c r="C6" s="64">
        <v>2015</v>
      </c>
      <c r="D6" s="140">
        <v>2016</v>
      </c>
      <c r="E6" s="67">
        <v>2017</v>
      </c>
      <c r="F6" s="66">
        <v>2018</v>
      </c>
      <c r="G6" s="66">
        <v>2019</v>
      </c>
      <c r="H6" s="66">
        <v>2020</v>
      </c>
      <c r="I6" s="66">
        <v>2021</v>
      </c>
      <c r="J6" s="66">
        <v>2022</v>
      </c>
      <c r="K6" s="141" t="s">
        <v>85</v>
      </c>
      <c r="L6" s="141" t="s">
        <v>86</v>
      </c>
      <c r="M6" s="141" t="s">
        <v>87</v>
      </c>
      <c r="N6" s="141" t="s">
        <v>88</v>
      </c>
      <c r="O6" s="142" t="s">
        <v>85</v>
      </c>
      <c r="P6" s="142" t="s">
        <v>86</v>
      </c>
      <c r="Q6" s="142" t="s">
        <v>87</v>
      </c>
      <c r="R6" s="143" t="s">
        <v>88</v>
      </c>
      <c r="S6" s="142" t="s">
        <v>85</v>
      </c>
      <c r="T6" s="142" t="s">
        <v>86</v>
      </c>
      <c r="U6" s="142" t="s">
        <v>87</v>
      </c>
      <c r="V6" s="142" t="s">
        <v>88</v>
      </c>
      <c r="W6" s="70" t="s">
        <v>85</v>
      </c>
      <c r="X6" s="68" t="s">
        <v>86</v>
      </c>
      <c r="Y6" s="71" t="s">
        <v>87</v>
      </c>
      <c r="Z6" s="68" t="s">
        <v>88</v>
      </c>
      <c r="AA6" s="70" t="s">
        <v>85</v>
      </c>
      <c r="AB6" s="68" t="s">
        <v>86</v>
      </c>
      <c r="AC6" s="68" t="s">
        <v>87</v>
      </c>
      <c r="AD6" s="245" t="s">
        <v>88</v>
      </c>
      <c r="AE6" s="246"/>
      <c r="AF6" s="67" t="s">
        <v>85</v>
      </c>
      <c r="AG6" s="68" t="s">
        <v>86</v>
      </c>
      <c r="AH6" s="67" t="s">
        <v>87</v>
      </c>
      <c r="AI6" s="67" t="s">
        <v>88</v>
      </c>
      <c r="AJ6" s="68" t="s">
        <v>85</v>
      </c>
      <c r="AK6" s="67" t="s">
        <v>86</v>
      </c>
      <c r="AL6" s="67" t="s">
        <v>87</v>
      </c>
      <c r="AM6" s="67" t="s">
        <v>88</v>
      </c>
      <c r="AN6" s="72" t="s">
        <v>85</v>
      </c>
      <c r="AO6" s="68" t="s">
        <v>86</v>
      </c>
      <c r="AP6" s="72" t="s">
        <v>87</v>
      </c>
      <c r="AQ6" s="72" t="s">
        <v>88</v>
      </c>
      <c r="AR6" s="72" t="s">
        <v>85</v>
      </c>
      <c r="AS6" s="72" t="s">
        <v>89</v>
      </c>
      <c r="AT6" s="72" t="s">
        <v>87</v>
      </c>
      <c r="AU6" s="72" t="s">
        <v>88</v>
      </c>
      <c r="AV6" s="72" t="s">
        <v>85</v>
      </c>
    </row>
    <row r="7" spans="1:49" s="55" customFormat="1" ht="39.75" customHeight="1">
      <c r="A7" s="144"/>
      <c r="B7" s="73"/>
      <c r="C7" s="73"/>
      <c r="D7" s="74"/>
      <c r="E7" s="76"/>
      <c r="F7" s="75" t="s">
        <v>129</v>
      </c>
      <c r="G7" s="75"/>
      <c r="H7" s="75"/>
      <c r="I7" s="75"/>
      <c r="J7" s="75" t="s">
        <v>90</v>
      </c>
      <c r="K7" s="145"/>
      <c r="L7" s="145"/>
      <c r="M7" s="145"/>
      <c r="N7" s="145"/>
      <c r="O7" s="146"/>
      <c r="P7" s="146"/>
      <c r="Q7" s="78"/>
      <c r="R7" s="147"/>
      <c r="S7" s="148"/>
      <c r="T7" s="148"/>
      <c r="U7" s="79"/>
      <c r="V7" s="79"/>
      <c r="W7" s="79"/>
      <c r="X7" s="79"/>
      <c r="Y7" s="78"/>
      <c r="Z7" s="79"/>
      <c r="AA7" s="79"/>
      <c r="AB7" s="79"/>
      <c r="AC7" s="79"/>
      <c r="AD7" s="247"/>
      <c r="AE7" s="248"/>
      <c r="AF7" s="73"/>
      <c r="AG7" s="79"/>
      <c r="AH7" s="73"/>
      <c r="AI7" s="73"/>
      <c r="AJ7" s="79"/>
      <c r="AK7" s="73"/>
      <c r="AL7" s="73"/>
      <c r="AM7" s="73"/>
      <c r="AN7" s="73" t="s">
        <v>4</v>
      </c>
      <c r="AO7" s="149" t="s">
        <v>4</v>
      </c>
      <c r="AP7" s="73" t="s">
        <v>4</v>
      </c>
      <c r="AQ7" s="73" t="s">
        <v>4</v>
      </c>
      <c r="AR7" s="76" t="s">
        <v>4</v>
      </c>
      <c r="AS7" s="76" t="s">
        <v>4</v>
      </c>
      <c r="AT7" s="76" t="s">
        <v>90</v>
      </c>
      <c r="AU7" s="76" t="s">
        <v>90</v>
      </c>
      <c r="AV7" s="76" t="s">
        <v>90</v>
      </c>
    </row>
    <row r="8" spans="1:49" s="55" customFormat="1" ht="40.35" customHeight="1">
      <c r="B8" s="50"/>
      <c r="C8" s="51"/>
      <c r="D8" s="51"/>
      <c r="E8" s="51"/>
      <c r="F8" s="51"/>
      <c r="G8" s="51"/>
      <c r="H8" s="51"/>
      <c r="I8" s="51"/>
      <c r="J8" s="51"/>
      <c r="K8" s="54"/>
      <c r="L8" s="54"/>
      <c r="M8" s="54"/>
      <c r="N8" s="54"/>
      <c r="P8" s="54"/>
      <c r="Q8" s="54"/>
      <c r="R8" s="51"/>
      <c r="S8" s="54"/>
      <c r="T8" s="54"/>
      <c r="U8" s="54"/>
      <c r="V8" s="54"/>
      <c r="W8" s="54"/>
      <c r="X8" s="54"/>
      <c r="Y8" s="54"/>
      <c r="Z8" s="54"/>
      <c r="AA8" s="54"/>
      <c r="AB8" s="54"/>
      <c r="AC8" s="54"/>
      <c r="AD8" s="54"/>
      <c r="AE8" s="54"/>
      <c r="AF8" s="54"/>
      <c r="AG8" s="54"/>
      <c r="AH8" s="54"/>
      <c r="AI8" s="54"/>
      <c r="AJ8" s="54"/>
      <c r="AK8" s="54"/>
      <c r="AL8" s="54"/>
      <c r="AM8" s="54"/>
      <c r="AN8" s="54"/>
      <c r="AO8" s="54"/>
      <c r="AP8" s="54"/>
      <c r="AQ8" s="54"/>
      <c r="AR8" s="54"/>
    </row>
    <row r="9" spans="1:49" s="55" customFormat="1" ht="40.35" customHeight="1">
      <c r="A9" s="179" t="s">
        <v>130</v>
      </c>
      <c r="B9" s="84">
        <v>6704.9645732099998</v>
      </c>
      <c r="C9" s="84">
        <v>7091.51</v>
      </c>
      <c r="D9" s="150">
        <v>5700.2</v>
      </c>
      <c r="E9" s="84">
        <v>5644.0631819800001</v>
      </c>
      <c r="F9" s="84">
        <v>6201.1320021499996</v>
      </c>
      <c r="G9" s="84">
        <v>7311.9221176099991</v>
      </c>
      <c r="H9" s="84">
        <v>6858.6204144007988</v>
      </c>
      <c r="I9" s="84">
        <v>8602.7672234037454</v>
      </c>
      <c r="J9" s="84">
        <v>6854.6160383201495</v>
      </c>
      <c r="K9" s="151">
        <v>1763.4887265600003</v>
      </c>
      <c r="L9" s="151">
        <v>1544.2194461600002</v>
      </c>
      <c r="M9" s="152">
        <v>1785.2729655099997</v>
      </c>
      <c r="N9" s="88">
        <v>1611.9834349800001</v>
      </c>
      <c r="O9" s="153">
        <v>1421.38</v>
      </c>
      <c r="P9" s="84">
        <v>1861.5900000000001</v>
      </c>
      <c r="Q9" s="153">
        <v>1685.6000000000001</v>
      </c>
      <c r="R9" s="84">
        <v>2122.94</v>
      </c>
      <c r="S9" s="88">
        <v>1567</v>
      </c>
      <c r="T9" s="88">
        <v>1609.8000000000002</v>
      </c>
      <c r="U9" s="88">
        <v>1188.8999999999999</v>
      </c>
      <c r="V9" s="88">
        <v>1334.5</v>
      </c>
      <c r="W9" s="88">
        <v>1155.0999999999999</v>
      </c>
      <c r="X9" s="88">
        <v>1474.9</v>
      </c>
      <c r="Y9" s="154">
        <v>1399.2929361699998</v>
      </c>
      <c r="Z9" s="154">
        <v>1614.7702458100002</v>
      </c>
      <c r="AA9" s="154">
        <v>1518.6091060700001</v>
      </c>
      <c r="AB9" s="154">
        <v>1623.4479501000001</v>
      </c>
      <c r="AC9" s="154">
        <v>1271.0678163699999</v>
      </c>
      <c r="AD9" s="154">
        <v>1788.00712961</v>
      </c>
      <c r="AE9" s="154"/>
      <c r="AF9" s="154">
        <v>1805.6702562099999</v>
      </c>
      <c r="AG9" s="154">
        <v>1831.73359871</v>
      </c>
      <c r="AH9" s="154">
        <v>1843.4410912399999</v>
      </c>
      <c r="AI9" s="154">
        <v>1831.0771714499997</v>
      </c>
      <c r="AJ9" s="154">
        <v>1896.4508243877999</v>
      </c>
      <c r="AK9" s="154">
        <v>1617.9997707909999</v>
      </c>
      <c r="AL9" s="154">
        <v>1840.7400314020001</v>
      </c>
      <c r="AM9" s="154">
        <v>1503.42978782</v>
      </c>
      <c r="AN9" s="154">
        <v>2275.1480149099998</v>
      </c>
      <c r="AO9" s="154">
        <v>2180.9526523900004</v>
      </c>
      <c r="AP9" s="88">
        <v>2056.6002195398964</v>
      </c>
      <c r="AQ9" s="88">
        <v>2090.0663365638493</v>
      </c>
      <c r="AR9" s="84">
        <v>2180.0509269234917</v>
      </c>
      <c r="AS9" s="84">
        <v>1885.5604221131</v>
      </c>
      <c r="AT9" s="84">
        <v>1476.6655771246046</v>
      </c>
      <c r="AU9" s="84">
        <v>1312.3391121589539</v>
      </c>
      <c r="AV9" s="84">
        <v>1208.1853944390534</v>
      </c>
      <c r="AW9" s="155"/>
    </row>
    <row r="10" spans="1:49" s="55" customFormat="1" ht="40.35" customHeight="1">
      <c r="A10" s="179" t="s">
        <v>131</v>
      </c>
      <c r="B10" s="84">
        <v>52.818508199999997</v>
      </c>
      <c r="C10" s="84">
        <v>45.98</v>
      </c>
      <c r="D10" s="150">
        <v>106.5</v>
      </c>
      <c r="E10" s="84">
        <v>109.89092726000001</v>
      </c>
      <c r="F10" s="84">
        <v>59.299363849999999</v>
      </c>
      <c r="G10" s="84">
        <v>79.772916879999997</v>
      </c>
      <c r="H10" s="84">
        <v>69.680340040000004</v>
      </c>
      <c r="I10" s="84">
        <v>40.434760704048358</v>
      </c>
      <c r="J10" s="84">
        <v>56.942860256301948</v>
      </c>
      <c r="K10" s="151">
        <v>9.6827866500000006</v>
      </c>
      <c r="L10" s="151">
        <v>7.7375226500000007</v>
      </c>
      <c r="M10" s="152">
        <v>18.774041069999999</v>
      </c>
      <c r="N10" s="88">
        <v>16.624157829999998</v>
      </c>
      <c r="O10" s="153">
        <v>6.44</v>
      </c>
      <c r="P10" s="84">
        <v>12.95</v>
      </c>
      <c r="Q10" s="153">
        <v>20.58</v>
      </c>
      <c r="R10" s="84">
        <v>6.01</v>
      </c>
      <c r="S10" s="88">
        <v>14.8</v>
      </c>
      <c r="T10" s="88">
        <v>30.9</v>
      </c>
      <c r="U10" s="88">
        <v>33.4</v>
      </c>
      <c r="V10" s="88">
        <v>27.4</v>
      </c>
      <c r="W10" s="88">
        <v>39.299999999999997</v>
      </c>
      <c r="X10" s="88">
        <v>32.1</v>
      </c>
      <c r="Y10" s="154">
        <v>24.225835</v>
      </c>
      <c r="Z10" s="154">
        <v>14.265092259999999</v>
      </c>
      <c r="AA10" s="154">
        <v>2.8667596899999999</v>
      </c>
      <c r="AB10" s="154">
        <v>6.3167439600000002</v>
      </c>
      <c r="AC10" s="154">
        <v>24.549000109999998</v>
      </c>
      <c r="AD10" s="154">
        <v>25.566860089999999</v>
      </c>
      <c r="AE10" s="154"/>
      <c r="AF10" s="154">
        <v>16.242351670000001</v>
      </c>
      <c r="AG10" s="154">
        <v>12.273880160000001</v>
      </c>
      <c r="AH10" s="154">
        <v>29.57641465</v>
      </c>
      <c r="AI10" s="154">
        <v>21.680270399999998</v>
      </c>
      <c r="AJ10" s="154">
        <v>20.150566600000001</v>
      </c>
      <c r="AK10" s="154">
        <v>13.12596016</v>
      </c>
      <c r="AL10" s="154">
        <v>18.44093681</v>
      </c>
      <c r="AM10" s="154">
        <v>17.962876469999998</v>
      </c>
      <c r="AN10" s="154">
        <v>10.46259725</v>
      </c>
      <c r="AO10" s="154">
        <v>11.758339510000001</v>
      </c>
      <c r="AP10" s="88">
        <v>4.7739144150224613</v>
      </c>
      <c r="AQ10" s="88">
        <v>13.439909529025893</v>
      </c>
      <c r="AR10" s="84">
        <v>13.106359989784552</v>
      </c>
      <c r="AS10" s="84">
        <v>10.028071511</v>
      </c>
      <c r="AT10" s="84">
        <v>21.916520700880191</v>
      </c>
      <c r="AU10" s="84">
        <v>11.891908054637204</v>
      </c>
      <c r="AV10" s="84">
        <v>10.954404955433972</v>
      </c>
      <c r="AW10" s="155"/>
    </row>
    <row r="11" spans="1:49" s="55" customFormat="1" ht="40.35" customHeight="1">
      <c r="A11" s="179" t="s">
        <v>93</v>
      </c>
      <c r="B11" s="84">
        <v>2.5298600000000002</v>
      </c>
      <c r="C11" s="84">
        <v>1.6099999999999999</v>
      </c>
      <c r="D11" s="150">
        <v>1.4</v>
      </c>
      <c r="E11" s="84">
        <v>1.438334</v>
      </c>
      <c r="F11" s="84">
        <v>3.4605429299999999</v>
      </c>
      <c r="G11" s="84">
        <v>2.6370119999999999</v>
      </c>
      <c r="H11" s="84">
        <v>2.408836</v>
      </c>
      <c r="I11" s="84">
        <v>2.0047661516039015</v>
      </c>
      <c r="J11" s="84">
        <v>1.268944443798941</v>
      </c>
      <c r="K11" s="151">
        <v>0.36321500000000001</v>
      </c>
      <c r="L11" s="151">
        <v>1.204976</v>
      </c>
      <c r="M11" s="152">
        <v>0.961669</v>
      </c>
      <c r="N11" s="88">
        <v>0</v>
      </c>
      <c r="O11" s="153">
        <v>0.25</v>
      </c>
      <c r="P11" s="84">
        <v>0.3</v>
      </c>
      <c r="Q11" s="153">
        <v>0.19</v>
      </c>
      <c r="R11" s="84">
        <v>0.87</v>
      </c>
      <c r="S11" s="88">
        <v>0</v>
      </c>
      <c r="T11" s="88">
        <v>0</v>
      </c>
      <c r="U11" s="88">
        <v>0.7</v>
      </c>
      <c r="V11" s="88">
        <v>0.7</v>
      </c>
      <c r="W11" s="88">
        <v>0</v>
      </c>
      <c r="X11" s="88">
        <v>0.2</v>
      </c>
      <c r="Y11" s="154">
        <v>0.403584</v>
      </c>
      <c r="Z11" s="88">
        <v>0.83474999999999999</v>
      </c>
      <c r="AA11" s="88">
        <v>1.030656</v>
      </c>
      <c r="AB11" s="88">
        <v>2.0777E-2</v>
      </c>
      <c r="AC11" s="88">
        <v>1.27422993</v>
      </c>
      <c r="AD11" s="88">
        <v>1.1348800000000001</v>
      </c>
      <c r="AE11" s="88"/>
      <c r="AF11" s="88">
        <v>0.40761599999999998</v>
      </c>
      <c r="AG11" s="88">
        <v>0</v>
      </c>
      <c r="AH11" s="88">
        <v>1.405583</v>
      </c>
      <c r="AI11" s="88">
        <v>0.82381300000000002</v>
      </c>
      <c r="AJ11" s="88">
        <v>0</v>
      </c>
      <c r="AK11" s="88">
        <v>0.50023399999999996</v>
      </c>
      <c r="AL11" s="88">
        <v>1.043563</v>
      </c>
      <c r="AM11" s="88">
        <v>0.865039</v>
      </c>
      <c r="AN11" s="88">
        <v>0.45202740000000002</v>
      </c>
      <c r="AO11" s="154">
        <v>0.49682599999999999</v>
      </c>
      <c r="AP11" s="88">
        <v>0.42808957374406337</v>
      </c>
      <c r="AQ11" s="88">
        <v>0.62782317785983832</v>
      </c>
      <c r="AR11" s="84">
        <v>0.41210282568705825</v>
      </c>
      <c r="AS11" s="84">
        <v>0.23584929999999998</v>
      </c>
      <c r="AT11" s="84">
        <v>0</v>
      </c>
      <c r="AU11" s="84">
        <v>0.62099231811188282</v>
      </c>
      <c r="AV11" s="84">
        <v>0.57203615227739602</v>
      </c>
      <c r="AW11" s="155"/>
    </row>
    <row r="12" spans="1:49" s="55" customFormat="1" ht="40.35" customHeight="1">
      <c r="A12" s="179" t="s">
        <v>132</v>
      </c>
      <c r="B12" s="84">
        <v>3063.5316073542226</v>
      </c>
      <c r="C12" s="84">
        <v>2357.4899999999998</v>
      </c>
      <c r="D12" s="150">
        <v>3191.7</v>
      </c>
      <c r="E12" s="84">
        <v>5616.4627891735718</v>
      </c>
      <c r="F12" s="84">
        <v>6350.6004826344597</v>
      </c>
      <c r="G12" s="84">
        <v>8965.6515070774458</v>
      </c>
      <c r="H12" s="84">
        <v>6331.1023407188941</v>
      </c>
      <c r="I12" s="84">
        <v>8137.4185352033019</v>
      </c>
      <c r="J12" s="84">
        <v>10955.511756176078</v>
      </c>
      <c r="K12" s="151">
        <v>276.41245837588571</v>
      </c>
      <c r="L12" s="151">
        <v>728.32259760243471</v>
      </c>
      <c r="M12" s="152">
        <v>1084.3441447108185</v>
      </c>
      <c r="N12" s="88">
        <v>974.45240666508357</v>
      </c>
      <c r="O12" s="153">
        <v>536.30999999999995</v>
      </c>
      <c r="P12" s="84">
        <v>571.6</v>
      </c>
      <c r="Q12" s="153">
        <v>605.43000000000006</v>
      </c>
      <c r="R12" s="84">
        <v>644.15000000000009</v>
      </c>
      <c r="S12" s="88">
        <v>629</v>
      </c>
      <c r="T12" s="88">
        <v>650.70000000000005</v>
      </c>
      <c r="U12" s="88">
        <v>870.2</v>
      </c>
      <c r="V12" s="88">
        <v>1041.8</v>
      </c>
      <c r="W12" s="88">
        <v>1353.8</v>
      </c>
      <c r="X12" s="88">
        <v>1305.5</v>
      </c>
      <c r="Y12" s="154">
        <v>1314.8446593354715</v>
      </c>
      <c r="Z12" s="88">
        <v>1642.3181298381</v>
      </c>
      <c r="AA12" s="88">
        <v>1566.4176279087599</v>
      </c>
      <c r="AB12" s="88">
        <v>1358.4952473731701</v>
      </c>
      <c r="AC12" s="88">
        <v>1239.3528108655901</v>
      </c>
      <c r="AD12" s="88">
        <v>2186.3347964869399</v>
      </c>
      <c r="AE12" s="88"/>
      <c r="AF12" s="88">
        <v>2196.7760088598075</v>
      </c>
      <c r="AG12" s="88">
        <v>2345.0659232472999</v>
      </c>
      <c r="AH12" s="88">
        <v>2050.78805825668</v>
      </c>
      <c r="AI12" s="88">
        <v>2373.0215167136594</v>
      </c>
      <c r="AJ12" s="88">
        <v>1961.16497587406</v>
      </c>
      <c r="AK12" s="88">
        <v>1382.9677949024845</v>
      </c>
      <c r="AL12" s="88">
        <v>1207.3387144144331</v>
      </c>
      <c r="AM12" s="88">
        <v>1779.6308555279165</v>
      </c>
      <c r="AN12" s="88">
        <v>2019.9899052181258</v>
      </c>
      <c r="AO12" s="154">
        <v>2150.1034727656361</v>
      </c>
      <c r="AP12" s="88">
        <v>2086.1134374921617</v>
      </c>
      <c r="AQ12" s="88">
        <v>1881.2117197273785</v>
      </c>
      <c r="AR12" s="84">
        <v>2389.9429853370802</v>
      </c>
      <c r="AS12" s="84">
        <v>2294.5958468060176</v>
      </c>
      <c r="AT12" s="84">
        <v>2958.6798625626166</v>
      </c>
      <c r="AU12" s="84">
        <v>3312.2930614703641</v>
      </c>
      <c r="AV12" s="84">
        <v>3050.1185815316162</v>
      </c>
      <c r="AW12" s="155"/>
    </row>
    <row r="13" spans="1:49" s="55" customFormat="1" ht="40.35" customHeight="1">
      <c r="A13" s="179" t="s">
        <v>133</v>
      </c>
      <c r="B13" s="84">
        <v>0.75652300000000006</v>
      </c>
      <c r="C13" s="84">
        <v>7.3100000000000005</v>
      </c>
      <c r="D13" s="150">
        <v>6.6</v>
      </c>
      <c r="E13" s="84">
        <v>16.372332710000002</v>
      </c>
      <c r="F13" s="84">
        <v>21.389253109999999</v>
      </c>
      <c r="G13" s="84">
        <v>14.198796770000001</v>
      </c>
      <c r="H13" s="84">
        <v>14.128826580000002</v>
      </c>
      <c r="I13" s="84">
        <v>3.4883672411840809</v>
      </c>
      <c r="J13" s="84">
        <v>3.7733709645852487E-2</v>
      </c>
      <c r="K13" s="151">
        <v>0</v>
      </c>
      <c r="L13" s="151">
        <v>0</v>
      </c>
      <c r="M13" s="152">
        <v>0.58210700000000004</v>
      </c>
      <c r="N13" s="88">
        <v>0.17441599999999999</v>
      </c>
      <c r="O13" s="153">
        <v>2.16</v>
      </c>
      <c r="P13" s="84">
        <v>2.83</v>
      </c>
      <c r="Q13" s="153">
        <v>1.61</v>
      </c>
      <c r="R13" s="84">
        <v>0.71</v>
      </c>
      <c r="S13" s="88">
        <v>1.7</v>
      </c>
      <c r="T13" s="88">
        <v>1</v>
      </c>
      <c r="U13" s="88">
        <v>1.1000000000000001</v>
      </c>
      <c r="V13" s="88">
        <v>2.8</v>
      </c>
      <c r="W13" s="88">
        <v>4.2</v>
      </c>
      <c r="X13" s="88">
        <v>2.5</v>
      </c>
      <c r="Y13" s="154">
        <v>4.5539939</v>
      </c>
      <c r="Z13" s="88">
        <v>5.11833881</v>
      </c>
      <c r="AA13" s="88">
        <v>6.15904147</v>
      </c>
      <c r="AB13" s="88">
        <v>6.7273600099999999</v>
      </c>
      <c r="AC13" s="88">
        <v>3.7423354600000005</v>
      </c>
      <c r="AD13" s="88">
        <v>4.7605161699999998</v>
      </c>
      <c r="AE13" s="88"/>
      <c r="AF13" s="88">
        <v>3.6714778499999996</v>
      </c>
      <c r="AG13" s="88">
        <v>4.2778807900000002</v>
      </c>
      <c r="AH13" s="88">
        <v>2.6349487199999997</v>
      </c>
      <c r="AI13" s="88">
        <v>3.61448941</v>
      </c>
      <c r="AJ13" s="88">
        <v>4.5666238000000003</v>
      </c>
      <c r="AK13" s="88">
        <v>4.6921176100000004</v>
      </c>
      <c r="AL13" s="88">
        <v>2.9504131500000002</v>
      </c>
      <c r="AM13" s="88">
        <v>1.9196720199999999</v>
      </c>
      <c r="AN13" s="88">
        <v>0</v>
      </c>
      <c r="AO13" s="154">
        <v>6.0663000000000002E-2</v>
      </c>
      <c r="AP13" s="88">
        <v>2.4051021357478288</v>
      </c>
      <c r="AQ13" s="88">
        <v>1.0226021054362522</v>
      </c>
      <c r="AR13" s="84">
        <v>2.0645345937878125E-2</v>
      </c>
      <c r="AS13" s="84">
        <v>0</v>
      </c>
      <c r="AT13" s="84">
        <v>0</v>
      </c>
      <c r="AU13" s="84">
        <v>1.7088363707974362E-2</v>
      </c>
      <c r="AV13" s="84">
        <v>1.5741196048845777E-2</v>
      </c>
      <c r="AW13" s="155"/>
    </row>
    <row r="14" spans="1:49" s="55" customFormat="1" ht="40.35" customHeight="1">
      <c r="A14" s="179" t="s">
        <v>134</v>
      </c>
      <c r="B14" s="84">
        <v>2.0029629999999998</v>
      </c>
      <c r="C14" s="84">
        <v>1.86</v>
      </c>
      <c r="D14" s="150">
        <v>1.3</v>
      </c>
      <c r="E14" s="84">
        <v>2.0557240000000001</v>
      </c>
      <c r="F14" s="84">
        <v>0</v>
      </c>
      <c r="G14" s="84">
        <v>0</v>
      </c>
      <c r="H14" s="84">
        <v>0.44539200000000001</v>
      </c>
      <c r="I14" s="84">
        <v>3.6739876498997341E-2</v>
      </c>
      <c r="J14" s="84">
        <v>250.38994277456126</v>
      </c>
      <c r="K14" s="151">
        <v>0</v>
      </c>
      <c r="L14" s="151">
        <v>0</v>
      </c>
      <c r="M14" s="152">
        <v>0.206784</v>
      </c>
      <c r="N14" s="88">
        <v>1.796179</v>
      </c>
      <c r="O14" s="153">
        <v>0</v>
      </c>
      <c r="P14" s="84">
        <v>1.26</v>
      </c>
      <c r="Q14" s="153">
        <v>0.31</v>
      </c>
      <c r="R14" s="84">
        <v>0.28999999999999998</v>
      </c>
      <c r="S14" s="88">
        <v>0</v>
      </c>
      <c r="T14" s="88">
        <v>0</v>
      </c>
      <c r="U14" s="88">
        <v>0.4</v>
      </c>
      <c r="V14" s="88">
        <v>0.9</v>
      </c>
      <c r="W14" s="88">
        <v>0</v>
      </c>
      <c r="X14" s="88">
        <v>0</v>
      </c>
      <c r="Y14" s="154">
        <v>1.376042</v>
      </c>
      <c r="Z14" s="88">
        <v>0.67968200000000001</v>
      </c>
      <c r="AA14" s="88">
        <v>0</v>
      </c>
      <c r="AB14" s="88">
        <v>0</v>
      </c>
      <c r="AC14" s="88">
        <v>0</v>
      </c>
      <c r="AD14" s="88">
        <v>0</v>
      </c>
      <c r="AE14" s="88"/>
      <c r="AF14" s="88">
        <v>0</v>
      </c>
      <c r="AG14" s="88">
        <v>0</v>
      </c>
      <c r="AH14" s="88">
        <v>0</v>
      </c>
      <c r="AI14" s="88">
        <v>0</v>
      </c>
      <c r="AJ14" s="88">
        <v>0</v>
      </c>
      <c r="AK14" s="88">
        <v>0</v>
      </c>
      <c r="AL14" s="88">
        <v>0.44539200000000001</v>
      </c>
      <c r="AM14" s="88">
        <v>0</v>
      </c>
      <c r="AN14" s="88">
        <v>0</v>
      </c>
      <c r="AO14" s="154">
        <v>0</v>
      </c>
      <c r="AP14" s="88">
        <v>0</v>
      </c>
      <c r="AQ14" s="88">
        <v>3.6739876498997341E-2</v>
      </c>
      <c r="AR14" s="84">
        <v>99.540759569669603</v>
      </c>
      <c r="AS14" s="84">
        <v>51.71435177</v>
      </c>
      <c r="AT14" s="84">
        <v>0</v>
      </c>
      <c r="AU14" s="84">
        <v>99.134831434891652</v>
      </c>
      <c r="AV14" s="84">
        <v>91.319499254202654</v>
      </c>
      <c r="AW14" s="155"/>
    </row>
    <row r="15" spans="1:49" s="55" customFormat="1" ht="40.35" customHeight="1">
      <c r="A15" s="179" t="s">
        <v>135</v>
      </c>
      <c r="B15" s="84">
        <v>1.9854237400000001</v>
      </c>
      <c r="C15" s="84">
        <v>2.71</v>
      </c>
      <c r="D15" s="150">
        <v>7.1</v>
      </c>
      <c r="E15" s="84">
        <v>22.503394700000001</v>
      </c>
      <c r="F15" s="84">
        <v>8.1686239599999997</v>
      </c>
      <c r="G15" s="84">
        <v>40.906516949999997</v>
      </c>
      <c r="H15" s="84">
        <v>5.9560491999999998</v>
      </c>
      <c r="I15" s="84">
        <v>28.672376841422182</v>
      </c>
      <c r="J15" s="84">
        <v>26.816191664631035</v>
      </c>
      <c r="K15" s="151">
        <v>0.21556818</v>
      </c>
      <c r="L15" s="151">
        <v>0.44406464000000001</v>
      </c>
      <c r="M15" s="152">
        <v>0.88198372000000003</v>
      </c>
      <c r="N15" s="88">
        <v>0.44380720000000001</v>
      </c>
      <c r="O15" s="153">
        <v>0.51</v>
      </c>
      <c r="P15" s="84">
        <v>0.91</v>
      </c>
      <c r="Q15" s="153">
        <v>0.22</v>
      </c>
      <c r="R15" s="84">
        <v>1.07</v>
      </c>
      <c r="S15" s="88">
        <v>0.2</v>
      </c>
      <c r="T15" s="88">
        <v>0.4</v>
      </c>
      <c r="U15" s="88">
        <v>4.4000000000000004</v>
      </c>
      <c r="V15" s="88">
        <v>2.1</v>
      </c>
      <c r="W15" s="88">
        <v>3.3</v>
      </c>
      <c r="X15" s="88">
        <v>3.6</v>
      </c>
      <c r="Y15" s="154">
        <v>6.1606129999999997</v>
      </c>
      <c r="Z15" s="88">
        <v>9.4427817000000012</v>
      </c>
      <c r="AA15" s="88">
        <v>0.26303199999999999</v>
      </c>
      <c r="AB15" s="88">
        <v>1.8983979199999998</v>
      </c>
      <c r="AC15" s="88">
        <v>2.2141212000000001</v>
      </c>
      <c r="AD15" s="88">
        <v>3.7930728399999998</v>
      </c>
      <c r="AE15" s="88"/>
      <c r="AF15" s="88">
        <v>9.37925042</v>
      </c>
      <c r="AG15" s="88">
        <v>10.471144619999999</v>
      </c>
      <c r="AH15" s="88">
        <v>14.985744909999999</v>
      </c>
      <c r="AI15" s="88">
        <v>6.0703769999999997</v>
      </c>
      <c r="AJ15" s="88">
        <v>0.68576499999999996</v>
      </c>
      <c r="AK15" s="88">
        <v>0.68374800000000002</v>
      </c>
      <c r="AL15" s="88">
        <v>2.1165642</v>
      </c>
      <c r="AM15" s="88">
        <v>2.4699719999999998</v>
      </c>
      <c r="AN15" s="88">
        <v>5.7582336600000001</v>
      </c>
      <c r="AO15" s="154">
        <v>10.221338300000001</v>
      </c>
      <c r="AP15" s="88">
        <v>7.2781060527021957</v>
      </c>
      <c r="AQ15" s="88">
        <v>5.4146988287199855</v>
      </c>
      <c r="AR15" s="84">
        <v>6.9582921664213648</v>
      </c>
      <c r="AS15" s="84">
        <v>8.5414670509999997</v>
      </c>
      <c r="AT15" s="84">
        <v>6.3401864724851409</v>
      </c>
      <c r="AU15" s="84">
        <v>4.9762459747245309</v>
      </c>
      <c r="AV15" s="84">
        <v>5.5373795345845602</v>
      </c>
      <c r="AW15" s="155"/>
    </row>
    <row r="16" spans="1:49" s="55" customFormat="1" ht="40.35" customHeight="1">
      <c r="A16" s="179" t="s">
        <v>98</v>
      </c>
      <c r="B16" s="84">
        <v>696.96018393000008</v>
      </c>
      <c r="C16" s="84">
        <v>534.98</v>
      </c>
      <c r="D16" s="150">
        <v>452.79999999999995</v>
      </c>
      <c r="E16" s="84">
        <v>760.39601861999995</v>
      </c>
      <c r="F16" s="84">
        <v>702.10688875000005</v>
      </c>
      <c r="G16" s="84">
        <v>617.27354611999999</v>
      </c>
      <c r="H16" s="84">
        <v>840.89908421999996</v>
      </c>
      <c r="I16" s="84">
        <v>622.75273301027073</v>
      </c>
      <c r="J16" s="84">
        <v>585.84085690801612</v>
      </c>
      <c r="K16" s="151">
        <v>81.530993919999986</v>
      </c>
      <c r="L16" s="151">
        <v>246.06777761000001</v>
      </c>
      <c r="M16" s="152">
        <v>217.08122060000002</v>
      </c>
      <c r="N16" s="88">
        <v>152.28019180000001</v>
      </c>
      <c r="O16" s="153">
        <v>96.38</v>
      </c>
      <c r="P16" s="84">
        <v>105.59</v>
      </c>
      <c r="Q16" s="153">
        <v>225.86</v>
      </c>
      <c r="R16" s="84">
        <v>107.15</v>
      </c>
      <c r="S16" s="88">
        <v>47.9</v>
      </c>
      <c r="T16" s="88">
        <v>72.599999999999994</v>
      </c>
      <c r="U16" s="88">
        <v>183.9</v>
      </c>
      <c r="V16" s="88">
        <v>148.4</v>
      </c>
      <c r="W16" s="88">
        <v>112.4</v>
      </c>
      <c r="X16" s="88">
        <v>176.1</v>
      </c>
      <c r="Y16" s="154">
        <v>303.67810742999995</v>
      </c>
      <c r="Z16" s="88">
        <v>168.21791119</v>
      </c>
      <c r="AA16" s="88">
        <v>105.97327102000001</v>
      </c>
      <c r="AB16" s="88">
        <v>152.30191400999999</v>
      </c>
      <c r="AC16" s="88">
        <v>179.94952310999997</v>
      </c>
      <c r="AD16" s="88">
        <v>263.88218061000003</v>
      </c>
      <c r="AE16" s="88"/>
      <c r="AF16" s="88">
        <v>154.94554019</v>
      </c>
      <c r="AG16" s="88">
        <v>120.36407320000001</v>
      </c>
      <c r="AH16" s="88">
        <v>185.70464139000001</v>
      </c>
      <c r="AI16" s="88">
        <v>156.25929134</v>
      </c>
      <c r="AJ16" s="88">
        <v>318.45102248000001</v>
      </c>
      <c r="AK16" s="88">
        <v>138.57925364999997</v>
      </c>
      <c r="AL16" s="88">
        <v>190.16532217</v>
      </c>
      <c r="AM16" s="88">
        <v>193.70348592000002</v>
      </c>
      <c r="AN16" s="88">
        <v>190.51591611000001</v>
      </c>
      <c r="AO16" s="154">
        <v>301.66125900999998</v>
      </c>
      <c r="AP16" s="88">
        <v>68.235897932059686</v>
      </c>
      <c r="AQ16" s="88">
        <v>62.339659958211037</v>
      </c>
      <c r="AR16" s="84">
        <v>71.08915481897958</v>
      </c>
      <c r="AS16" s="84">
        <v>101.226493163</v>
      </c>
      <c r="AT16" s="84">
        <v>66.300193917455417</v>
      </c>
      <c r="AU16" s="84">
        <v>347.22501500858107</v>
      </c>
      <c r="AV16" s="84">
        <v>319.85139874819498</v>
      </c>
      <c r="AW16" s="155"/>
    </row>
    <row r="17" spans="1:49" s="55" customFormat="1" ht="40.35" customHeight="1">
      <c r="A17" s="179" t="s">
        <v>99</v>
      </c>
      <c r="B17" s="84">
        <v>314.01565223</v>
      </c>
      <c r="C17" s="84">
        <v>245.13</v>
      </c>
      <c r="D17" s="150">
        <v>385.5</v>
      </c>
      <c r="E17" s="84">
        <v>594.13267759579242</v>
      </c>
      <c r="F17" s="84">
        <v>744.15676125970799</v>
      </c>
      <c r="G17" s="84">
        <v>294.26833089058329</v>
      </c>
      <c r="H17" s="84">
        <v>286.41063529208145</v>
      </c>
      <c r="I17" s="84">
        <v>152.90865012607918</v>
      </c>
      <c r="J17" s="84">
        <v>129.24229853168865</v>
      </c>
      <c r="K17" s="151">
        <v>92.32558118</v>
      </c>
      <c r="L17" s="151">
        <v>94.641168929999992</v>
      </c>
      <c r="M17" s="152">
        <v>70.17600127</v>
      </c>
      <c r="N17" s="88">
        <v>56.872900850000008</v>
      </c>
      <c r="O17" s="153">
        <v>75.400000000000006</v>
      </c>
      <c r="P17" s="84">
        <v>70.34</v>
      </c>
      <c r="Q17" s="153">
        <v>81.38</v>
      </c>
      <c r="R17" s="84">
        <v>18.010000000000002</v>
      </c>
      <c r="S17" s="88">
        <v>66</v>
      </c>
      <c r="T17" s="88">
        <v>47.8</v>
      </c>
      <c r="U17" s="88">
        <v>68.2</v>
      </c>
      <c r="V17" s="88">
        <v>203.5</v>
      </c>
      <c r="W17" s="88">
        <v>117.4</v>
      </c>
      <c r="X17" s="88">
        <v>135.80000000000001</v>
      </c>
      <c r="Y17" s="154">
        <v>199.22721757999997</v>
      </c>
      <c r="Z17" s="88">
        <v>141.7054600157924</v>
      </c>
      <c r="AA17" s="88">
        <v>111.4961801</v>
      </c>
      <c r="AB17" s="88">
        <v>68.255593100000013</v>
      </c>
      <c r="AC17" s="88">
        <v>86.336470819999988</v>
      </c>
      <c r="AD17" s="88">
        <v>478.06851723970806</v>
      </c>
      <c r="AE17" s="88"/>
      <c r="AF17" s="88">
        <v>46.220939560000005</v>
      </c>
      <c r="AG17" s="88">
        <v>57.156265922508432</v>
      </c>
      <c r="AH17" s="88">
        <v>136.23469136807486</v>
      </c>
      <c r="AI17" s="88">
        <v>54.656434040000001</v>
      </c>
      <c r="AJ17" s="88">
        <v>45.803815489999998</v>
      </c>
      <c r="AK17" s="88">
        <v>95.188625540000004</v>
      </c>
      <c r="AL17" s="88">
        <v>72.983090772081454</v>
      </c>
      <c r="AM17" s="88">
        <v>72.435103490000003</v>
      </c>
      <c r="AN17" s="88">
        <v>64.864942309999989</v>
      </c>
      <c r="AO17" s="154">
        <v>51.068965090000006</v>
      </c>
      <c r="AP17" s="88">
        <v>28.037606749999998</v>
      </c>
      <c r="AQ17" s="88">
        <v>8.9371359760791957</v>
      </c>
      <c r="AR17" s="84">
        <v>5.6975258411294281</v>
      </c>
      <c r="AS17" s="84">
        <v>21.713651110000001</v>
      </c>
      <c r="AT17" s="84">
        <v>79.410072029999995</v>
      </c>
      <c r="AU17" s="84">
        <v>22.421049550559211</v>
      </c>
      <c r="AV17" s="84">
        <v>20.65347757266775</v>
      </c>
      <c r="AW17" s="155"/>
    </row>
    <row r="18" spans="1:49" s="55" customFormat="1" ht="40.35" customHeight="1">
      <c r="A18" s="179" t="s">
        <v>136</v>
      </c>
      <c r="B18" s="84">
        <v>10.607444100000002</v>
      </c>
      <c r="C18" s="84">
        <v>2.91</v>
      </c>
      <c r="D18" s="150">
        <v>8.1999999999999993</v>
      </c>
      <c r="E18" s="84">
        <v>54.026309179999998</v>
      </c>
      <c r="F18" s="84">
        <v>110.54293167</v>
      </c>
      <c r="G18" s="84">
        <v>84.315871009949021</v>
      </c>
      <c r="H18" s="84">
        <v>50.655755479999996</v>
      </c>
      <c r="I18" s="84">
        <v>101.52004007348998</v>
      </c>
      <c r="J18" s="84">
        <v>52.525263040999626</v>
      </c>
      <c r="K18" s="151">
        <v>0.55228191000000004</v>
      </c>
      <c r="L18" s="151">
        <v>0.32042472999999999</v>
      </c>
      <c r="M18" s="152">
        <v>8.9546894600000009</v>
      </c>
      <c r="N18" s="88">
        <v>0.78004799999999996</v>
      </c>
      <c r="O18" s="153">
        <v>0.73</v>
      </c>
      <c r="P18" s="84">
        <v>0.64</v>
      </c>
      <c r="Q18" s="153">
        <v>1.01</v>
      </c>
      <c r="R18" s="84">
        <v>0.53</v>
      </c>
      <c r="S18" s="88">
        <v>0.1</v>
      </c>
      <c r="T18" s="88">
        <v>0.6</v>
      </c>
      <c r="U18" s="88">
        <v>2</v>
      </c>
      <c r="V18" s="88">
        <v>5.5</v>
      </c>
      <c r="W18" s="88">
        <v>0.1</v>
      </c>
      <c r="X18" s="88">
        <v>18.2</v>
      </c>
      <c r="Y18" s="154">
        <v>26.767454000000001</v>
      </c>
      <c r="Z18" s="88">
        <v>8.9588551800000005</v>
      </c>
      <c r="AA18" s="88">
        <v>5.1826064499999998</v>
      </c>
      <c r="AB18" s="88">
        <v>4.6934200400000003</v>
      </c>
      <c r="AC18" s="88">
        <v>38.245896180000003</v>
      </c>
      <c r="AD18" s="88">
        <v>62.421008999999998</v>
      </c>
      <c r="AE18" s="88"/>
      <c r="AF18" s="88">
        <v>14.925440829999999</v>
      </c>
      <c r="AG18" s="88">
        <v>3.08612587</v>
      </c>
      <c r="AH18" s="88">
        <v>9.9573229199999993</v>
      </c>
      <c r="AI18" s="88">
        <v>56.346981389949022</v>
      </c>
      <c r="AJ18" s="88">
        <v>14.640673229999999</v>
      </c>
      <c r="AK18" s="88">
        <v>0.74856999000000002</v>
      </c>
      <c r="AL18" s="88">
        <v>12.91650896</v>
      </c>
      <c r="AM18" s="88">
        <v>22.350003300000001</v>
      </c>
      <c r="AN18" s="88">
        <v>11.694072589999999</v>
      </c>
      <c r="AO18" s="154">
        <v>5.1211160732223</v>
      </c>
      <c r="AP18" s="88">
        <v>21.30207218</v>
      </c>
      <c r="AQ18" s="88">
        <v>63.402779230267676</v>
      </c>
      <c r="AR18" s="84">
        <v>14.436354009154462</v>
      </c>
      <c r="AS18" s="84">
        <v>35.677098974131084</v>
      </c>
      <c r="AT18" s="84">
        <v>1.77158284</v>
      </c>
      <c r="AU18" s="84">
        <v>0.6402272177140792</v>
      </c>
      <c r="AV18" s="84">
        <v>1.1502175182567362E-2</v>
      </c>
      <c r="AW18" s="155"/>
    </row>
    <row r="19" spans="1:49" s="55" customFormat="1" ht="40.35" customHeight="1">
      <c r="A19" s="181" t="s">
        <v>137</v>
      </c>
      <c r="B19" s="84">
        <v>46.584535780000003</v>
      </c>
      <c r="C19" s="84">
        <v>22.099999999999998</v>
      </c>
      <c r="D19" s="150">
        <v>56.7</v>
      </c>
      <c r="E19" s="84">
        <v>46.684146699999999</v>
      </c>
      <c r="F19" s="84">
        <v>74.576356629999992</v>
      </c>
      <c r="G19" s="84">
        <v>64.987175549999989</v>
      </c>
      <c r="H19" s="84">
        <v>88.897157169999986</v>
      </c>
      <c r="I19" s="84">
        <v>112.77670523789831</v>
      </c>
      <c r="J19" s="84">
        <v>116.4719773225562</v>
      </c>
      <c r="K19" s="151">
        <v>8.6252283599999995</v>
      </c>
      <c r="L19" s="151">
        <v>13.094292060000001</v>
      </c>
      <c r="M19" s="152">
        <v>10.966837010000001</v>
      </c>
      <c r="N19" s="88">
        <v>13.89817835</v>
      </c>
      <c r="O19" s="153">
        <v>0.36</v>
      </c>
      <c r="P19" s="84">
        <v>9.9700000000000006</v>
      </c>
      <c r="Q19" s="153">
        <v>7.05</v>
      </c>
      <c r="R19" s="84">
        <v>4.72</v>
      </c>
      <c r="S19" s="88">
        <v>1</v>
      </c>
      <c r="T19" s="88">
        <v>0.1</v>
      </c>
      <c r="U19" s="88">
        <v>33.4</v>
      </c>
      <c r="V19" s="88">
        <v>22.2</v>
      </c>
      <c r="W19" s="88">
        <v>10.199999999999999</v>
      </c>
      <c r="X19" s="88">
        <v>9.8000000000000007</v>
      </c>
      <c r="Y19" s="154">
        <v>16.950124020000001</v>
      </c>
      <c r="Z19" s="88">
        <v>9.7340226799999989</v>
      </c>
      <c r="AA19" s="88">
        <v>11.440135189999999</v>
      </c>
      <c r="AB19" s="88">
        <v>30.987825539999999</v>
      </c>
      <c r="AC19" s="88">
        <v>15.463469690000002</v>
      </c>
      <c r="AD19" s="88">
        <v>16.68492621</v>
      </c>
      <c r="AE19" s="88"/>
      <c r="AF19" s="88">
        <v>15.109973469999998</v>
      </c>
      <c r="AG19" s="88">
        <v>28.899256659999999</v>
      </c>
      <c r="AH19" s="88">
        <v>13.301579589999999</v>
      </c>
      <c r="AI19" s="88">
        <v>7.6763658299999999</v>
      </c>
      <c r="AJ19" s="88">
        <v>24.050397080000003</v>
      </c>
      <c r="AK19" s="88">
        <v>19.525292009999998</v>
      </c>
      <c r="AL19" s="88">
        <v>29.197001029999999</v>
      </c>
      <c r="AM19" s="88">
        <v>16.12446705</v>
      </c>
      <c r="AN19" s="88">
        <v>13.446032890000001</v>
      </c>
      <c r="AO19" s="154">
        <v>39.684909529999999</v>
      </c>
      <c r="AP19" s="88">
        <v>19.795002920000002</v>
      </c>
      <c r="AQ19" s="88">
        <v>39.850759897898321</v>
      </c>
      <c r="AR19" s="84">
        <v>32.914898198752098</v>
      </c>
      <c r="AS19" s="84">
        <v>26.189738950000002</v>
      </c>
      <c r="AT19" s="84">
        <v>30.394405608024659</v>
      </c>
      <c r="AU19" s="84">
        <v>26.972934565779433</v>
      </c>
      <c r="AV19" s="84">
        <v>24.846512999631894</v>
      </c>
      <c r="AW19" s="155"/>
    </row>
    <row r="20" spans="1:49" s="55" customFormat="1" ht="40.35" customHeight="1">
      <c r="A20" s="179" t="s">
        <v>138</v>
      </c>
      <c r="B20" s="84">
        <v>232.48657724000003</v>
      </c>
      <c r="C20" s="84">
        <v>287.64</v>
      </c>
      <c r="D20" s="150">
        <v>217.64</v>
      </c>
      <c r="E20" s="84">
        <v>270.60357654000001</v>
      </c>
      <c r="F20" s="84">
        <v>284.66443024</v>
      </c>
      <c r="G20" s="84">
        <v>302.06659035000001</v>
      </c>
      <c r="H20" s="84">
        <v>381.11113919000002</v>
      </c>
      <c r="I20" s="84">
        <v>493.65493089977747</v>
      </c>
      <c r="J20" s="84">
        <v>400.88824315046179</v>
      </c>
      <c r="K20" s="151">
        <v>62.607126160000007</v>
      </c>
      <c r="L20" s="151">
        <v>40.254358420000003</v>
      </c>
      <c r="M20" s="152">
        <v>50.082299540000008</v>
      </c>
      <c r="N20" s="88">
        <v>79.542793119999999</v>
      </c>
      <c r="O20" s="153">
        <v>127.71</v>
      </c>
      <c r="P20" s="84">
        <v>52.54</v>
      </c>
      <c r="Q20" s="153">
        <v>61.87</v>
      </c>
      <c r="R20" s="84">
        <v>45.52</v>
      </c>
      <c r="S20" s="88">
        <v>50.4</v>
      </c>
      <c r="T20" s="88">
        <v>56.9</v>
      </c>
      <c r="U20" s="88">
        <v>47.8</v>
      </c>
      <c r="V20" s="88">
        <v>62.54</v>
      </c>
      <c r="W20" s="88">
        <v>69.900000000000006</v>
      </c>
      <c r="X20" s="88">
        <v>66.2</v>
      </c>
      <c r="Y20" s="154">
        <v>73.643975099999992</v>
      </c>
      <c r="Z20" s="88">
        <v>60.859601439999999</v>
      </c>
      <c r="AA20" s="88">
        <v>72.522937670000019</v>
      </c>
      <c r="AB20" s="88">
        <v>103.40182590000001</v>
      </c>
      <c r="AC20" s="88">
        <v>59.685025709999998</v>
      </c>
      <c r="AD20" s="88">
        <v>49.05464096</v>
      </c>
      <c r="AE20" s="88"/>
      <c r="AF20" s="88">
        <v>68.768066619999999</v>
      </c>
      <c r="AG20" s="88">
        <v>93.311062300000003</v>
      </c>
      <c r="AH20" s="88">
        <v>83.34252936</v>
      </c>
      <c r="AI20" s="88">
        <v>56.644932070000003</v>
      </c>
      <c r="AJ20" s="88">
        <v>65.389680540000001</v>
      </c>
      <c r="AK20" s="88">
        <v>98.291652589999998</v>
      </c>
      <c r="AL20" s="88">
        <v>125.49679917000002</v>
      </c>
      <c r="AM20" s="88">
        <v>91.933006890000001</v>
      </c>
      <c r="AN20" s="88">
        <v>84.081200069999994</v>
      </c>
      <c r="AO20" s="154">
        <v>137.50338034000001</v>
      </c>
      <c r="AP20" s="88">
        <v>124.10144202709297</v>
      </c>
      <c r="AQ20" s="88">
        <v>147.96890846268454</v>
      </c>
      <c r="AR20" s="84">
        <v>134.91875771323419</v>
      </c>
      <c r="AS20" s="84">
        <v>89.643540231999992</v>
      </c>
      <c r="AT20" s="84">
        <v>97.035110644970274</v>
      </c>
      <c r="AU20" s="84">
        <v>79.290834560257352</v>
      </c>
      <c r="AV20" s="84">
        <v>59.754697366643185</v>
      </c>
      <c r="AW20" s="155"/>
    </row>
    <row r="21" spans="1:49" s="55" customFormat="1" ht="40.35" customHeight="1">
      <c r="A21" s="179" t="s">
        <v>139</v>
      </c>
      <c r="B21" s="84">
        <v>5282.8140808805611</v>
      </c>
      <c r="C21" s="84">
        <v>5726.63</v>
      </c>
      <c r="D21" s="150">
        <v>4845.1000000000004</v>
      </c>
      <c r="E21" s="84">
        <v>6692.2780997756163</v>
      </c>
      <c r="F21" s="84">
        <v>7528.5694644664873</v>
      </c>
      <c r="G21" s="84">
        <v>7514.4432364483637</v>
      </c>
      <c r="H21" s="84">
        <v>5547.2834763885503</v>
      </c>
      <c r="I21" s="84">
        <v>7217.9858178529457</v>
      </c>
      <c r="J21" s="84">
        <v>12193.536426484201</v>
      </c>
      <c r="K21" s="151">
        <v>446.03478753774465</v>
      </c>
      <c r="L21" s="151">
        <v>974.78191226783167</v>
      </c>
      <c r="M21" s="152">
        <v>2017.5540517946797</v>
      </c>
      <c r="N21" s="88">
        <v>1844.4433292803049</v>
      </c>
      <c r="O21" s="153">
        <v>2249.8000000000002</v>
      </c>
      <c r="P21" s="84">
        <v>1330.47</v>
      </c>
      <c r="Q21" s="153">
        <v>1085.33</v>
      </c>
      <c r="R21" s="84">
        <v>1061.03</v>
      </c>
      <c r="S21" s="88">
        <v>1146.8</v>
      </c>
      <c r="T21" s="88">
        <v>1125.5</v>
      </c>
      <c r="U21" s="88">
        <v>1143.0999999999999</v>
      </c>
      <c r="V21" s="88">
        <v>1429.7</v>
      </c>
      <c r="W21" s="88">
        <v>1542.7</v>
      </c>
      <c r="X21" s="88">
        <v>1881.8</v>
      </c>
      <c r="Y21" s="154">
        <v>1759.4185224086762</v>
      </c>
      <c r="Z21" s="88">
        <v>1508.3595773669399</v>
      </c>
      <c r="AA21" s="88">
        <v>1274.4853877508724</v>
      </c>
      <c r="AB21" s="88">
        <v>1347.0241744630712</v>
      </c>
      <c r="AC21" s="88">
        <v>2684.5695284976973</v>
      </c>
      <c r="AD21" s="88">
        <v>2222.490373754847</v>
      </c>
      <c r="AE21" s="88"/>
      <c r="AF21" s="88">
        <v>1869.2030841673513</v>
      </c>
      <c r="AG21" s="88">
        <v>1900.5802546310199</v>
      </c>
      <c r="AH21" s="88">
        <v>1480.7249612750361</v>
      </c>
      <c r="AI21" s="88">
        <v>2263.934936374957</v>
      </c>
      <c r="AJ21" s="88">
        <v>1550.0046355284076</v>
      </c>
      <c r="AK21" s="88">
        <v>1229.6188107201842</v>
      </c>
      <c r="AL21" s="88">
        <v>1219.1346639830685</v>
      </c>
      <c r="AM21" s="88">
        <v>1548.52536615689</v>
      </c>
      <c r="AN21" s="88">
        <v>1653.1807405643274</v>
      </c>
      <c r="AO21" s="154">
        <v>1768.8776126396933</v>
      </c>
      <c r="AP21" s="88">
        <v>2089.4207215609295</v>
      </c>
      <c r="AQ21" s="88">
        <v>1706.5067430879953</v>
      </c>
      <c r="AR21" s="84">
        <v>2934.4913662582103</v>
      </c>
      <c r="AS21" s="84">
        <v>2732.3396406374495</v>
      </c>
      <c r="AT21" s="84">
        <v>3138.658770322651</v>
      </c>
      <c r="AU21" s="84">
        <v>3388.0466492658911</v>
      </c>
      <c r="AV21" s="84">
        <v>3093.8797573754118</v>
      </c>
      <c r="AW21" s="155"/>
    </row>
    <row r="22" spans="1:49" s="55" customFormat="1" ht="40.35" customHeight="1">
      <c r="A22" s="179" t="s">
        <v>140</v>
      </c>
      <c r="B22" s="84">
        <v>115.38280927599999</v>
      </c>
      <c r="C22" s="84">
        <v>170.3</v>
      </c>
      <c r="D22" s="150">
        <v>319.5</v>
      </c>
      <c r="E22" s="84">
        <v>202.24243733143925</v>
      </c>
      <c r="F22" s="84">
        <v>223.81598846751251</v>
      </c>
      <c r="G22" s="84">
        <v>159.08670173422661</v>
      </c>
      <c r="H22" s="84">
        <v>384.35836839432386</v>
      </c>
      <c r="I22" s="84">
        <v>574.32297783544766</v>
      </c>
      <c r="J22" s="84">
        <v>699.95942938003009</v>
      </c>
      <c r="K22" s="151">
        <v>20.248338839999999</v>
      </c>
      <c r="L22" s="151">
        <v>30.634643605999997</v>
      </c>
      <c r="M22" s="152">
        <v>31.521283749999998</v>
      </c>
      <c r="N22" s="88">
        <v>32.978543080000001</v>
      </c>
      <c r="O22" s="153">
        <v>24.92</v>
      </c>
      <c r="P22" s="84">
        <v>39.549999999999997</v>
      </c>
      <c r="Q22" s="153">
        <v>59.38</v>
      </c>
      <c r="R22" s="84">
        <v>46.45</v>
      </c>
      <c r="S22" s="88">
        <v>27.1</v>
      </c>
      <c r="T22" s="88">
        <v>102.9</v>
      </c>
      <c r="U22" s="88">
        <v>113.2</v>
      </c>
      <c r="V22" s="88">
        <v>76.3</v>
      </c>
      <c r="W22" s="88">
        <v>57.1</v>
      </c>
      <c r="X22" s="88">
        <v>49.6</v>
      </c>
      <c r="Y22" s="154">
        <v>56.479078518020295</v>
      </c>
      <c r="Z22" s="88">
        <v>39.063358813418937</v>
      </c>
      <c r="AA22" s="88">
        <v>38.639256131619291</v>
      </c>
      <c r="AB22" s="88">
        <v>43.044362934425422</v>
      </c>
      <c r="AC22" s="88">
        <v>55.711207041191223</v>
      </c>
      <c r="AD22" s="88">
        <v>86.421162360276583</v>
      </c>
      <c r="AE22" s="88"/>
      <c r="AF22" s="88">
        <v>34.521972983644027</v>
      </c>
      <c r="AG22" s="88">
        <v>40.225996602847786</v>
      </c>
      <c r="AH22" s="88">
        <v>58.382971407092526</v>
      </c>
      <c r="AI22" s="88">
        <v>25.955760740642273</v>
      </c>
      <c r="AJ22" s="88">
        <v>42.913899999999998</v>
      </c>
      <c r="AK22" s="88">
        <v>59.235759706506627</v>
      </c>
      <c r="AL22" s="88">
        <v>141.42084195711303</v>
      </c>
      <c r="AM22" s="88">
        <v>140.78786673070422</v>
      </c>
      <c r="AN22" s="88">
        <v>129.93471115559439</v>
      </c>
      <c r="AO22" s="154">
        <v>163.66300035000003</v>
      </c>
      <c r="AP22" s="88">
        <v>201.9877821176706</v>
      </c>
      <c r="AQ22" s="88">
        <v>78.737484212182608</v>
      </c>
      <c r="AR22" s="84">
        <v>151.53559877330082</v>
      </c>
      <c r="AS22" s="84">
        <v>258.01336890963569</v>
      </c>
      <c r="AT22" s="84">
        <v>138.9602828400044</v>
      </c>
      <c r="AU22" s="84">
        <v>151.45017885708918</v>
      </c>
      <c r="AV22" s="84">
        <v>139.5105463438662</v>
      </c>
      <c r="AW22" s="155"/>
    </row>
    <row r="23" spans="1:49" s="55" customFormat="1" ht="40.35" customHeight="1">
      <c r="A23" s="179" t="s">
        <v>141</v>
      </c>
      <c r="B23" s="84">
        <v>712.82332964</v>
      </c>
      <c r="C23" s="84">
        <v>499.74</v>
      </c>
      <c r="D23" s="150">
        <v>803.8</v>
      </c>
      <c r="E23" s="84">
        <v>1208.6601071</v>
      </c>
      <c r="F23" s="84">
        <v>998.06098440999983</v>
      </c>
      <c r="G23" s="84">
        <v>945.50092619800012</v>
      </c>
      <c r="H23" s="84">
        <v>1072.3759710899999</v>
      </c>
      <c r="I23" s="84">
        <v>1503.9575559303682</v>
      </c>
      <c r="J23" s="84">
        <v>1871.8463896163535</v>
      </c>
      <c r="K23" s="151">
        <v>130.98763324000001</v>
      </c>
      <c r="L23" s="151">
        <v>182.61746854999998</v>
      </c>
      <c r="M23" s="152">
        <v>264.22278585999999</v>
      </c>
      <c r="N23" s="88">
        <v>134.99544199000002</v>
      </c>
      <c r="O23" s="153">
        <v>139.97</v>
      </c>
      <c r="P23" s="84">
        <v>162.08000000000001</v>
      </c>
      <c r="Q23" s="153">
        <v>113.09</v>
      </c>
      <c r="R23" s="84">
        <v>84.6</v>
      </c>
      <c r="S23" s="88">
        <v>217.7</v>
      </c>
      <c r="T23" s="88">
        <v>207.3</v>
      </c>
      <c r="U23" s="88">
        <v>140.4</v>
      </c>
      <c r="V23" s="88">
        <v>238.4</v>
      </c>
      <c r="W23" s="88">
        <v>394.7</v>
      </c>
      <c r="X23" s="88">
        <v>353</v>
      </c>
      <c r="Y23" s="154">
        <v>237.77361031000001</v>
      </c>
      <c r="Z23" s="88">
        <v>223.18649678999998</v>
      </c>
      <c r="AA23" s="88">
        <v>214.96703491</v>
      </c>
      <c r="AB23" s="88">
        <v>337.62853001999997</v>
      </c>
      <c r="AC23" s="88">
        <v>199.00152963999997</v>
      </c>
      <c r="AD23" s="88">
        <v>246.46388984000001</v>
      </c>
      <c r="AE23" s="88"/>
      <c r="AF23" s="88">
        <v>258.34152791999998</v>
      </c>
      <c r="AG23" s="88">
        <v>235.19032328</v>
      </c>
      <c r="AH23" s="88">
        <v>272.42974875800002</v>
      </c>
      <c r="AI23" s="88">
        <v>179.53932624000001</v>
      </c>
      <c r="AJ23" s="88">
        <v>290.10235048999999</v>
      </c>
      <c r="AK23" s="88">
        <v>278.55155456</v>
      </c>
      <c r="AL23" s="88">
        <v>251.34099638999999</v>
      </c>
      <c r="AM23" s="88">
        <v>252.38106964999997</v>
      </c>
      <c r="AN23" s="88">
        <v>387.10253419999998</v>
      </c>
      <c r="AO23" s="154">
        <v>432.23288649</v>
      </c>
      <c r="AP23" s="88">
        <v>277.37782595262217</v>
      </c>
      <c r="AQ23" s="88">
        <v>407.24430928774609</v>
      </c>
      <c r="AR23" s="84">
        <v>443.98894910095913</v>
      </c>
      <c r="AS23" s="84">
        <v>585.00676325604695</v>
      </c>
      <c r="AT23" s="84">
        <v>436.06111955386137</v>
      </c>
      <c r="AU23" s="84">
        <v>406.78955770548606</v>
      </c>
      <c r="AV23" s="84">
        <v>374.72014804303137</v>
      </c>
      <c r="AW23" s="155"/>
    </row>
    <row r="24" spans="1:49" s="55" customFormat="1" ht="40.35" customHeight="1">
      <c r="A24" s="179" t="s">
        <v>142</v>
      </c>
      <c r="B24" s="84">
        <v>21.791307960000001</v>
      </c>
      <c r="C24" s="84">
        <v>12.440000000000001</v>
      </c>
      <c r="D24" s="150">
        <v>13.7</v>
      </c>
      <c r="E24" s="84">
        <v>13.932131230000001</v>
      </c>
      <c r="F24" s="84">
        <v>20.71828185</v>
      </c>
      <c r="G24" s="84">
        <v>22.712528710000001</v>
      </c>
      <c r="H24" s="84">
        <v>22.972325910000002</v>
      </c>
      <c r="I24" s="84">
        <v>25.622714989233788</v>
      </c>
      <c r="J24" s="84">
        <v>29.645288657408777</v>
      </c>
      <c r="K24" s="151">
        <v>8.3637837399999988</v>
      </c>
      <c r="L24" s="151">
        <v>4.54955</v>
      </c>
      <c r="M24" s="152">
        <v>4.6820650800000001</v>
      </c>
      <c r="N24" s="88">
        <v>4.1959091400000004</v>
      </c>
      <c r="O24" s="153">
        <v>2.78</v>
      </c>
      <c r="P24" s="84">
        <v>2.74</v>
      </c>
      <c r="Q24" s="153">
        <v>3.62</v>
      </c>
      <c r="R24" s="84">
        <v>3.3</v>
      </c>
      <c r="S24" s="88">
        <v>1.8</v>
      </c>
      <c r="T24" s="88">
        <v>2.8</v>
      </c>
      <c r="U24" s="88">
        <v>3.8</v>
      </c>
      <c r="V24" s="88">
        <v>5.3</v>
      </c>
      <c r="W24" s="88">
        <v>4.5</v>
      </c>
      <c r="X24" s="88">
        <v>3.2</v>
      </c>
      <c r="Y24" s="154">
        <v>3.1439052300000001</v>
      </c>
      <c r="Z24" s="88">
        <v>3.0882260000000001</v>
      </c>
      <c r="AA24" s="88">
        <v>5.7698587999999997</v>
      </c>
      <c r="AB24" s="88">
        <v>3.94457915</v>
      </c>
      <c r="AC24" s="88">
        <v>5.0785786999999996</v>
      </c>
      <c r="AD24" s="88">
        <v>5.9252652000000001</v>
      </c>
      <c r="AE24" s="88"/>
      <c r="AF24" s="88">
        <v>4.9223256999999991</v>
      </c>
      <c r="AG24" s="88">
        <v>4.3878404799999995</v>
      </c>
      <c r="AH24" s="88">
        <v>5.8818527600000001</v>
      </c>
      <c r="AI24" s="88">
        <v>7.5205097700000003</v>
      </c>
      <c r="AJ24" s="88">
        <v>4.6612574100000002</v>
      </c>
      <c r="AK24" s="88">
        <v>4.7680102300000007</v>
      </c>
      <c r="AL24" s="88">
        <v>5.7014442699999996</v>
      </c>
      <c r="AM24" s="88">
        <v>7.8416139999999999</v>
      </c>
      <c r="AN24" s="88">
        <v>5.7030506399999998</v>
      </c>
      <c r="AO24" s="154">
        <v>4.4915507899999998</v>
      </c>
      <c r="AP24" s="88">
        <v>6.3685658395550853</v>
      </c>
      <c r="AQ24" s="88">
        <v>9.0595477196787044</v>
      </c>
      <c r="AR24" s="84">
        <v>5.8815952386928974</v>
      </c>
      <c r="AS24" s="84">
        <v>8.3407322928000003</v>
      </c>
      <c r="AT24" s="84">
        <v>7.4645796379881126</v>
      </c>
      <c r="AU24" s="84">
        <v>7.9583814879277668</v>
      </c>
      <c r="AV24" s="84">
        <v>7.3309794532589478</v>
      </c>
      <c r="AW24" s="155"/>
    </row>
    <row r="25" spans="1:49" s="55" customFormat="1" ht="40.35" customHeight="1">
      <c r="A25" s="179" t="s">
        <v>143</v>
      </c>
      <c r="B25" s="84">
        <v>515.30065105592348</v>
      </c>
      <c r="C25" s="84">
        <v>391.83</v>
      </c>
      <c r="D25" s="150">
        <v>756.59999999999991</v>
      </c>
      <c r="E25" s="84">
        <v>1089.0856982199998</v>
      </c>
      <c r="F25" s="84">
        <v>772.19247918001793</v>
      </c>
      <c r="G25" s="84">
        <v>1047.8236638643268</v>
      </c>
      <c r="H25" s="84">
        <v>1290.0301465699999</v>
      </c>
      <c r="I25" s="84">
        <v>511.61061838142865</v>
      </c>
      <c r="J25" s="84">
        <v>591.05664074424192</v>
      </c>
      <c r="K25" s="151">
        <v>39.854910102597991</v>
      </c>
      <c r="L25" s="151">
        <v>107.62744231744882</v>
      </c>
      <c r="M25" s="152">
        <v>145.12054901758921</v>
      </c>
      <c r="N25" s="88">
        <v>222.6977496182875</v>
      </c>
      <c r="O25" s="153">
        <v>184.1</v>
      </c>
      <c r="P25" s="84">
        <v>117.46</v>
      </c>
      <c r="Q25" s="153">
        <v>53.33</v>
      </c>
      <c r="R25" s="84">
        <v>36.94</v>
      </c>
      <c r="S25" s="88">
        <v>84.8</v>
      </c>
      <c r="T25" s="88">
        <v>166.1</v>
      </c>
      <c r="U25" s="88">
        <v>267.2</v>
      </c>
      <c r="V25" s="88">
        <v>238.5</v>
      </c>
      <c r="W25" s="88">
        <v>334.2</v>
      </c>
      <c r="X25" s="88">
        <v>215.6</v>
      </c>
      <c r="Y25" s="154">
        <v>97.920396190000019</v>
      </c>
      <c r="Z25" s="88">
        <v>441.36530202999995</v>
      </c>
      <c r="AA25" s="88">
        <v>134.24522281</v>
      </c>
      <c r="AB25" s="88">
        <v>224.10333563794131</v>
      </c>
      <c r="AC25" s="88">
        <v>290.31883499999998</v>
      </c>
      <c r="AD25" s="88">
        <v>123.52508573207659</v>
      </c>
      <c r="AE25" s="88"/>
      <c r="AF25" s="88">
        <v>299.03795325367003</v>
      </c>
      <c r="AG25" s="88">
        <v>353.42130410727276</v>
      </c>
      <c r="AH25" s="88">
        <v>232.18649317014354</v>
      </c>
      <c r="AI25" s="88">
        <v>163.17791333324061</v>
      </c>
      <c r="AJ25" s="88">
        <v>346.47191022000004</v>
      </c>
      <c r="AK25" s="88">
        <v>264.63325527999996</v>
      </c>
      <c r="AL25" s="88">
        <v>393.43084115999994</v>
      </c>
      <c r="AM25" s="88">
        <v>285.49413990999994</v>
      </c>
      <c r="AN25" s="88">
        <v>134.68807205142861</v>
      </c>
      <c r="AO25" s="154">
        <v>239.89306171571428</v>
      </c>
      <c r="AP25" s="88">
        <v>41.510075590000007</v>
      </c>
      <c r="AQ25" s="88">
        <v>95.519409024285778</v>
      </c>
      <c r="AR25" s="84">
        <v>266.89471927677772</v>
      </c>
      <c r="AS25" s="84">
        <v>119.90197966518738</v>
      </c>
      <c r="AT25" s="84">
        <v>75.535185165631006</v>
      </c>
      <c r="AU25" s="84">
        <v>128.72475663664582</v>
      </c>
      <c r="AV25" s="84">
        <v>32.535390186937761</v>
      </c>
      <c r="AW25" s="155"/>
    </row>
    <row r="26" spans="1:49" s="55" customFormat="1" ht="39.75" customHeight="1">
      <c r="A26" s="179" t="s">
        <v>144</v>
      </c>
      <c r="B26" s="84">
        <v>1.27382833</v>
      </c>
      <c r="C26" s="84">
        <v>0</v>
      </c>
      <c r="D26" s="150">
        <v>0.5</v>
      </c>
      <c r="E26" s="84">
        <v>0.25898399999999999</v>
      </c>
      <c r="F26" s="84">
        <v>0.20371</v>
      </c>
      <c r="G26" s="84">
        <v>6.0669086199999995</v>
      </c>
      <c r="H26" s="84">
        <v>2.8146476200000001</v>
      </c>
      <c r="I26" s="84">
        <v>12.31257314</v>
      </c>
      <c r="J26" s="84">
        <v>0.42713938000000001</v>
      </c>
      <c r="K26" s="151">
        <v>0.17338777</v>
      </c>
      <c r="L26" s="151">
        <v>0</v>
      </c>
      <c r="M26" s="152">
        <v>0.86848856000000008</v>
      </c>
      <c r="N26" s="88">
        <v>0.23195199999999999</v>
      </c>
      <c r="O26" s="153">
        <v>0</v>
      </c>
      <c r="P26" s="84">
        <v>0</v>
      </c>
      <c r="Q26" s="153">
        <v>0</v>
      </c>
      <c r="R26" s="84">
        <v>0</v>
      </c>
      <c r="S26" s="88">
        <v>0</v>
      </c>
      <c r="T26" s="88">
        <v>0</v>
      </c>
      <c r="U26" s="88">
        <v>0</v>
      </c>
      <c r="V26" s="88">
        <v>0.5</v>
      </c>
      <c r="W26" s="88">
        <v>0</v>
      </c>
      <c r="X26" s="88">
        <v>0</v>
      </c>
      <c r="Y26" s="154">
        <v>0</v>
      </c>
      <c r="Z26" s="88">
        <v>0.25898399999999999</v>
      </c>
      <c r="AA26" s="88">
        <v>0</v>
      </c>
      <c r="AB26" s="88">
        <v>0.20371</v>
      </c>
      <c r="AC26" s="88">
        <v>0</v>
      </c>
      <c r="AD26" s="88">
        <v>0</v>
      </c>
      <c r="AE26" s="88"/>
      <c r="AF26" s="88">
        <v>6.0669086199999995</v>
      </c>
      <c r="AG26" s="88">
        <v>0</v>
      </c>
      <c r="AH26" s="88">
        <v>0</v>
      </c>
      <c r="AI26" s="88">
        <v>0</v>
      </c>
      <c r="AJ26" s="88">
        <v>1.4825208700000001</v>
      </c>
      <c r="AK26" s="88">
        <v>0</v>
      </c>
      <c r="AL26" s="88">
        <v>0</v>
      </c>
      <c r="AM26" s="88">
        <v>1.33212675</v>
      </c>
      <c r="AN26" s="88">
        <v>1.71797943</v>
      </c>
      <c r="AO26" s="154">
        <v>1.80220117</v>
      </c>
      <c r="AP26" s="88">
        <v>6.37523616</v>
      </c>
      <c r="AQ26" s="88">
        <v>2.4171563799999998</v>
      </c>
      <c r="AR26" s="84">
        <v>0.42713938000000001</v>
      </c>
      <c r="AS26" s="84">
        <v>0</v>
      </c>
      <c r="AT26" s="84">
        <v>0</v>
      </c>
      <c r="AU26" s="84">
        <v>0</v>
      </c>
      <c r="AV26" s="84">
        <v>0</v>
      </c>
      <c r="AW26" s="155"/>
    </row>
    <row r="27" spans="1:49" s="55" customFormat="1" ht="40.35" customHeight="1">
      <c r="A27" s="179" t="s">
        <v>145</v>
      </c>
      <c r="B27" s="84">
        <v>14.649276</v>
      </c>
      <c r="C27" s="84">
        <v>5.4</v>
      </c>
      <c r="D27" s="150">
        <v>11</v>
      </c>
      <c r="E27" s="84">
        <v>13.970068999999999</v>
      </c>
      <c r="F27" s="84">
        <v>5.6255240000000004</v>
      </c>
      <c r="G27" s="84">
        <v>8.5241120000000006</v>
      </c>
      <c r="H27" s="84">
        <v>6.2783800000000003</v>
      </c>
      <c r="I27" s="84">
        <v>9.5043412411765207</v>
      </c>
      <c r="J27" s="84">
        <v>6.9531822095355595</v>
      </c>
      <c r="K27" s="151">
        <v>2.8418800000000002</v>
      </c>
      <c r="L27" s="151">
        <v>1.116768</v>
      </c>
      <c r="M27" s="152">
        <v>4.4988250000000001</v>
      </c>
      <c r="N27" s="88">
        <v>6.1918030000000002</v>
      </c>
      <c r="O27" s="153">
        <v>2.48</v>
      </c>
      <c r="P27" s="84">
        <v>1.69</v>
      </c>
      <c r="Q27" s="153">
        <v>0.42</v>
      </c>
      <c r="R27" s="84">
        <v>0.81</v>
      </c>
      <c r="S27" s="88">
        <v>1</v>
      </c>
      <c r="T27" s="88">
        <v>3.9</v>
      </c>
      <c r="U27" s="88">
        <v>2.7</v>
      </c>
      <c r="V27" s="88">
        <v>3.4</v>
      </c>
      <c r="W27" s="88">
        <v>3.4</v>
      </c>
      <c r="X27" s="88">
        <v>5.2</v>
      </c>
      <c r="Y27" s="154">
        <v>3.476512</v>
      </c>
      <c r="Z27" s="88">
        <v>1.8935569999999999</v>
      </c>
      <c r="AA27" s="88">
        <v>0.11962</v>
      </c>
      <c r="AB27" s="88">
        <v>0.120382</v>
      </c>
      <c r="AC27" s="88">
        <v>1.169492</v>
      </c>
      <c r="AD27" s="88">
        <v>4.2160299999999999</v>
      </c>
      <c r="AE27" s="88"/>
      <c r="AF27" s="88">
        <v>0.55326699999999995</v>
      </c>
      <c r="AG27" s="88">
        <v>1.488683</v>
      </c>
      <c r="AH27" s="88">
        <v>3.0874790000000001</v>
      </c>
      <c r="AI27" s="88">
        <v>3.3946830000000001</v>
      </c>
      <c r="AJ27" s="88">
        <v>1.576166</v>
      </c>
      <c r="AK27" s="88">
        <v>0.61374700000000004</v>
      </c>
      <c r="AL27" s="88">
        <v>2.89079</v>
      </c>
      <c r="AM27" s="88">
        <v>1.1976770000000001</v>
      </c>
      <c r="AN27" s="88">
        <v>2.5429670400000002</v>
      </c>
      <c r="AO27" s="154">
        <v>2.4100165999999996</v>
      </c>
      <c r="AP27" s="88">
        <v>2.4865047249449463</v>
      </c>
      <c r="AQ27" s="88">
        <v>2.0648528762315741</v>
      </c>
      <c r="AR27" s="84">
        <v>2.0719704699753057</v>
      </c>
      <c r="AS27" s="84">
        <v>1.2747628445999999</v>
      </c>
      <c r="AT27" s="84">
        <v>1.8914577734910836</v>
      </c>
      <c r="AU27" s="84">
        <v>1.71499112146917</v>
      </c>
      <c r="AV27" s="84">
        <v>1.5797891434437503</v>
      </c>
      <c r="AW27" s="155"/>
    </row>
    <row r="28" spans="1:49" s="55" customFormat="1" ht="40.35" customHeight="1">
      <c r="A28" s="179" t="s">
        <v>146</v>
      </c>
      <c r="B28" s="84">
        <v>1618.6197626534167</v>
      </c>
      <c r="C28" s="84">
        <v>2880.5399999999995</v>
      </c>
      <c r="D28" s="150">
        <v>2980.1</v>
      </c>
      <c r="E28" s="84">
        <v>3695.0206700938907</v>
      </c>
      <c r="F28" s="84">
        <v>4287.0975266548794</v>
      </c>
      <c r="G28" s="84">
        <v>4710.946396123084</v>
      </c>
      <c r="H28" s="84">
        <v>3530.4115630641591</v>
      </c>
      <c r="I28" s="84">
        <v>5785.5078585172469</v>
      </c>
      <c r="J28" s="84">
        <v>9984.6410197225068</v>
      </c>
      <c r="K28" s="151">
        <v>10.1217813</v>
      </c>
      <c r="L28" s="151">
        <v>484.09304072999998</v>
      </c>
      <c r="M28" s="152">
        <v>584.32395755341668</v>
      </c>
      <c r="N28" s="88">
        <v>540.08098307</v>
      </c>
      <c r="O28" s="153">
        <v>727.77</v>
      </c>
      <c r="P28" s="84">
        <v>726.03</v>
      </c>
      <c r="Q28" s="153">
        <v>710.34999999999991</v>
      </c>
      <c r="R28" s="84">
        <v>716.39</v>
      </c>
      <c r="S28" s="88">
        <v>512.70000000000005</v>
      </c>
      <c r="T28" s="88">
        <v>725.7</v>
      </c>
      <c r="U28" s="88">
        <v>833.3</v>
      </c>
      <c r="V28" s="88">
        <v>908.4</v>
      </c>
      <c r="W28" s="88">
        <v>851.2</v>
      </c>
      <c r="X28" s="88">
        <v>752.7</v>
      </c>
      <c r="Y28" s="154">
        <v>919.06061458867316</v>
      </c>
      <c r="Z28" s="88">
        <v>1172.0600555052174</v>
      </c>
      <c r="AA28" s="88">
        <v>889.73037144391503</v>
      </c>
      <c r="AB28" s="88">
        <v>934.60611876766109</v>
      </c>
      <c r="AC28" s="88">
        <v>1318.1280680805296</v>
      </c>
      <c r="AD28" s="88">
        <v>1144.6329683627741</v>
      </c>
      <c r="AE28" s="88"/>
      <c r="AF28" s="88">
        <v>1016.5753350781557</v>
      </c>
      <c r="AG28" s="88">
        <v>1249.1300515916485</v>
      </c>
      <c r="AH28" s="88">
        <v>1223.7087139337855</v>
      </c>
      <c r="AI28" s="88">
        <v>1221.532295519494</v>
      </c>
      <c r="AJ28" s="88">
        <v>959.68826231325556</v>
      </c>
      <c r="AK28" s="88">
        <v>667.54511270015212</v>
      </c>
      <c r="AL28" s="88">
        <v>946.87747058849641</v>
      </c>
      <c r="AM28" s="88">
        <v>956.30071746225553</v>
      </c>
      <c r="AN28" s="88">
        <v>1084.7716818442113</v>
      </c>
      <c r="AO28" s="154">
        <v>1758.2363814557427</v>
      </c>
      <c r="AP28" s="88">
        <v>1900.5875995549954</v>
      </c>
      <c r="AQ28" s="88">
        <v>1041.9121956622969</v>
      </c>
      <c r="AR28" s="84">
        <v>2380.1185136909671</v>
      </c>
      <c r="AS28" s="84">
        <v>3373.0934278502655</v>
      </c>
      <c r="AT28" s="84">
        <v>2026.7692150990943</v>
      </c>
      <c r="AU28" s="84">
        <v>2204.65986308218</v>
      </c>
      <c r="AV28" s="84">
        <v>2030.72998361542</v>
      </c>
      <c r="AW28" s="155"/>
    </row>
    <row r="29" spans="1:49" s="55" customFormat="1" ht="40.35" customHeight="1">
      <c r="A29" s="179" t="s">
        <v>147</v>
      </c>
      <c r="B29" s="84">
        <v>172.72667994000003</v>
      </c>
      <c r="C29" s="84">
        <v>190.93</v>
      </c>
      <c r="D29" s="150">
        <v>326.10000000000002</v>
      </c>
      <c r="E29" s="84">
        <v>399.88893465999996</v>
      </c>
      <c r="F29" s="84">
        <v>432.66014643</v>
      </c>
      <c r="G29" s="84">
        <v>224.28256198</v>
      </c>
      <c r="H29" s="84">
        <v>168.07614808</v>
      </c>
      <c r="I29" s="84">
        <v>219.77947324576584</v>
      </c>
      <c r="J29" s="84">
        <v>169.39714584488857</v>
      </c>
      <c r="K29" s="151">
        <v>43.854323610000002</v>
      </c>
      <c r="L29" s="151">
        <v>42.962331130000003</v>
      </c>
      <c r="M29" s="152">
        <v>47.269592549999999</v>
      </c>
      <c r="N29" s="88">
        <v>38.640432650000008</v>
      </c>
      <c r="O29" s="153">
        <v>50.12</v>
      </c>
      <c r="P29" s="84">
        <v>60.19</v>
      </c>
      <c r="Q29" s="153">
        <v>38.840000000000003</v>
      </c>
      <c r="R29" s="84">
        <v>41.78</v>
      </c>
      <c r="S29" s="88">
        <v>39.6</v>
      </c>
      <c r="T29" s="88">
        <v>92.8</v>
      </c>
      <c r="U29" s="88">
        <v>82.8</v>
      </c>
      <c r="V29" s="88">
        <v>110.9</v>
      </c>
      <c r="W29" s="88">
        <v>84.1</v>
      </c>
      <c r="X29" s="88">
        <v>108.1</v>
      </c>
      <c r="Y29" s="154">
        <v>90.491329690000001</v>
      </c>
      <c r="Z29" s="88">
        <v>117.19760497</v>
      </c>
      <c r="AA29" s="88">
        <v>81.369359419999995</v>
      </c>
      <c r="AB29" s="88">
        <v>132.32627511999999</v>
      </c>
      <c r="AC29" s="88">
        <v>106.49683782</v>
      </c>
      <c r="AD29" s="88">
        <v>112.46767406999999</v>
      </c>
      <c r="AE29" s="88"/>
      <c r="AF29" s="88">
        <v>51.931196409999998</v>
      </c>
      <c r="AG29" s="88">
        <v>91.224708180000007</v>
      </c>
      <c r="AH29" s="88">
        <v>52.499585609999997</v>
      </c>
      <c r="AI29" s="88">
        <v>28.627071780000001</v>
      </c>
      <c r="AJ29" s="88">
        <v>38.455792389999999</v>
      </c>
      <c r="AK29" s="88">
        <v>27.89612721</v>
      </c>
      <c r="AL29" s="88">
        <v>52.408516619999993</v>
      </c>
      <c r="AM29" s="88">
        <v>49.315711860000008</v>
      </c>
      <c r="AN29" s="88">
        <v>42.580393839999999</v>
      </c>
      <c r="AO29" s="154">
        <v>47.515868009999998</v>
      </c>
      <c r="AP29" s="88">
        <v>49.232400480000003</v>
      </c>
      <c r="AQ29" s="88">
        <v>80.450810915765857</v>
      </c>
      <c r="AR29" s="84">
        <v>30.980946455340639</v>
      </c>
      <c r="AS29" s="84">
        <v>37.263725780000001</v>
      </c>
      <c r="AT29" s="84">
        <v>48.013964489999992</v>
      </c>
      <c r="AU29" s="84">
        <v>53.138509119547926</v>
      </c>
      <c r="AV29" s="84">
        <v>12.565872280854164</v>
      </c>
      <c r="AW29" s="155"/>
    </row>
    <row r="30" spans="1:49" s="55" customFormat="1" ht="40.35" customHeight="1">
      <c r="A30" s="179" t="s">
        <v>112</v>
      </c>
      <c r="B30" s="84">
        <v>4.2513909999999999</v>
      </c>
      <c r="C30" s="84">
        <v>2.0300000000000002</v>
      </c>
      <c r="D30" s="150">
        <v>0.89999999999999991</v>
      </c>
      <c r="E30" s="84">
        <v>5.3849293999999999</v>
      </c>
      <c r="F30" s="84">
        <v>5.0427941399999998</v>
      </c>
      <c r="G30" s="84">
        <v>3.9511332999999995</v>
      </c>
      <c r="H30" s="84">
        <v>4.7431605299999999</v>
      </c>
      <c r="I30" s="84">
        <v>4.1645280000000007</v>
      </c>
      <c r="J30" s="84">
        <v>1.8468789999999999</v>
      </c>
      <c r="K30" s="151">
        <v>1.1613530000000001</v>
      </c>
      <c r="L30" s="151">
        <v>2.1984080000000001</v>
      </c>
      <c r="M30" s="152">
        <v>0.548207</v>
      </c>
      <c r="N30" s="88">
        <v>0.34342299999999998</v>
      </c>
      <c r="O30" s="153">
        <v>0.97</v>
      </c>
      <c r="P30" s="84">
        <v>0.78</v>
      </c>
      <c r="Q30" s="153">
        <v>0.12</v>
      </c>
      <c r="R30" s="84">
        <v>0.16</v>
      </c>
      <c r="S30" s="88">
        <v>0.2</v>
      </c>
      <c r="T30" s="88">
        <v>0</v>
      </c>
      <c r="U30" s="88">
        <v>0</v>
      </c>
      <c r="V30" s="88">
        <v>0.7</v>
      </c>
      <c r="W30" s="88">
        <v>1.3</v>
      </c>
      <c r="X30" s="88">
        <v>1.8</v>
      </c>
      <c r="Y30" s="154">
        <v>0.98492940000000007</v>
      </c>
      <c r="Z30" s="88">
        <v>1.3</v>
      </c>
      <c r="AA30" s="88">
        <v>1.8295953999999999</v>
      </c>
      <c r="AB30" s="88">
        <v>0.37811899999999998</v>
      </c>
      <c r="AC30" s="88">
        <v>0.94916893999999996</v>
      </c>
      <c r="AD30" s="88">
        <v>1.8859107999999998</v>
      </c>
      <c r="AE30" s="88"/>
      <c r="AF30" s="88">
        <v>1.2696642999999999</v>
      </c>
      <c r="AG30" s="88">
        <v>0.223547</v>
      </c>
      <c r="AH30" s="88">
        <v>2.1781009999999998</v>
      </c>
      <c r="AI30" s="88">
        <v>0.27982099999999999</v>
      </c>
      <c r="AJ30" s="88">
        <v>2.2290555300000001</v>
      </c>
      <c r="AK30" s="88">
        <v>0.91164800000000001</v>
      </c>
      <c r="AL30" s="88">
        <v>1.372614</v>
      </c>
      <c r="AM30" s="88">
        <v>0.22984299999999999</v>
      </c>
      <c r="AN30" s="88">
        <v>0.88058999999999998</v>
      </c>
      <c r="AO30" s="154">
        <v>0.44358300000000001</v>
      </c>
      <c r="AP30" s="88">
        <v>0.60205200000000003</v>
      </c>
      <c r="AQ30" s="88">
        <v>2.2383030000000002</v>
      </c>
      <c r="AR30" s="84">
        <v>0.767791</v>
      </c>
      <c r="AS30" s="84">
        <v>1.079088</v>
      </c>
      <c r="AT30" s="84">
        <v>0</v>
      </c>
      <c r="AU30" s="84">
        <v>0</v>
      </c>
      <c r="AV30" s="84">
        <v>0</v>
      </c>
      <c r="AW30" s="155"/>
    </row>
    <row r="31" spans="1:49" s="55" customFormat="1" ht="40.35" customHeight="1">
      <c r="A31" s="179" t="s">
        <v>148</v>
      </c>
      <c r="B31" s="84">
        <v>384.52242734953131</v>
      </c>
      <c r="C31" s="84">
        <v>232.83</v>
      </c>
      <c r="D31" s="150">
        <v>344.5</v>
      </c>
      <c r="E31" s="84">
        <v>415.41453864900893</v>
      </c>
      <c r="F31" s="84">
        <v>534.03701815938416</v>
      </c>
      <c r="G31" s="84">
        <v>701.37273995871078</v>
      </c>
      <c r="H31" s="84">
        <v>695.62429559684597</v>
      </c>
      <c r="I31" s="84">
        <v>664.62206876784444</v>
      </c>
      <c r="J31" s="84">
        <v>448.97837466357254</v>
      </c>
      <c r="K31" s="151">
        <v>82.449261882798169</v>
      </c>
      <c r="L31" s="151">
        <v>116.27045981214974</v>
      </c>
      <c r="M31" s="152">
        <v>104.16814342674655</v>
      </c>
      <c r="N31" s="88">
        <v>81.634562227836824</v>
      </c>
      <c r="O31" s="153">
        <v>91.52</v>
      </c>
      <c r="P31" s="84">
        <v>94.79</v>
      </c>
      <c r="Q31" s="153">
        <v>4.75</v>
      </c>
      <c r="R31" s="84">
        <v>41.77</v>
      </c>
      <c r="S31" s="88">
        <v>10.8</v>
      </c>
      <c r="T31" s="88">
        <v>96</v>
      </c>
      <c r="U31" s="88">
        <v>105.5</v>
      </c>
      <c r="V31" s="88">
        <v>132.19999999999999</v>
      </c>
      <c r="W31" s="88">
        <v>98.6</v>
      </c>
      <c r="X31" s="88">
        <v>172.2</v>
      </c>
      <c r="Y31" s="154">
        <v>7.256017414539877</v>
      </c>
      <c r="Z31" s="88">
        <v>137.35852123446907</v>
      </c>
      <c r="AA31" s="88">
        <v>209.66269960652349</v>
      </c>
      <c r="AB31" s="88">
        <v>108.28714222536988</v>
      </c>
      <c r="AC31" s="88">
        <v>190.98660433109009</v>
      </c>
      <c r="AD31" s="88">
        <v>25.100571996400674</v>
      </c>
      <c r="AE31" s="88"/>
      <c r="AF31" s="88">
        <v>107.01793648548475</v>
      </c>
      <c r="AG31" s="88">
        <v>88.407191254571941</v>
      </c>
      <c r="AH31" s="88">
        <v>321.34372314758383</v>
      </c>
      <c r="AI31" s="88">
        <v>184.60388907107031</v>
      </c>
      <c r="AJ31" s="88">
        <v>102.57935938558745</v>
      </c>
      <c r="AK31" s="88">
        <v>256.93139769088486</v>
      </c>
      <c r="AL31" s="88">
        <v>50.303960608524569</v>
      </c>
      <c r="AM31" s="88">
        <v>285.80957791184903</v>
      </c>
      <c r="AN31" s="88">
        <v>70.383953888386927</v>
      </c>
      <c r="AO31" s="154">
        <v>125.6677008003941</v>
      </c>
      <c r="AP31" s="88">
        <v>271.09689081084809</v>
      </c>
      <c r="AQ31" s="88">
        <v>197.47352326821536</v>
      </c>
      <c r="AR31" s="84">
        <v>69.103274612123883</v>
      </c>
      <c r="AS31" s="84">
        <v>117.49897858322909</v>
      </c>
      <c r="AT31" s="84">
        <v>144.79396058625409</v>
      </c>
      <c r="AU31" s="84">
        <v>117.58216088196549</v>
      </c>
      <c r="AV31" s="84">
        <v>108.08538998150422</v>
      </c>
      <c r="AW31" s="155"/>
    </row>
    <row r="32" spans="1:49" s="55" customFormat="1" ht="40.35" customHeight="1">
      <c r="A32" s="179" t="s">
        <v>149</v>
      </c>
      <c r="B32" s="84">
        <v>5.1630789540000004</v>
      </c>
      <c r="C32" s="84">
        <v>0.17</v>
      </c>
      <c r="D32" s="150">
        <v>0</v>
      </c>
      <c r="E32" s="84">
        <v>138.63972707999997</v>
      </c>
      <c r="F32" s="84">
        <v>15.745977999999999</v>
      </c>
      <c r="G32" s="84">
        <v>135.98303602999999</v>
      </c>
      <c r="H32" s="84">
        <v>88.195161760000005</v>
      </c>
      <c r="I32" s="84">
        <v>38.524824119999998</v>
      </c>
      <c r="J32" s="84">
        <v>27.196817381194329</v>
      </c>
      <c r="K32" s="151">
        <v>0.90377752</v>
      </c>
      <c r="L32" s="151">
        <v>0.76809864999999999</v>
      </c>
      <c r="M32" s="152">
        <v>2.6552559440000003</v>
      </c>
      <c r="N32" s="88">
        <v>0.83594683999999997</v>
      </c>
      <c r="O32" s="153">
        <v>0</v>
      </c>
      <c r="P32" s="84">
        <v>0</v>
      </c>
      <c r="Q32" s="153">
        <v>0</v>
      </c>
      <c r="R32" s="84">
        <v>0.17</v>
      </c>
      <c r="S32" s="88">
        <v>0</v>
      </c>
      <c r="T32" s="88">
        <v>0</v>
      </c>
      <c r="U32" s="88">
        <v>0</v>
      </c>
      <c r="V32" s="88">
        <v>0</v>
      </c>
      <c r="W32" s="88">
        <v>0</v>
      </c>
      <c r="X32" s="88">
        <v>0</v>
      </c>
      <c r="Y32" s="154">
        <v>138.63972707999997</v>
      </c>
      <c r="Z32" s="88">
        <v>0</v>
      </c>
      <c r="AA32" s="88">
        <v>0</v>
      </c>
      <c r="AB32" s="88">
        <v>0</v>
      </c>
      <c r="AC32" s="88">
        <v>2.780087</v>
      </c>
      <c r="AD32" s="88">
        <v>12.965890999999999</v>
      </c>
      <c r="AE32" s="88"/>
      <c r="AF32" s="88">
        <v>21.289066999999999</v>
      </c>
      <c r="AG32" s="88">
        <v>16.244365800000001</v>
      </c>
      <c r="AH32" s="88">
        <v>12.265575999999999</v>
      </c>
      <c r="AI32" s="88">
        <v>86.184027229999984</v>
      </c>
      <c r="AJ32" s="88">
        <v>12.8086149</v>
      </c>
      <c r="AK32" s="88">
        <v>27.778620399999998</v>
      </c>
      <c r="AL32" s="88">
        <v>34.860931039999997</v>
      </c>
      <c r="AM32" s="88">
        <v>12.746995419999999</v>
      </c>
      <c r="AN32" s="88">
        <v>14.806021599999999</v>
      </c>
      <c r="AO32" s="154">
        <v>19.77102816</v>
      </c>
      <c r="AP32" s="88">
        <v>3.9477743599999999</v>
      </c>
      <c r="AQ32" s="88">
        <v>0</v>
      </c>
      <c r="AR32" s="84">
        <v>7.9802240399357345</v>
      </c>
      <c r="AS32" s="84">
        <v>0</v>
      </c>
      <c r="AT32" s="84">
        <v>11.890492965575929</v>
      </c>
      <c r="AU32" s="84">
        <v>7.326100375682663</v>
      </c>
      <c r="AV32" s="84">
        <v>6.7485444632319096</v>
      </c>
      <c r="AW32" s="155"/>
    </row>
    <row r="33" spans="1:49" s="55" customFormat="1" ht="39.75" customHeight="1">
      <c r="A33" s="179" t="s">
        <v>150</v>
      </c>
      <c r="B33" s="84">
        <v>999.46682374588386</v>
      </c>
      <c r="C33" s="84">
        <v>2020.55</v>
      </c>
      <c r="D33" s="150">
        <v>1613.8999999999999</v>
      </c>
      <c r="E33" s="84">
        <v>2406.4697803041008</v>
      </c>
      <c r="F33" s="84">
        <v>2150.6665343284067</v>
      </c>
      <c r="G33" s="84">
        <v>2575.7378485313902</v>
      </c>
      <c r="H33" s="84">
        <v>2276.4501387430646</v>
      </c>
      <c r="I33" s="84">
        <v>2817.9487969032916</v>
      </c>
      <c r="J33" s="84">
        <v>3282.1907302524569</v>
      </c>
      <c r="K33" s="151">
        <v>13.792207724401239</v>
      </c>
      <c r="L33" s="151">
        <v>109.60999998034039</v>
      </c>
      <c r="M33" s="152">
        <v>422.10721769276296</v>
      </c>
      <c r="N33" s="88">
        <v>453.95739834837917</v>
      </c>
      <c r="O33" s="153">
        <v>530.07000000000005</v>
      </c>
      <c r="P33" s="84">
        <v>463.21000000000004</v>
      </c>
      <c r="Q33" s="153">
        <v>489.51</v>
      </c>
      <c r="R33" s="84">
        <v>537.76</v>
      </c>
      <c r="S33" s="88">
        <v>421.4</v>
      </c>
      <c r="T33" s="88">
        <v>339.5</v>
      </c>
      <c r="U33" s="88">
        <v>406.7</v>
      </c>
      <c r="V33" s="88">
        <v>446.3</v>
      </c>
      <c r="W33" s="88">
        <v>439.3</v>
      </c>
      <c r="X33" s="88">
        <v>699.1</v>
      </c>
      <c r="Y33" s="154">
        <v>679.87658672636792</v>
      </c>
      <c r="Z33" s="88">
        <v>588.19319357773281</v>
      </c>
      <c r="AA33" s="88">
        <v>739.73147512708147</v>
      </c>
      <c r="AB33" s="88">
        <v>299.29879855441629</v>
      </c>
      <c r="AC33" s="88">
        <v>630.8359955437553</v>
      </c>
      <c r="AD33" s="88">
        <v>480.80026510315332</v>
      </c>
      <c r="AE33" s="88"/>
      <c r="AF33" s="88">
        <v>460.26124828668577</v>
      </c>
      <c r="AG33" s="88">
        <v>632.72106518217345</v>
      </c>
      <c r="AH33" s="88">
        <v>899.12121233514199</v>
      </c>
      <c r="AI33" s="88">
        <v>583.63432272738874</v>
      </c>
      <c r="AJ33" s="88">
        <v>797.50970814074219</v>
      </c>
      <c r="AK33" s="88">
        <v>650.56231528374747</v>
      </c>
      <c r="AL33" s="88">
        <v>386.76076096249506</v>
      </c>
      <c r="AM33" s="88">
        <v>441.61735435607994</v>
      </c>
      <c r="AN33" s="88">
        <v>611.72445334195163</v>
      </c>
      <c r="AO33" s="154">
        <v>822.23908901738741</v>
      </c>
      <c r="AP33" s="88">
        <v>769.75108215955504</v>
      </c>
      <c r="AQ33" s="88">
        <v>614.23417238439731</v>
      </c>
      <c r="AR33" s="84">
        <v>916.09423316544985</v>
      </c>
      <c r="AS33" s="84">
        <v>822.7693647128948</v>
      </c>
      <c r="AT33" s="84">
        <v>803.63665547677283</v>
      </c>
      <c r="AU33" s="84">
        <v>739.69047689733929</v>
      </c>
      <c r="AV33" s="84">
        <v>775.29127094656974</v>
      </c>
      <c r="AW33" s="155"/>
    </row>
    <row r="34" spans="1:49" s="55" customFormat="1" ht="40.35" customHeight="1">
      <c r="A34" s="179" t="s">
        <v>151</v>
      </c>
      <c r="B34" s="84">
        <v>182.36718260999999</v>
      </c>
      <c r="C34" s="84">
        <v>156.47</v>
      </c>
      <c r="D34" s="150">
        <v>221.39999999999998</v>
      </c>
      <c r="E34" s="84">
        <v>235.88734791000002</v>
      </c>
      <c r="F34" s="84">
        <v>218.80179135999998</v>
      </c>
      <c r="G34" s="84">
        <v>372.37247840000009</v>
      </c>
      <c r="H34" s="84">
        <v>238.77137170999998</v>
      </c>
      <c r="I34" s="84">
        <v>178.65516528137306</v>
      </c>
      <c r="J34" s="84">
        <v>296.3207112523279</v>
      </c>
      <c r="K34" s="151">
        <v>24.491778929999999</v>
      </c>
      <c r="L34" s="151">
        <v>43.795898790000003</v>
      </c>
      <c r="M34" s="152">
        <v>63.189451249999998</v>
      </c>
      <c r="N34" s="88">
        <v>50.890053639999998</v>
      </c>
      <c r="O34" s="153">
        <v>28.82</v>
      </c>
      <c r="P34" s="84">
        <v>43.76</v>
      </c>
      <c r="Q34" s="153">
        <v>49.02</v>
      </c>
      <c r="R34" s="84">
        <v>34.869999999999997</v>
      </c>
      <c r="S34" s="88">
        <v>37.9</v>
      </c>
      <c r="T34" s="88">
        <v>39.799999999999997</v>
      </c>
      <c r="U34" s="88">
        <v>66.5</v>
      </c>
      <c r="V34" s="88">
        <v>77.2</v>
      </c>
      <c r="W34" s="88">
        <v>29.5</v>
      </c>
      <c r="X34" s="88">
        <v>50.5</v>
      </c>
      <c r="Y34" s="154">
        <v>110.53828137000001</v>
      </c>
      <c r="Z34" s="88">
        <v>45.34906654000001</v>
      </c>
      <c r="AA34" s="88">
        <v>21.455984939999997</v>
      </c>
      <c r="AB34" s="88">
        <v>58.949757910000002</v>
      </c>
      <c r="AC34" s="88">
        <v>81.245761659999999</v>
      </c>
      <c r="AD34" s="88">
        <v>57.150286849999993</v>
      </c>
      <c r="AE34" s="88"/>
      <c r="AF34" s="88">
        <v>27.61227118</v>
      </c>
      <c r="AG34" s="88">
        <v>71.932062460000012</v>
      </c>
      <c r="AH34" s="88">
        <v>86.653388610000007</v>
      </c>
      <c r="AI34" s="88">
        <v>186.17475615000004</v>
      </c>
      <c r="AJ34" s="88">
        <v>29.48343264</v>
      </c>
      <c r="AK34" s="88">
        <v>44.086957939999998</v>
      </c>
      <c r="AL34" s="88">
        <v>98.215410930000004</v>
      </c>
      <c r="AM34" s="88">
        <v>66.985570199999998</v>
      </c>
      <c r="AN34" s="88">
        <v>33.844351510000003</v>
      </c>
      <c r="AO34" s="154">
        <v>50.678168030000002</v>
      </c>
      <c r="AP34" s="88">
        <v>64.223547352200526</v>
      </c>
      <c r="AQ34" s="88">
        <v>29.909098389172531</v>
      </c>
      <c r="AR34" s="84">
        <v>91.3273602593611</v>
      </c>
      <c r="AS34" s="84">
        <v>145.966190004</v>
      </c>
      <c r="AT34" s="84">
        <v>27.5684834309282</v>
      </c>
      <c r="AU34" s="84">
        <v>31.458677558038548</v>
      </c>
      <c r="AV34" s="84">
        <v>28.946055355111977</v>
      </c>
      <c r="AW34" s="155"/>
    </row>
    <row r="35" spans="1:49" s="55" customFormat="1" ht="40.35" customHeight="1">
      <c r="A35" s="82" t="s">
        <v>152</v>
      </c>
      <c r="B35" s="84">
        <v>2.7303221300000002</v>
      </c>
      <c r="C35" s="84">
        <v>12.15</v>
      </c>
      <c r="D35" s="150">
        <v>42.8</v>
      </c>
      <c r="E35" s="84">
        <v>54.441511267363573</v>
      </c>
      <c r="F35" s="84">
        <v>52.926362787612291</v>
      </c>
      <c r="G35" s="84">
        <v>82.6858723785667</v>
      </c>
      <c r="H35" s="84">
        <v>75.257316533575732</v>
      </c>
      <c r="I35" s="84">
        <v>56.690190397811833</v>
      </c>
      <c r="J35" s="84">
        <v>97.647485343761915</v>
      </c>
      <c r="K35" s="151">
        <v>0.61331722</v>
      </c>
      <c r="L35" s="151">
        <v>0.81287914999999999</v>
      </c>
      <c r="M35" s="152">
        <v>0.38819676000000003</v>
      </c>
      <c r="N35" s="88">
        <v>0.91592899999999999</v>
      </c>
      <c r="O35" s="153">
        <v>0.85</v>
      </c>
      <c r="P35" s="84">
        <v>2.72</v>
      </c>
      <c r="Q35" s="153">
        <v>6.74</v>
      </c>
      <c r="R35" s="84">
        <v>1.84</v>
      </c>
      <c r="S35" s="88">
        <v>5.8</v>
      </c>
      <c r="T35" s="88">
        <v>5.7</v>
      </c>
      <c r="U35" s="88">
        <v>10.9</v>
      </c>
      <c r="V35" s="88">
        <v>20.399999999999999</v>
      </c>
      <c r="W35" s="88">
        <v>9.1</v>
      </c>
      <c r="X35" s="88">
        <v>17.3</v>
      </c>
      <c r="Y35" s="154">
        <v>23.211871348402024</v>
      </c>
      <c r="Z35" s="88">
        <v>4.8296399189615533</v>
      </c>
      <c r="AA35" s="88">
        <v>5.022611760217778</v>
      </c>
      <c r="AB35" s="88">
        <v>4.8297462652215435</v>
      </c>
      <c r="AC35" s="88">
        <v>20.798282041383036</v>
      </c>
      <c r="AD35" s="88">
        <v>22.275722720789933</v>
      </c>
      <c r="AE35" s="88"/>
      <c r="AF35" s="88">
        <v>21.314272978279771</v>
      </c>
      <c r="AG35" s="88">
        <v>22.565700447391816</v>
      </c>
      <c r="AH35" s="88">
        <v>19.311525822856932</v>
      </c>
      <c r="AI35" s="88">
        <v>19.494373130038181</v>
      </c>
      <c r="AJ35" s="88">
        <v>12.372662925299519</v>
      </c>
      <c r="AK35" s="88">
        <v>17.554621323453603</v>
      </c>
      <c r="AL35" s="88">
        <v>23.40335964791802</v>
      </c>
      <c r="AM35" s="88">
        <v>21.926672636904588</v>
      </c>
      <c r="AN35" s="88">
        <v>15.137162803358178</v>
      </c>
      <c r="AO35" s="154">
        <v>17.093958333730832</v>
      </c>
      <c r="AP35" s="88">
        <v>11.870288632992436</v>
      </c>
      <c r="AQ35" s="88">
        <v>12.588780627730385</v>
      </c>
      <c r="AR35" s="84">
        <v>12.585108563606992</v>
      </c>
      <c r="AS35" s="84">
        <v>39.922374402522607</v>
      </c>
      <c r="AT35" s="84">
        <v>20.951946156353152</v>
      </c>
      <c r="AU35" s="84">
        <v>24.188056221279151</v>
      </c>
      <c r="AV35" s="84">
        <v>17.412055139205865</v>
      </c>
      <c r="AW35" s="155"/>
    </row>
    <row r="36" spans="1:49" s="55" customFormat="1" ht="40.35" customHeight="1">
      <c r="A36" s="82" t="s">
        <v>118</v>
      </c>
      <c r="B36" s="84">
        <v>2.7553860000000001</v>
      </c>
      <c r="C36" s="84">
        <v>2.4400000000000004</v>
      </c>
      <c r="D36" s="150">
        <v>2.2000000000000002</v>
      </c>
      <c r="E36" s="84">
        <v>5.4615309999999999</v>
      </c>
      <c r="F36" s="84">
        <v>2.5017501800000002</v>
      </c>
      <c r="G36" s="84">
        <v>0.292209</v>
      </c>
      <c r="H36" s="84">
        <v>6.8247127600000006</v>
      </c>
      <c r="I36" s="84">
        <v>2.1557152999999998</v>
      </c>
      <c r="J36" s="84">
        <v>2.37043348</v>
      </c>
      <c r="K36" s="151">
        <v>1.2358130000000001</v>
      </c>
      <c r="L36" s="151">
        <v>0.26840199999999997</v>
      </c>
      <c r="M36" s="152">
        <v>0.99546199999999996</v>
      </c>
      <c r="N36" s="88">
        <v>0.25570900000000002</v>
      </c>
      <c r="O36" s="153">
        <v>0.87</v>
      </c>
      <c r="P36" s="84">
        <v>0.94</v>
      </c>
      <c r="Q36" s="153">
        <v>0.39</v>
      </c>
      <c r="R36" s="84">
        <v>0.24</v>
      </c>
      <c r="S36" s="88">
        <v>0</v>
      </c>
      <c r="T36" s="88">
        <v>1.4</v>
      </c>
      <c r="U36" s="88">
        <v>0.6</v>
      </c>
      <c r="V36" s="88">
        <v>0.2</v>
      </c>
      <c r="W36" s="88">
        <v>5</v>
      </c>
      <c r="X36" s="88">
        <v>0.2</v>
      </c>
      <c r="Y36" s="154">
        <v>0.26153100000000001</v>
      </c>
      <c r="Z36" s="88">
        <v>0</v>
      </c>
      <c r="AA36" s="88">
        <v>0.61237127000000002</v>
      </c>
      <c r="AB36" s="88">
        <v>0</v>
      </c>
      <c r="AC36" s="88">
        <v>0.25835297000000002</v>
      </c>
      <c r="AD36" s="88">
        <v>1.63102594</v>
      </c>
      <c r="AE36" s="88"/>
      <c r="AF36" s="88">
        <v>0</v>
      </c>
      <c r="AG36" s="88">
        <v>0</v>
      </c>
      <c r="AH36" s="88">
        <v>0.292209</v>
      </c>
      <c r="AI36" s="88">
        <v>0</v>
      </c>
      <c r="AJ36" s="88">
        <v>0.48876036</v>
      </c>
      <c r="AK36" s="88">
        <v>2.5668426000000002</v>
      </c>
      <c r="AL36" s="88">
        <v>0.66521144999999993</v>
      </c>
      <c r="AM36" s="88">
        <v>3.1038983500000001</v>
      </c>
      <c r="AN36" s="88">
        <v>1.09729849</v>
      </c>
      <c r="AO36" s="154">
        <v>0</v>
      </c>
      <c r="AP36" s="88">
        <v>1.05841681</v>
      </c>
      <c r="AQ36" s="88">
        <v>0</v>
      </c>
      <c r="AR36" s="84">
        <v>0.263376</v>
      </c>
      <c r="AS36" s="84">
        <v>0.51952849000000001</v>
      </c>
      <c r="AT36" s="84">
        <v>0.55431321</v>
      </c>
      <c r="AU36" s="84">
        <v>1.0332157799999999</v>
      </c>
      <c r="AV36" s="84">
        <v>0.95176182059792025</v>
      </c>
      <c r="AW36" s="155"/>
    </row>
    <row r="37" spans="1:49" s="55" customFormat="1" ht="40.35" customHeight="1">
      <c r="A37" s="82" t="s">
        <v>119</v>
      </c>
      <c r="B37" s="84">
        <v>0</v>
      </c>
      <c r="C37" s="84">
        <v>0</v>
      </c>
      <c r="D37" s="150">
        <v>0</v>
      </c>
      <c r="E37" s="84">
        <v>0</v>
      </c>
      <c r="F37" s="84">
        <v>0</v>
      </c>
      <c r="G37" s="84">
        <v>0</v>
      </c>
      <c r="H37" s="84">
        <v>0</v>
      </c>
      <c r="I37" s="84">
        <v>0</v>
      </c>
      <c r="J37" s="84">
        <v>0</v>
      </c>
      <c r="K37" s="151">
        <v>0</v>
      </c>
      <c r="L37" s="151">
        <v>0</v>
      </c>
      <c r="M37" s="152">
        <v>0</v>
      </c>
      <c r="N37" s="88">
        <v>0</v>
      </c>
      <c r="O37" s="153">
        <v>0</v>
      </c>
      <c r="P37" s="84">
        <v>0</v>
      </c>
      <c r="Q37" s="153">
        <v>0</v>
      </c>
      <c r="R37" s="84">
        <v>0</v>
      </c>
      <c r="S37" s="88">
        <v>0</v>
      </c>
      <c r="T37" s="88">
        <v>0</v>
      </c>
      <c r="U37" s="88">
        <v>0</v>
      </c>
      <c r="V37" s="88">
        <v>0</v>
      </c>
      <c r="W37" s="88">
        <v>0</v>
      </c>
      <c r="X37" s="88">
        <v>0</v>
      </c>
      <c r="Y37" s="154">
        <v>0</v>
      </c>
      <c r="Z37" s="88">
        <v>0</v>
      </c>
      <c r="AA37" s="88">
        <v>0</v>
      </c>
      <c r="AB37" s="88">
        <v>0</v>
      </c>
      <c r="AC37" s="88">
        <v>0</v>
      </c>
      <c r="AD37" s="88">
        <v>0</v>
      </c>
      <c r="AE37" s="88"/>
      <c r="AF37" s="88">
        <v>0</v>
      </c>
      <c r="AG37" s="88">
        <v>0</v>
      </c>
      <c r="AH37" s="88">
        <v>0</v>
      </c>
      <c r="AI37" s="88">
        <v>0</v>
      </c>
      <c r="AJ37" s="88">
        <v>0</v>
      </c>
      <c r="AK37" s="88">
        <v>0</v>
      </c>
      <c r="AL37" s="88">
        <v>0</v>
      </c>
      <c r="AM37" s="88">
        <v>0</v>
      </c>
      <c r="AN37" s="88">
        <v>0</v>
      </c>
      <c r="AO37" s="154">
        <v>0</v>
      </c>
      <c r="AP37" s="88">
        <v>0</v>
      </c>
      <c r="AQ37" s="88">
        <v>0</v>
      </c>
      <c r="AR37" s="84">
        <v>0</v>
      </c>
      <c r="AS37" s="84">
        <v>0</v>
      </c>
      <c r="AT37" s="84">
        <v>0</v>
      </c>
      <c r="AU37" s="84">
        <v>0</v>
      </c>
      <c r="AV37" s="84">
        <v>0</v>
      </c>
      <c r="AW37" s="155"/>
    </row>
    <row r="38" spans="1:49" s="55" customFormat="1" ht="40.35" customHeight="1">
      <c r="A38" s="82" t="s">
        <v>153</v>
      </c>
      <c r="B38" s="84">
        <v>459.94592452673953</v>
      </c>
      <c r="C38" s="84">
        <v>397.35</v>
      </c>
      <c r="D38" s="150">
        <v>292.7</v>
      </c>
      <c r="E38" s="84">
        <v>604.2443342996919</v>
      </c>
      <c r="F38" s="84">
        <v>555.633128368793</v>
      </c>
      <c r="G38" s="84">
        <v>793.09041535392089</v>
      </c>
      <c r="H38" s="84">
        <v>1050.3599005575884</v>
      </c>
      <c r="I38" s="84">
        <v>1616.8402409747575</v>
      </c>
      <c r="J38" s="84">
        <v>1637.1368067016951</v>
      </c>
      <c r="K38" s="151">
        <v>164.167698286926</v>
      </c>
      <c r="L38" s="151">
        <v>157.72202621992889</v>
      </c>
      <c r="M38" s="152">
        <v>73.449511498057262</v>
      </c>
      <c r="N38" s="88">
        <v>64.606688521827294</v>
      </c>
      <c r="O38" s="153">
        <v>79.599999999999994</v>
      </c>
      <c r="P38" s="84">
        <v>145.06</v>
      </c>
      <c r="Q38" s="153">
        <v>83.77</v>
      </c>
      <c r="R38" s="84">
        <v>88.92</v>
      </c>
      <c r="S38" s="88">
        <v>99.2</v>
      </c>
      <c r="T38" s="88">
        <v>51.3</v>
      </c>
      <c r="U38" s="88">
        <v>64.7</v>
      </c>
      <c r="V38" s="88">
        <v>77.5</v>
      </c>
      <c r="W38" s="88">
        <v>202.4</v>
      </c>
      <c r="X38" s="88">
        <v>77.7</v>
      </c>
      <c r="Y38" s="154">
        <v>74.450178867133843</v>
      </c>
      <c r="Z38" s="88">
        <v>249.69415543255801</v>
      </c>
      <c r="AA38" s="88">
        <v>85.470151221477067</v>
      </c>
      <c r="AB38" s="88">
        <v>85.545836297594434</v>
      </c>
      <c r="AC38" s="88">
        <v>117.52982986360004</v>
      </c>
      <c r="AD38" s="88">
        <v>267.08731098612151</v>
      </c>
      <c r="AE38" s="88"/>
      <c r="AF38" s="88">
        <v>164.46810184278607</v>
      </c>
      <c r="AG38" s="88">
        <v>289.80633902317095</v>
      </c>
      <c r="AH38" s="88">
        <v>149.22264055388547</v>
      </c>
      <c r="AI38" s="88">
        <v>189.5933339340784</v>
      </c>
      <c r="AJ38" s="88">
        <v>234.29306443205394</v>
      </c>
      <c r="AK38" s="88">
        <v>198.05754385277459</v>
      </c>
      <c r="AL38" s="88">
        <v>392.86435142127061</v>
      </c>
      <c r="AM38" s="88">
        <v>225.14494085148931</v>
      </c>
      <c r="AN38" s="88">
        <v>493.79289414777958</v>
      </c>
      <c r="AO38" s="154">
        <v>451.47942451091365</v>
      </c>
      <c r="AP38" s="88">
        <v>321.02741110763372</v>
      </c>
      <c r="AQ38" s="88">
        <v>350.54051120843064</v>
      </c>
      <c r="AR38" s="84">
        <v>241.0009192830482</v>
      </c>
      <c r="AS38" s="84">
        <v>629.16623717438074</v>
      </c>
      <c r="AT38" s="84">
        <v>304.8527188036374</v>
      </c>
      <c r="AU38" s="84">
        <v>462.11693144062872</v>
      </c>
      <c r="AV38" s="84">
        <v>422.97070118150964</v>
      </c>
      <c r="AW38" s="155"/>
    </row>
    <row r="39" spans="1:49" s="55" customFormat="1" ht="40.35" customHeight="1">
      <c r="A39" s="82"/>
      <c r="B39" s="111"/>
      <c r="C39" s="84"/>
      <c r="D39" s="150"/>
      <c r="E39" s="151"/>
      <c r="F39" s="151"/>
      <c r="G39" s="151"/>
      <c r="H39" s="151"/>
      <c r="I39" s="151"/>
      <c r="J39" s="84"/>
      <c r="K39" s="93"/>
      <c r="L39" s="151"/>
      <c r="M39" s="93"/>
      <c r="N39" s="97"/>
      <c r="O39" s="97"/>
      <c r="P39" s="97"/>
      <c r="Q39" s="97"/>
      <c r="R39" s="84"/>
      <c r="S39" s="97"/>
      <c r="T39" s="97"/>
      <c r="U39" s="97"/>
      <c r="V39" s="97"/>
      <c r="W39" s="97"/>
      <c r="X39" s="97"/>
      <c r="Y39" s="97"/>
      <c r="Z39" s="97"/>
      <c r="AA39" s="97"/>
      <c r="AB39" s="97"/>
      <c r="AC39" s="97"/>
      <c r="AD39" s="97"/>
      <c r="AE39" s="97"/>
      <c r="AF39" s="84"/>
      <c r="AG39" s="84"/>
      <c r="AH39" s="84"/>
      <c r="AI39" s="84"/>
      <c r="AJ39" s="84"/>
      <c r="AK39" s="84"/>
      <c r="AL39" s="84"/>
      <c r="AM39" s="84"/>
      <c r="AN39" s="84"/>
      <c r="AO39" s="84"/>
      <c r="AP39" s="84"/>
      <c r="AQ39" s="84"/>
      <c r="AR39" s="156"/>
      <c r="AS39" s="156"/>
      <c r="AT39" s="156"/>
      <c r="AU39" s="84"/>
      <c r="AV39" s="84"/>
      <c r="AW39" s="155"/>
    </row>
    <row r="40" spans="1:49" s="102" customFormat="1" ht="40.35" customHeight="1">
      <c r="A40" s="98" t="s">
        <v>154</v>
      </c>
      <c r="B40" s="99">
        <v>21625.828113836276</v>
      </c>
      <c r="C40" s="99">
        <v>23303.03</v>
      </c>
      <c r="D40" s="99">
        <v>22710.440000000002</v>
      </c>
      <c r="E40" s="99">
        <v>30319.91024378048</v>
      </c>
      <c r="F40" s="99">
        <v>32364.39709996726</v>
      </c>
      <c r="G40" s="99">
        <v>37082.873149838568</v>
      </c>
      <c r="H40" s="99">
        <v>31391.143055599881</v>
      </c>
      <c r="I40" s="99">
        <v>39538.641289648018</v>
      </c>
      <c r="J40" s="99">
        <v>50771.703006413059</v>
      </c>
      <c r="K40" s="99">
        <v>3287.1000000003532</v>
      </c>
      <c r="L40" s="99">
        <v>4936.1359580061344</v>
      </c>
      <c r="M40" s="99">
        <v>7015.8477876280695</v>
      </c>
      <c r="N40" s="99">
        <v>6386.7443682017174</v>
      </c>
      <c r="O40" s="99">
        <v>6382.2700000000013</v>
      </c>
      <c r="P40" s="99">
        <v>5881.9899999999989</v>
      </c>
      <c r="Q40" s="99">
        <v>5389.7700000000023</v>
      </c>
      <c r="R40" s="99">
        <v>5649.0000000000018</v>
      </c>
      <c r="S40" s="99">
        <v>4984.8999999999996</v>
      </c>
      <c r="T40" s="99">
        <v>5431.5000000000009</v>
      </c>
      <c r="U40" s="99">
        <v>5675.8</v>
      </c>
      <c r="V40" s="99">
        <v>6618.239999999998</v>
      </c>
      <c r="W40" s="99">
        <v>6922.8</v>
      </c>
      <c r="X40" s="99">
        <v>7612.9000000000005</v>
      </c>
      <c r="Y40" s="99">
        <v>7574.1076336772858</v>
      </c>
      <c r="Z40" s="99">
        <v>8210.1026101031894</v>
      </c>
      <c r="AA40" s="99">
        <v>7105.0723541604675</v>
      </c>
      <c r="AB40" s="99">
        <v>6936.8379232988718</v>
      </c>
      <c r="AC40" s="99">
        <v>8627.7388585748395</v>
      </c>
      <c r="AD40" s="99">
        <v>9694.747963933085</v>
      </c>
      <c r="AE40" s="99"/>
      <c r="AF40" s="99">
        <v>8676.5030548858649</v>
      </c>
      <c r="AG40" s="99">
        <v>9504.1886445199034</v>
      </c>
      <c r="AH40" s="99">
        <v>9190.662787788282</v>
      </c>
      <c r="AI40" s="99">
        <v>9711.5186626445156</v>
      </c>
      <c r="AJ40" s="99">
        <v>8778.4757980172053</v>
      </c>
      <c r="AK40" s="99">
        <v>7103.6153437411895</v>
      </c>
      <c r="AL40" s="99">
        <v>7505.4865021074011</v>
      </c>
      <c r="AM40" s="99">
        <v>8003.5654117340882</v>
      </c>
      <c r="AN40" s="99">
        <v>9360.3017989551645</v>
      </c>
      <c r="AO40" s="99">
        <v>10795.128453082434</v>
      </c>
      <c r="AP40" s="99">
        <v>10437.995066232377</v>
      </c>
      <c r="AQ40" s="99">
        <v>8945.2159713780366</v>
      </c>
      <c r="AR40" s="99">
        <v>12504.601848307071</v>
      </c>
      <c r="AS40" s="99">
        <v>13397.282693583258</v>
      </c>
      <c r="AT40" s="99">
        <v>11926.116657413277</v>
      </c>
      <c r="AU40" s="99">
        <v>12943.701807109457</v>
      </c>
      <c r="AV40" s="99">
        <v>11845.078871255495</v>
      </c>
      <c r="AW40" s="155"/>
    </row>
    <row r="41" spans="1:49" ht="40.35" customHeight="1">
      <c r="A41" s="157"/>
      <c r="B41" s="158"/>
      <c r="C41" s="159"/>
      <c r="D41" s="160"/>
      <c r="E41" s="161"/>
      <c r="F41" s="161"/>
      <c r="G41" s="161"/>
      <c r="H41" s="161"/>
      <c r="I41" s="161"/>
      <c r="J41" s="162"/>
      <c r="K41" s="163"/>
      <c r="L41" s="164"/>
      <c r="M41" s="165"/>
      <c r="N41" s="166"/>
      <c r="O41" s="167"/>
      <c r="P41" s="167"/>
      <c r="Q41" s="167"/>
      <c r="R41" s="167"/>
      <c r="S41" s="167"/>
      <c r="T41" s="167"/>
      <c r="U41" s="167"/>
      <c r="V41" s="167"/>
      <c r="W41" s="167"/>
      <c r="X41" s="167"/>
      <c r="Y41" s="167"/>
      <c r="Z41" s="167"/>
      <c r="AA41" s="167"/>
      <c r="AB41" s="167"/>
      <c r="AC41" s="167"/>
      <c r="AD41" s="167"/>
      <c r="AE41" s="167"/>
      <c r="AF41" s="167"/>
      <c r="AG41" s="167"/>
      <c r="AH41" s="167"/>
      <c r="AI41" s="167"/>
      <c r="AJ41" s="167"/>
      <c r="AK41" s="167"/>
      <c r="AL41" s="167"/>
      <c r="AM41" s="167"/>
      <c r="AN41" s="167"/>
      <c r="AO41" s="167"/>
      <c r="AP41" s="167"/>
      <c r="AQ41" s="167"/>
      <c r="AR41" s="167"/>
      <c r="AS41" s="167"/>
      <c r="AT41" s="167"/>
      <c r="AU41" s="167"/>
      <c r="AV41" s="167"/>
    </row>
    <row r="42" spans="1:49" s="82" customFormat="1" ht="40.35" customHeight="1">
      <c r="A42" s="82" t="s">
        <v>155</v>
      </c>
      <c r="B42" s="111"/>
      <c r="C42" s="112"/>
      <c r="D42" s="87"/>
      <c r="E42" s="168"/>
      <c r="F42" s="168"/>
      <c r="G42" s="168"/>
      <c r="H42" s="168"/>
      <c r="I42" s="168"/>
      <c r="J42" s="168"/>
      <c r="K42" s="112"/>
      <c r="L42" s="169"/>
      <c r="M42" s="170"/>
      <c r="N42" s="112"/>
      <c r="O42" s="111"/>
      <c r="P42" s="112"/>
      <c r="Q42" s="112"/>
      <c r="R42" s="171"/>
      <c r="S42" s="112"/>
      <c r="T42" s="112"/>
      <c r="U42" s="112"/>
      <c r="V42" s="123"/>
      <c r="W42" s="112"/>
      <c r="X42" s="112"/>
      <c r="Y42" s="112"/>
      <c r="Z42" s="112"/>
      <c r="AA42" s="112"/>
      <c r="AB42" s="112"/>
      <c r="AC42" s="112"/>
      <c r="AD42" s="112"/>
      <c r="AE42" s="112"/>
      <c r="AF42" s="112"/>
      <c r="AG42" s="112"/>
      <c r="AH42" s="112"/>
      <c r="AI42" s="112"/>
      <c r="AJ42" s="112"/>
      <c r="AK42" s="112"/>
      <c r="AL42" s="112"/>
      <c r="AM42" s="112"/>
      <c r="AN42" s="130"/>
      <c r="AO42" s="132"/>
      <c r="AP42" s="130"/>
      <c r="AQ42" s="130"/>
      <c r="AR42" s="130"/>
      <c r="AS42" s="130"/>
      <c r="AT42" s="130"/>
      <c r="AU42" s="130"/>
      <c r="AV42" s="130"/>
    </row>
    <row r="43" spans="1:49" s="82" customFormat="1" ht="40.35" customHeight="1">
      <c r="A43" s="82" t="s">
        <v>156</v>
      </c>
      <c r="B43" s="111"/>
      <c r="C43" s="112"/>
      <c r="D43" s="87"/>
      <c r="E43" s="168"/>
      <c r="F43" s="168"/>
      <c r="G43" s="168"/>
      <c r="H43" s="168"/>
      <c r="I43" s="168"/>
      <c r="J43" s="168"/>
      <c r="K43" s="112"/>
      <c r="L43" s="169"/>
      <c r="M43" s="170"/>
      <c r="N43" s="112"/>
      <c r="O43" s="111"/>
      <c r="P43" s="112"/>
      <c r="Q43" s="112"/>
      <c r="R43" s="171"/>
      <c r="S43" s="112"/>
      <c r="T43" s="112"/>
      <c r="U43" s="112"/>
      <c r="V43" s="123"/>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row>
    <row r="44" spans="1:49" s="82" customFormat="1" ht="39.75" customHeight="1">
      <c r="A44" s="82" t="s">
        <v>157</v>
      </c>
      <c r="B44" s="111"/>
      <c r="C44" s="112"/>
      <c r="D44" s="87"/>
      <c r="E44" s="168"/>
      <c r="F44" s="168"/>
      <c r="G44" s="168"/>
      <c r="H44" s="168"/>
      <c r="I44" s="168"/>
      <c r="J44" s="168"/>
      <c r="K44" s="112"/>
      <c r="L44" s="169"/>
      <c r="M44" s="170"/>
      <c r="N44" s="112"/>
      <c r="O44" s="111"/>
      <c r="P44" s="112"/>
      <c r="Q44" s="112"/>
      <c r="R44" s="171"/>
      <c r="S44" s="112"/>
      <c r="T44" s="112"/>
      <c r="U44" s="112"/>
      <c r="V44" s="123"/>
      <c r="W44" s="112"/>
      <c r="X44" s="112"/>
      <c r="Y44" s="112"/>
      <c r="Z44" s="112"/>
      <c r="AA44" s="112"/>
      <c r="AB44" s="112"/>
      <c r="AC44" s="112"/>
      <c r="AD44" s="112"/>
      <c r="AE44" s="112"/>
      <c r="AF44" s="112"/>
      <c r="AG44" s="112"/>
      <c r="AH44" s="112"/>
      <c r="AI44" s="112"/>
      <c r="AJ44" s="112"/>
      <c r="AK44" s="112"/>
      <c r="AL44" s="112"/>
      <c r="AM44" s="112"/>
      <c r="AN44" s="172"/>
      <c r="AO44" s="172"/>
      <c r="AP44" s="172"/>
      <c r="AQ44" s="172"/>
      <c r="AR44" s="87"/>
      <c r="AS44" s="87"/>
      <c r="AT44" s="87"/>
      <c r="AU44" s="87"/>
      <c r="AV44" s="87"/>
    </row>
    <row r="45" spans="1:49" s="82" customFormat="1" ht="39.75" customHeight="1">
      <c r="A45" s="82" t="s">
        <v>158</v>
      </c>
      <c r="B45" s="111"/>
      <c r="C45" s="112"/>
      <c r="D45" s="87"/>
      <c r="E45" s="168"/>
      <c r="F45" s="168"/>
      <c r="G45" s="168"/>
      <c r="H45" s="168"/>
      <c r="I45" s="168"/>
      <c r="J45" s="168"/>
      <c r="K45" s="112"/>
      <c r="L45" s="169"/>
      <c r="M45" s="170"/>
      <c r="N45" s="112"/>
      <c r="O45" s="111"/>
      <c r="P45" s="112"/>
      <c r="Q45" s="112"/>
      <c r="R45" s="171"/>
      <c r="S45" s="112"/>
      <c r="T45" s="112"/>
      <c r="U45" s="112"/>
      <c r="V45" s="123"/>
      <c r="W45" s="112"/>
      <c r="X45" s="112"/>
      <c r="Y45" s="112"/>
      <c r="Z45" s="112"/>
      <c r="AA45" s="112"/>
      <c r="AB45" s="112"/>
      <c r="AC45" s="112"/>
      <c r="AD45" s="112"/>
      <c r="AE45" s="112"/>
      <c r="AF45" s="112"/>
      <c r="AG45" s="112"/>
      <c r="AH45" s="112"/>
      <c r="AI45" s="112"/>
      <c r="AJ45" s="112"/>
      <c r="AK45" s="112"/>
      <c r="AL45" s="112"/>
      <c r="AM45" s="112"/>
      <c r="AN45" s="172"/>
      <c r="AO45" s="172"/>
      <c r="AP45" s="172"/>
      <c r="AQ45" s="172"/>
      <c r="AR45" s="87"/>
      <c r="AS45" s="87"/>
      <c r="AT45" s="87"/>
      <c r="AU45" s="87"/>
      <c r="AV45" s="87"/>
    </row>
    <row r="46" spans="1:49" s="82" customFormat="1" ht="39.75" customHeight="1">
      <c r="A46" s="82" t="s">
        <v>159</v>
      </c>
      <c r="B46" s="111"/>
      <c r="C46" s="112"/>
      <c r="D46" s="87"/>
      <c r="E46" s="168"/>
      <c r="F46" s="168"/>
      <c r="G46" s="168"/>
      <c r="H46" s="168"/>
      <c r="I46" s="168"/>
      <c r="J46" s="168"/>
      <c r="K46" s="112"/>
      <c r="L46" s="169"/>
      <c r="M46" s="170"/>
      <c r="N46" s="112"/>
      <c r="O46" s="111"/>
      <c r="P46" s="112"/>
      <c r="Q46" s="112"/>
      <c r="R46" s="171"/>
      <c r="S46" s="112"/>
      <c r="T46" s="112"/>
      <c r="U46" s="112"/>
      <c r="V46" s="123"/>
      <c r="W46" s="112"/>
      <c r="X46" s="112"/>
      <c r="Y46" s="112"/>
      <c r="Z46" s="112"/>
      <c r="AA46" s="112"/>
      <c r="AB46" s="112"/>
      <c r="AC46" s="112"/>
      <c r="AD46" s="112"/>
      <c r="AE46" s="112"/>
      <c r="AF46" s="112"/>
      <c r="AG46" s="112"/>
      <c r="AH46" s="112"/>
      <c r="AI46" s="112"/>
      <c r="AJ46" s="112"/>
      <c r="AK46" s="112"/>
      <c r="AL46" s="112"/>
      <c r="AM46" s="112"/>
      <c r="AN46" s="172"/>
      <c r="AO46" s="172"/>
      <c r="AP46" s="172"/>
      <c r="AQ46" s="172"/>
      <c r="AR46" s="87"/>
      <c r="AS46" s="87"/>
      <c r="AT46" s="87"/>
      <c r="AU46" s="87"/>
      <c r="AV46" s="87"/>
    </row>
    <row r="47" spans="1:49" s="82" customFormat="1" ht="40.35" customHeight="1">
      <c r="A47" s="82" t="s">
        <v>126</v>
      </c>
      <c r="B47" s="111"/>
      <c r="C47" s="112"/>
      <c r="D47" s="87"/>
      <c r="E47" s="168"/>
      <c r="F47" s="168"/>
      <c r="G47" s="168"/>
      <c r="H47" s="168"/>
      <c r="I47" s="168"/>
      <c r="J47" s="168"/>
      <c r="K47" s="112"/>
      <c r="L47" s="169"/>
      <c r="M47" s="170"/>
      <c r="N47" s="112"/>
      <c r="O47" s="111"/>
      <c r="P47" s="112"/>
      <c r="Q47" s="112"/>
      <c r="R47" s="171"/>
      <c r="S47" s="112"/>
      <c r="T47" s="112"/>
      <c r="U47" s="112"/>
      <c r="V47" s="123"/>
      <c r="W47" s="112"/>
      <c r="X47" s="112"/>
      <c r="Y47" s="112"/>
      <c r="Z47" s="112"/>
      <c r="AA47" s="112"/>
      <c r="AB47" s="112"/>
      <c r="AC47" s="112"/>
      <c r="AD47" s="112"/>
      <c r="AE47" s="112"/>
      <c r="AF47" s="112"/>
      <c r="AG47" s="112"/>
      <c r="AH47" s="112"/>
      <c r="AI47" s="112"/>
      <c r="AJ47" s="112"/>
      <c r="AK47" s="112"/>
      <c r="AL47" s="112"/>
      <c r="AM47" s="112"/>
      <c r="AN47" s="172"/>
      <c r="AO47" s="172"/>
      <c r="AP47" s="172"/>
      <c r="AQ47" s="172"/>
      <c r="AR47" s="172"/>
      <c r="AS47" s="172"/>
      <c r="AT47" s="172"/>
      <c r="AU47" s="172"/>
      <c r="AV47" s="172"/>
    </row>
    <row r="48" spans="1:49" s="82" customFormat="1" ht="40.35" customHeight="1">
      <c r="B48" s="111"/>
      <c r="C48" s="112"/>
      <c r="D48" s="87"/>
      <c r="E48" s="168"/>
      <c r="F48" s="168"/>
      <c r="G48" s="168"/>
      <c r="H48" s="168"/>
      <c r="I48" s="168"/>
      <c r="J48" s="168"/>
      <c r="K48" s="112"/>
      <c r="L48" s="169"/>
      <c r="M48" s="170"/>
      <c r="N48" s="112"/>
      <c r="O48" s="111"/>
      <c r="P48" s="112"/>
      <c r="Q48" s="112"/>
      <c r="R48" s="171"/>
      <c r="S48" s="112"/>
      <c r="T48" s="112"/>
      <c r="U48" s="112"/>
      <c r="V48" s="123"/>
      <c r="W48" s="112"/>
      <c r="X48" s="112"/>
      <c r="Y48" s="112"/>
      <c r="Z48" s="112"/>
      <c r="AA48" s="112"/>
      <c r="AB48" s="112"/>
      <c r="AC48" s="112"/>
      <c r="AD48" s="112"/>
      <c r="AE48" s="112"/>
      <c r="AF48" s="112"/>
      <c r="AG48" s="112"/>
      <c r="AH48" s="112"/>
      <c r="AI48" s="112"/>
      <c r="AJ48" s="112"/>
      <c r="AK48" s="112"/>
      <c r="AL48" s="112"/>
      <c r="AM48" s="112"/>
      <c r="AN48" s="170"/>
      <c r="AO48" s="170"/>
      <c r="AP48" s="170"/>
      <c r="AQ48" s="170"/>
      <c r="AR48" s="96"/>
    </row>
    <row r="49" spans="4:48" ht="40.35" customHeight="1">
      <c r="D49" s="127"/>
      <c r="E49" s="127"/>
      <c r="F49" s="127"/>
      <c r="G49" s="127"/>
      <c r="H49" s="127"/>
      <c r="I49" s="127"/>
      <c r="J49" s="127"/>
    </row>
    <row r="50" spans="4:48" ht="39.75" customHeight="1">
      <c r="D50" s="127"/>
      <c r="E50" s="127"/>
      <c r="F50" s="127"/>
      <c r="G50" s="127"/>
      <c r="H50" s="127"/>
      <c r="I50" s="127"/>
      <c r="J50" s="127"/>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c r="AM50" s="132"/>
      <c r="AN50" s="132"/>
      <c r="AO50" s="132"/>
      <c r="AP50" s="132"/>
      <c r="AQ50" s="132"/>
      <c r="AR50" s="132"/>
      <c r="AS50" s="132"/>
      <c r="AT50" s="132"/>
      <c r="AU50" s="132"/>
      <c r="AV50" s="132"/>
    </row>
    <row r="51" spans="4:48" ht="40.35" customHeight="1">
      <c r="AN51" s="135"/>
      <c r="AO51" s="135"/>
      <c r="AP51" s="135"/>
      <c r="AQ51" s="135"/>
      <c r="AR51" s="135"/>
      <c r="AS51" s="135"/>
      <c r="AT51" s="135"/>
      <c r="AU51" s="135"/>
      <c r="AV51" s="135"/>
    </row>
    <row r="52" spans="4:48" ht="40.35" customHeight="1">
      <c r="D52" s="127"/>
      <c r="E52" s="127"/>
      <c r="F52" s="127"/>
      <c r="G52" s="127"/>
      <c r="H52" s="127"/>
      <c r="I52" s="127"/>
      <c r="J52" s="127"/>
      <c r="AN52" s="136"/>
      <c r="AO52" s="136"/>
      <c r="AP52" s="136"/>
      <c r="AQ52" s="136"/>
      <c r="AR52" s="136"/>
      <c r="AS52" s="137"/>
      <c r="AT52" s="137"/>
      <c r="AU52" s="137"/>
      <c r="AV52" s="137"/>
    </row>
    <row r="53" spans="4:48" ht="40.35" customHeight="1">
      <c r="AN53" s="136"/>
      <c r="AO53" s="136"/>
      <c r="AP53" s="136"/>
      <c r="AQ53" s="136"/>
      <c r="AR53" s="136"/>
      <c r="AS53" s="136"/>
      <c r="AT53" s="136"/>
      <c r="AU53" s="136"/>
      <c r="AV53" s="136"/>
    </row>
    <row r="87" spans="4:9" ht="40.35" customHeight="1">
      <c r="D87" s="127"/>
      <c r="E87" s="127"/>
      <c r="F87" s="127"/>
      <c r="G87" s="127"/>
      <c r="H87" s="127"/>
      <c r="I87" s="127"/>
    </row>
    <row r="88" spans="4:9" ht="40.35" customHeight="1">
      <c r="D88" s="127"/>
      <c r="E88" s="127"/>
      <c r="F88" s="127"/>
      <c r="G88" s="127"/>
      <c r="H88" s="127"/>
      <c r="I88" s="127"/>
    </row>
    <row r="89" spans="4:9" ht="40.35" customHeight="1">
      <c r="D89" s="127"/>
      <c r="E89" s="127"/>
      <c r="F89" s="127"/>
      <c r="G89" s="127"/>
      <c r="H89" s="127"/>
      <c r="I89" s="127"/>
    </row>
    <row r="90" spans="4:9" ht="40.35" customHeight="1">
      <c r="D90" s="127"/>
      <c r="E90" s="127"/>
      <c r="F90" s="127"/>
      <c r="G90" s="127"/>
      <c r="H90" s="127"/>
      <c r="I90" s="127"/>
    </row>
    <row r="91" spans="4:9" ht="40.35" customHeight="1">
      <c r="D91" s="127"/>
      <c r="E91" s="127"/>
      <c r="F91" s="127"/>
      <c r="G91" s="127"/>
      <c r="H91" s="127"/>
      <c r="I91" s="127"/>
    </row>
    <row r="92" spans="4:9" ht="40.35" customHeight="1">
      <c r="D92" s="127"/>
      <c r="E92" s="127"/>
      <c r="F92" s="127"/>
      <c r="G92" s="127"/>
      <c r="H92" s="127"/>
      <c r="I92" s="127"/>
    </row>
    <row r="93" spans="4:9" ht="40.35" customHeight="1">
      <c r="D93" s="127"/>
      <c r="E93" s="127"/>
      <c r="F93" s="127"/>
      <c r="G93" s="127"/>
      <c r="H93" s="127"/>
      <c r="I93" s="127"/>
    </row>
    <row r="94" spans="4:9" ht="40.35" customHeight="1">
      <c r="D94" s="127"/>
      <c r="E94" s="127"/>
      <c r="F94" s="127"/>
      <c r="G94" s="127"/>
      <c r="H94" s="127"/>
      <c r="I94" s="127"/>
    </row>
    <row r="95" spans="4:9" ht="40.35" customHeight="1">
      <c r="D95" s="127"/>
      <c r="E95" s="127"/>
      <c r="F95" s="127"/>
      <c r="G95" s="127"/>
      <c r="H95" s="127"/>
      <c r="I95" s="127"/>
    </row>
    <row r="96" spans="4:9" ht="40.35" customHeight="1">
      <c r="D96" s="127"/>
      <c r="E96" s="127"/>
      <c r="F96" s="127"/>
      <c r="G96" s="127"/>
      <c r="H96" s="127"/>
      <c r="I96" s="127"/>
    </row>
    <row r="97" spans="4:9" ht="40.35" customHeight="1">
      <c r="D97" s="127"/>
      <c r="E97" s="127"/>
      <c r="F97" s="127"/>
      <c r="G97" s="127"/>
      <c r="H97" s="127"/>
      <c r="I97" s="127"/>
    </row>
    <row r="98" spans="4:9" ht="40.35" customHeight="1">
      <c r="D98" s="127"/>
      <c r="E98" s="127"/>
      <c r="F98" s="127"/>
      <c r="G98" s="127"/>
      <c r="H98" s="127"/>
      <c r="I98" s="127"/>
    </row>
    <row r="99" spans="4:9" ht="40.35" customHeight="1">
      <c r="D99" s="127"/>
      <c r="E99" s="127"/>
      <c r="F99" s="127"/>
      <c r="G99" s="127"/>
      <c r="H99" s="127"/>
      <c r="I99" s="127"/>
    </row>
    <row r="100" spans="4:9" ht="40.35" customHeight="1">
      <c r="D100" s="127"/>
      <c r="E100" s="127"/>
      <c r="F100" s="127"/>
      <c r="G100" s="127"/>
      <c r="H100" s="127"/>
      <c r="I100" s="127"/>
    </row>
    <row r="101" spans="4:9" ht="40.35" customHeight="1">
      <c r="D101" s="127"/>
      <c r="E101" s="127"/>
      <c r="F101" s="127"/>
      <c r="G101" s="127"/>
      <c r="H101" s="127"/>
      <c r="I101" s="127"/>
    </row>
    <row r="102" spans="4:9" ht="40.35" customHeight="1">
      <c r="D102" s="127"/>
      <c r="E102" s="127"/>
      <c r="F102" s="127"/>
      <c r="G102" s="127"/>
      <c r="H102" s="127"/>
      <c r="I102" s="127"/>
    </row>
    <row r="103" spans="4:9" ht="40.35" customHeight="1">
      <c r="D103" s="127"/>
      <c r="E103" s="127"/>
      <c r="F103" s="127"/>
      <c r="G103" s="127"/>
      <c r="H103" s="127"/>
      <c r="I103" s="127"/>
    </row>
    <row r="104" spans="4:9" ht="40.35" customHeight="1">
      <c r="D104" s="127"/>
      <c r="E104" s="127"/>
      <c r="F104" s="127"/>
      <c r="G104" s="127"/>
      <c r="H104" s="127"/>
      <c r="I104" s="127"/>
    </row>
    <row r="105" spans="4:9" ht="40.35" customHeight="1">
      <c r="D105" s="127"/>
      <c r="E105" s="127"/>
      <c r="F105" s="127"/>
      <c r="G105" s="127"/>
      <c r="H105" s="127"/>
      <c r="I105" s="127"/>
    </row>
    <row r="106" spans="4:9" ht="40.35" customHeight="1">
      <c r="D106" s="127"/>
      <c r="E106" s="127"/>
      <c r="F106" s="127"/>
      <c r="G106" s="127"/>
      <c r="H106" s="127"/>
      <c r="I106" s="127"/>
    </row>
    <row r="107" spans="4:9" ht="40.35" customHeight="1">
      <c r="D107" s="127"/>
      <c r="E107" s="127"/>
      <c r="F107" s="127"/>
      <c r="G107" s="127"/>
      <c r="H107" s="127"/>
      <c r="I107" s="127"/>
    </row>
    <row r="108" spans="4:9" ht="40.35" customHeight="1">
      <c r="D108" s="127"/>
      <c r="E108" s="127"/>
      <c r="F108" s="127"/>
      <c r="G108" s="127"/>
      <c r="H108" s="127"/>
      <c r="I108" s="127"/>
    </row>
    <row r="109" spans="4:9" ht="40.35" customHeight="1">
      <c r="D109" s="127"/>
      <c r="E109" s="127"/>
      <c r="F109" s="127"/>
      <c r="G109" s="127"/>
      <c r="H109" s="127"/>
      <c r="I109" s="127"/>
    </row>
    <row r="110" spans="4:9" ht="40.35" customHeight="1">
      <c r="D110" s="127"/>
      <c r="E110" s="127"/>
      <c r="F110" s="127"/>
      <c r="G110" s="127"/>
      <c r="H110" s="127"/>
      <c r="I110" s="127"/>
    </row>
    <row r="111" spans="4:9" ht="40.35" customHeight="1">
      <c r="D111" s="127"/>
      <c r="E111" s="127"/>
      <c r="F111" s="127"/>
      <c r="G111" s="127"/>
      <c r="H111" s="127"/>
      <c r="I111" s="127"/>
    </row>
    <row r="112" spans="4:9" ht="40.35" customHeight="1">
      <c r="D112" s="127"/>
      <c r="E112" s="127"/>
      <c r="F112" s="127"/>
      <c r="G112" s="127"/>
      <c r="H112" s="127"/>
      <c r="I112" s="127"/>
    </row>
    <row r="113" spans="4:9" ht="40.35" customHeight="1">
      <c r="D113" s="127"/>
      <c r="E113" s="127"/>
      <c r="F113" s="127"/>
      <c r="G113" s="127"/>
      <c r="H113" s="127"/>
      <c r="I113" s="127"/>
    </row>
    <row r="114" spans="4:9" ht="40.35" customHeight="1">
      <c r="D114" s="127"/>
      <c r="E114" s="127"/>
      <c r="F114" s="127"/>
      <c r="G114" s="127"/>
      <c r="H114" s="127"/>
      <c r="I114" s="127"/>
    </row>
    <row r="115" spans="4:9" ht="40.35" customHeight="1">
      <c r="D115" s="127"/>
      <c r="E115" s="127"/>
      <c r="F115" s="127"/>
      <c r="G115" s="127"/>
      <c r="H115" s="127"/>
      <c r="I115" s="127"/>
    </row>
    <row r="116" spans="4:9" ht="40.35" customHeight="1">
      <c r="D116" s="127"/>
      <c r="E116" s="127"/>
      <c r="F116" s="127"/>
      <c r="G116" s="127"/>
      <c r="H116" s="127"/>
      <c r="I116" s="127"/>
    </row>
    <row r="117" spans="4:9" ht="40.35" customHeight="1">
      <c r="D117" s="127"/>
      <c r="E117" s="127"/>
      <c r="F117" s="127"/>
      <c r="G117" s="127"/>
      <c r="H117" s="127"/>
      <c r="I117" s="127"/>
    </row>
    <row r="118" spans="4:9" ht="40.35" customHeight="1">
      <c r="D118" s="127"/>
      <c r="E118" s="127"/>
      <c r="F118" s="127"/>
      <c r="G118" s="127"/>
      <c r="H118" s="127"/>
      <c r="I118" s="127"/>
    </row>
    <row r="119" spans="4:9" ht="40.35" customHeight="1">
      <c r="D119" s="127"/>
      <c r="E119" s="127"/>
      <c r="F119" s="127"/>
      <c r="G119" s="127"/>
      <c r="H119" s="127"/>
      <c r="I119" s="127"/>
    </row>
    <row r="120" spans="4:9" ht="40.35" customHeight="1">
      <c r="D120" s="127"/>
      <c r="E120" s="127"/>
      <c r="F120" s="127"/>
      <c r="G120" s="127"/>
      <c r="H120" s="127"/>
      <c r="I120" s="127"/>
    </row>
    <row r="121" spans="4:9" ht="40.35" customHeight="1">
      <c r="D121" s="127"/>
      <c r="E121" s="127"/>
      <c r="F121" s="127"/>
      <c r="G121" s="127"/>
      <c r="H121" s="127"/>
      <c r="I121" s="127"/>
    </row>
    <row r="122" spans="4:9" ht="40.35" customHeight="1">
      <c r="D122" s="127"/>
      <c r="E122" s="127"/>
      <c r="F122" s="127"/>
      <c r="G122" s="127"/>
      <c r="H122" s="127"/>
      <c r="I122" s="127"/>
    </row>
    <row r="123" spans="4:9" ht="40.35" customHeight="1">
      <c r="D123" s="127"/>
      <c r="E123" s="127"/>
      <c r="F123" s="127"/>
      <c r="G123" s="127"/>
      <c r="H123" s="127"/>
      <c r="I123" s="127"/>
    </row>
    <row r="124" spans="4:9" ht="40.35" customHeight="1">
      <c r="D124" s="127"/>
      <c r="E124" s="127"/>
      <c r="F124" s="127"/>
      <c r="G124" s="127"/>
      <c r="H124" s="127"/>
      <c r="I124" s="127"/>
    </row>
    <row r="125" spans="4:9" ht="40.35" customHeight="1">
      <c r="D125" s="127"/>
      <c r="E125" s="127"/>
      <c r="F125" s="127"/>
      <c r="G125" s="127"/>
      <c r="H125" s="127"/>
      <c r="I125" s="127"/>
    </row>
    <row r="126" spans="4:9" ht="40.35" customHeight="1">
      <c r="D126" s="127"/>
      <c r="E126" s="127"/>
      <c r="F126" s="127"/>
      <c r="G126" s="127"/>
      <c r="H126" s="127"/>
      <c r="I126" s="127"/>
    </row>
    <row r="127" spans="4:9" ht="40.35" customHeight="1">
      <c r="D127" s="127"/>
      <c r="E127" s="127"/>
      <c r="F127" s="127"/>
      <c r="G127" s="127"/>
      <c r="H127" s="127"/>
      <c r="I127" s="127"/>
    </row>
    <row r="128" spans="4:9" ht="40.35" customHeight="1">
      <c r="D128" s="127"/>
      <c r="E128" s="127"/>
      <c r="F128" s="127"/>
      <c r="G128" s="127"/>
      <c r="H128" s="127"/>
      <c r="I128" s="127"/>
    </row>
    <row r="129" spans="4:9" ht="40.35" customHeight="1">
      <c r="D129" s="127"/>
      <c r="E129" s="127"/>
      <c r="F129" s="127"/>
      <c r="G129" s="127"/>
      <c r="H129" s="127"/>
      <c r="I129" s="127"/>
    </row>
    <row r="130" spans="4:9" ht="40.35" customHeight="1">
      <c r="D130" s="127"/>
      <c r="E130" s="127"/>
      <c r="F130" s="127"/>
      <c r="G130" s="127"/>
      <c r="H130" s="127"/>
      <c r="I130" s="127"/>
    </row>
    <row r="131" spans="4:9" ht="40.35" customHeight="1">
      <c r="D131" s="127"/>
      <c r="E131" s="127"/>
      <c r="F131" s="127"/>
      <c r="G131" s="127"/>
      <c r="H131" s="127"/>
      <c r="I131" s="127"/>
    </row>
    <row r="132" spans="4:9" ht="40.35" customHeight="1">
      <c r="D132" s="127"/>
      <c r="E132" s="127"/>
      <c r="F132" s="127"/>
      <c r="G132" s="127"/>
      <c r="H132" s="127"/>
      <c r="I132" s="127"/>
    </row>
    <row r="133" spans="4:9" ht="40.35" customHeight="1">
      <c r="D133" s="127"/>
      <c r="E133" s="127"/>
      <c r="F133" s="127"/>
      <c r="G133" s="127"/>
      <c r="H133" s="127"/>
      <c r="I133" s="127"/>
    </row>
    <row r="134" spans="4:9" ht="40.35" customHeight="1">
      <c r="D134" s="127"/>
      <c r="E134" s="127"/>
      <c r="F134" s="127"/>
      <c r="G134" s="127"/>
      <c r="H134" s="127"/>
      <c r="I134" s="127"/>
    </row>
    <row r="135" spans="4:9" ht="40.35" customHeight="1">
      <c r="D135" s="127"/>
      <c r="E135" s="127"/>
      <c r="F135" s="127"/>
      <c r="G135" s="127"/>
      <c r="H135" s="127"/>
      <c r="I135" s="127"/>
    </row>
    <row r="136" spans="4:9" ht="40.35" customHeight="1">
      <c r="D136" s="127"/>
      <c r="E136" s="127"/>
      <c r="F136" s="127"/>
      <c r="G136" s="127"/>
      <c r="H136" s="127"/>
      <c r="I136" s="127"/>
    </row>
    <row r="137" spans="4:9" ht="40.35" customHeight="1">
      <c r="D137" s="127"/>
      <c r="E137" s="127"/>
      <c r="F137" s="127"/>
      <c r="G137" s="127"/>
      <c r="H137" s="127"/>
      <c r="I137" s="127"/>
    </row>
    <row r="156" spans="1:44" s="126" customFormat="1" ht="40.35" customHeight="1">
      <c r="A156" s="131"/>
      <c r="C156" s="127"/>
      <c r="D156" s="133"/>
      <c r="E156" s="134"/>
      <c r="F156" s="134"/>
      <c r="G156" s="134"/>
      <c r="H156" s="134"/>
      <c r="I156" s="134"/>
      <c r="J156" s="134"/>
      <c r="K156" s="130"/>
      <c r="L156" s="130"/>
      <c r="M156" s="130"/>
      <c r="N156" s="130"/>
      <c r="O156" s="131"/>
      <c r="P156" s="130"/>
      <c r="Q156" s="130"/>
      <c r="R156" s="127"/>
      <c r="S156" s="127"/>
      <c r="T156" s="127"/>
      <c r="U156" s="127"/>
      <c r="V156" s="127"/>
      <c r="W156" s="127"/>
      <c r="X156" s="127"/>
      <c r="Y156" s="127"/>
      <c r="Z156" s="127"/>
      <c r="AA156" s="127"/>
      <c r="AB156" s="127"/>
      <c r="AC156" s="127"/>
      <c r="AD156" s="127"/>
      <c r="AE156" s="127"/>
      <c r="AF156" s="127"/>
      <c r="AG156" s="127"/>
      <c r="AH156" s="127"/>
      <c r="AI156" s="127"/>
      <c r="AJ156" s="127"/>
      <c r="AK156" s="127"/>
      <c r="AL156" s="127"/>
      <c r="AM156" s="127"/>
      <c r="AN156" s="127"/>
      <c r="AO156" s="127"/>
      <c r="AP156" s="127"/>
      <c r="AQ156" s="127"/>
      <c r="AR156" s="127"/>
    </row>
    <row r="175" spans="1:44" s="126" customFormat="1" ht="40.35" customHeight="1">
      <c r="A175" s="131"/>
      <c r="C175" s="127"/>
      <c r="D175" s="133"/>
      <c r="E175" s="134"/>
      <c r="F175" s="134"/>
      <c r="G175" s="134"/>
      <c r="H175" s="134"/>
      <c r="I175" s="134"/>
      <c r="J175" s="134"/>
      <c r="K175" s="130"/>
      <c r="L175" s="130"/>
      <c r="M175" s="130"/>
      <c r="N175" s="130"/>
      <c r="O175" s="131"/>
      <c r="P175" s="130"/>
      <c r="Q175" s="130"/>
      <c r="R175" s="127"/>
      <c r="S175" s="127"/>
      <c r="T175" s="127"/>
      <c r="U175" s="127"/>
      <c r="V175" s="127"/>
      <c r="W175" s="127"/>
      <c r="X175" s="127"/>
      <c r="Y175" s="127"/>
      <c r="Z175" s="127"/>
      <c r="AA175" s="127"/>
      <c r="AB175" s="127"/>
      <c r="AC175" s="127"/>
      <c r="AD175" s="127"/>
      <c r="AE175" s="127"/>
      <c r="AF175" s="127"/>
      <c r="AG175" s="127"/>
      <c r="AH175" s="127"/>
      <c r="AI175" s="127"/>
      <c r="AJ175" s="127"/>
      <c r="AK175" s="127"/>
      <c r="AL175" s="127"/>
      <c r="AM175" s="127"/>
      <c r="AN175" s="127"/>
      <c r="AO175" s="127"/>
      <c r="AP175" s="127"/>
      <c r="AQ175" s="127"/>
      <c r="AR175" s="127"/>
    </row>
    <row r="194" spans="1:44" s="126" customFormat="1" ht="40.35" customHeight="1">
      <c r="A194" s="131"/>
      <c r="C194" s="127"/>
      <c r="D194" s="133"/>
      <c r="E194" s="134"/>
      <c r="F194" s="134"/>
      <c r="G194" s="134"/>
      <c r="H194" s="134"/>
      <c r="I194" s="134"/>
      <c r="J194" s="134"/>
      <c r="K194" s="130"/>
      <c r="L194" s="130"/>
      <c r="M194" s="130"/>
      <c r="N194" s="130"/>
      <c r="O194" s="131"/>
      <c r="P194" s="130"/>
      <c r="Q194" s="130"/>
      <c r="R194" s="127"/>
      <c r="S194" s="127"/>
      <c r="T194" s="127"/>
      <c r="U194" s="127"/>
      <c r="V194" s="127"/>
      <c r="W194" s="127"/>
      <c r="X194" s="127"/>
      <c r="Y194" s="127"/>
      <c r="Z194" s="127"/>
      <c r="AA194" s="127"/>
      <c r="AB194" s="127"/>
      <c r="AC194" s="127"/>
      <c r="AD194" s="127"/>
      <c r="AE194" s="127"/>
      <c r="AF194" s="127"/>
      <c r="AG194" s="127"/>
      <c r="AH194" s="127"/>
      <c r="AI194" s="127"/>
      <c r="AJ194" s="127"/>
      <c r="AK194" s="127"/>
      <c r="AL194" s="127"/>
      <c r="AM194" s="127"/>
      <c r="AN194" s="127"/>
      <c r="AO194" s="127"/>
      <c r="AP194" s="127"/>
      <c r="AQ194" s="127"/>
      <c r="AR194" s="127"/>
    </row>
  </sheetData>
  <mergeCells count="14">
    <mergeCell ref="AN5:AQ5"/>
    <mergeCell ref="AR5:AU5"/>
    <mergeCell ref="AD6:AE6"/>
    <mergeCell ref="AD7:AE7"/>
    <mergeCell ref="A2:AO2"/>
    <mergeCell ref="A3:AO3"/>
    <mergeCell ref="A5:A6"/>
    <mergeCell ref="K5:N5"/>
    <mergeCell ref="O5:R5"/>
    <mergeCell ref="S5:V5"/>
    <mergeCell ref="W5:Z5"/>
    <mergeCell ref="AA5:AE5"/>
    <mergeCell ref="AF5:AI5"/>
    <mergeCell ref="AJ5:AM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view="pageBreakPreview" zoomScale="60" zoomScaleNormal="89" workbookViewId="0">
      <selection activeCell="AB28" sqref="AB28"/>
    </sheetView>
  </sheetViews>
  <sheetFormatPr defaultRowHeight="15"/>
  <cols>
    <col min="1" max="1" width="19.28515625" customWidth="1"/>
    <col min="2" max="2" width="27.5703125" customWidth="1"/>
    <col min="3" max="3" width="11.42578125" customWidth="1"/>
    <col min="21" max="27" width="10.5703125" bestFit="1" customWidth="1"/>
  </cols>
  <sheetData>
    <row r="1" spans="1:29">
      <c r="A1" s="257" t="s">
        <v>172</v>
      </c>
      <c r="B1" s="257"/>
      <c r="C1" s="257"/>
      <c r="D1" s="257"/>
      <c r="E1" s="257"/>
      <c r="F1" s="257"/>
      <c r="G1" s="257"/>
      <c r="H1" s="257"/>
      <c r="I1" s="257"/>
      <c r="J1" s="257"/>
      <c r="L1" s="257" t="s">
        <v>175</v>
      </c>
      <c r="M1" s="257"/>
      <c r="N1" s="257"/>
      <c r="O1" s="257"/>
      <c r="P1" s="257"/>
      <c r="Q1" s="257"/>
      <c r="R1" s="257"/>
      <c r="S1" s="257"/>
      <c r="U1" s="257" t="s">
        <v>173</v>
      </c>
      <c r="V1" s="258"/>
      <c r="W1" s="258"/>
      <c r="X1" s="258"/>
      <c r="Y1" s="258"/>
      <c r="Z1" s="258"/>
      <c r="AA1" s="258"/>
      <c r="AB1" s="258"/>
    </row>
    <row r="2" spans="1:29">
      <c r="B2" s="201" t="s">
        <v>160</v>
      </c>
      <c r="C2" s="201">
        <v>2015</v>
      </c>
      <c r="D2" s="201">
        <v>2016</v>
      </c>
      <c r="E2" s="201">
        <v>2017</v>
      </c>
      <c r="F2" s="201">
        <v>2018</v>
      </c>
      <c r="G2" s="201">
        <v>2019</v>
      </c>
      <c r="H2" s="201">
        <v>2020</v>
      </c>
      <c r="I2" s="201">
        <v>2021</v>
      </c>
      <c r="J2" s="201">
        <v>2022</v>
      </c>
      <c r="K2" s="198"/>
      <c r="L2" s="201">
        <v>2015</v>
      </c>
      <c r="M2" s="201">
        <v>2016</v>
      </c>
      <c r="N2" s="201">
        <v>2017</v>
      </c>
      <c r="O2" s="201">
        <v>2018</v>
      </c>
      <c r="P2" s="201">
        <v>2019</v>
      </c>
      <c r="Q2" s="201">
        <v>2020</v>
      </c>
      <c r="R2" s="201">
        <v>2021</v>
      </c>
      <c r="S2" s="201">
        <v>2022</v>
      </c>
      <c r="U2" s="201">
        <v>2015</v>
      </c>
      <c r="V2" s="201">
        <v>2016</v>
      </c>
      <c r="W2" s="201">
        <v>2017</v>
      </c>
      <c r="X2" s="201">
        <v>2018</v>
      </c>
      <c r="Y2" s="201">
        <v>2019</v>
      </c>
      <c r="Z2" s="201">
        <v>2020</v>
      </c>
      <c r="AA2" s="201">
        <v>2021</v>
      </c>
      <c r="AB2" s="201">
        <v>2022</v>
      </c>
    </row>
    <row r="3" spans="1:29">
      <c r="A3" s="184" t="s">
        <v>91</v>
      </c>
      <c r="B3" s="198">
        <v>1</v>
      </c>
      <c r="C3" s="199">
        <f>(Imports!C9+Exports!C9)/(Imports!C$40 +Exports!C$40)</f>
        <v>0.34021770995542872</v>
      </c>
      <c r="D3" s="199">
        <f>(Imports!D9+Exports!D9)/(Imports!D$40 +Exports!D$40)</f>
        <v>0.31027364070690844</v>
      </c>
      <c r="E3" s="199">
        <f>(Imports!E9+Exports!E9)/(Imports!E$40 +Exports!E$40)</f>
        <v>0.26125527400822679</v>
      </c>
      <c r="F3" s="199">
        <f>(Imports!F9+Exports!F9)/(Imports!F$40 +Exports!F$40)</f>
        <v>0.26901717014302601</v>
      </c>
      <c r="G3" s="199">
        <f>(Imports!G9+Exports!G9)/(Imports!G$40 +Exports!G$40)</f>
        <v>0.26266662825820397</v>
      </c>
      <c r="H3" s="199">
        <f>(Imports!H9+Exports!H9)/(Imports!H$40 +Exports!H$40)</f>
        <v>0.2886685540911636</v>
      </c>
      <c r="I3" s="199">
        <f>(Imports!I9+Exports!I9)/(Imports!I$40 +Exports!I$40)</f>
        <v>0.24739958012920751</v>
      </c>
      <c r="J3" s="199">
        <f>(Imports!J9+Exports!J9)/(Imports!J$40 +Exports!J$40)</f>
        <v>0.19570462741042993</v>
      </c>
      <c r="K3" s="198"/>
      <c r="L3" s="198">
        <f>1/C33</f>
        <v>1.0338113241268123</v>
      </c>
      <c r="M3" s="198">
        <f t="shared" ref="M3:S3" si="0">1/D33</f>
        <v>1.0267649040184708</v>
      </c>
      <c r="N3" s="198">
        <f t="shared" si="0"/>
        <v>1.0380168634895279</v>
      </c>
      <c r="O3" s="198">
        <f t="shared" si="0"/>
        <v>1.0340189162889184</v>
      </c>
      <c r="P3" s="198">
        <f t="shared" si="0"/>
        <v>1.0398517914937262</v>
      </c>
      <c r="Q3" s="198">
        <f t="shared" si="0"/>
        <v>1.0494452763875639</v>
      </c>
      <c r="R3" s="198">
        <f t="shared" si="0"/>
        <v>1.0523009728214829</v>
      </c>
      <c r="S3" s="198">
        <f t="shared" si="0"/>
        <v>1.0466452024970636</v>
      </c>
      <c r="U3" s="200">
        <f t="shared" ref="U3:U28" si="1">L$3*C3</f>
        <v>0.35172092122041354</v>
      </c>
      <c r="V3" s="200">
        <f t="shared" ref="V3:AA18" si="2">M$3*D3</f>
        <v>0.31857808491989031</v>
      </c>
      <c r="W3" s="200">
        <f t="shared" si="2"/>
        <v>0.27118738009611676</v>
      </c>
      <c r="X3" s="200">
        <f t="shared" si="2"/>
        <v>0.27816884273440334</v>
      </c>
      <c r="Y3" s="200">
        <f t="shared" si="2"/>
        <v>0.27313436395991003</v>
      </c>
      <c r="Z3" s="200">
        <f t="shared" si="2"/>
        <v>0.30294185053259964</v>
      </c>
      <c r="AA3" s="200">
        <f t="shared" si="2"/>
        <v>0.26033881884559151</v>
      </c>
      <c r="AB3" s="200">
        <f t="shared" ref="AB3:AB28" si="3">S$3*J3</f>
        <v>0.20483330938560182</v>
      </c>
      <c r="AC3" s="200"/>
    </row>
    <row r="4" spans="1:29">
      <c r="A4" s="184" t="s">
        <v>92</v>
      </c>
      <c r="B4" s="198">
        <v>1</v>
      </c>
      <c r="C4" s="199">
        <f>(Imports!C10+Exports!C10)/(Imports!C$40 +Exports!C$40)</f>
        <v>1.4906870717695524E-3</v>
      </c>
      <c r="D4" s="199">
        <f>(Imports!D10+Exports!D10)/(Imports!D$40 +Exports!D$40)</f>
        <v>3.5575027265288247E-3</v>
      </c>
      <c r="E4" s="199">
        <f>(Imports!E10+Exports!E10)/(Imports!E$40 +Exports!E$40)</f>
        <v>2.7218637123420176E-3</v>
      </c>
      <c r="F4" s="199">
        <f>(Imports!F10+Exports!F10)/(Imports!F$40 +Exports!F$40)</f>
        <v>1.3352462001675078E-3</v>
      </c>
      <c r="G4" s="199">
        <f>(Imports!G10+Exports!G10)/(Imports!G$40 +Exports!G$40)</f>
        <v>1.5993343170871183E-3</v>
      </c>
      <c r="H4" s="199">
        <f>(Imports!H10+Exports!H10)/(Imports!H$40 +Exports!H$40)</f>
        <v>1.9174345573535333E-3</v>
      </c>
      <c r="I4" s="199">
        <f>(Imports!I10+Exports!I10)/(Imports!I$40 +Exports!I$40)</f>
        <v>8.5068934430116339E-4</v>
      </c>
      <c r="J4" s="199">
        <f>(Imports!J10+Exports!J10)/(Imports!J$40 +Exports!J$40)</f>
        <v>9.5171033901327137E-4</v>
      </c>
      <c r="U4" s="200">
        <f t="shared" si="1"/>
        <v>1.5410891755248016E-3</v>
      </c>
      <c r="V4" s="200">
        <f t="shared" ref="V4" si="4">M$3*D4</f>
        <v>3.6527189455498165E-3</v>
      </c>
      <c r="W4" s="200">
        <f t="shared" si="2"/>
        <v>2.8253404335312239E-3</v>
      </c>
      <c r="X4" s="200">
        <f t="shared" si="2"/>
        <v>1.3806698288761027E-3</v>
      </c>
      <c r="Y4" s="200">
        <f t="shared" si="2"/>
        <v>1.6630706548204351E-3</v>
      </c>
      <c r="Z4" s="200">
        <f t="shared" si="2"/>
        <v>2.0122426389969452E-3</v>
      </c>
      <c r="AA4" s="200">
        <f t="shared" ref="AA4:AA18" si="5">R$3*I4</f>
        <v>8.9518122457698363E-4</v>
      </c>
      <c r="AB4" s="200">
        <f t="shared" si="3"/>
        <v>9.9610306049509453E-4</v>
      </c>
    </row>
    <row r="5" spans="1:29">
      <c r="A5" s="184" t="s">
        <v>93</v>
      </c>
      <c r="B5" s="198">
        <v>1</v>
      </c>
      <c r="C5" s="199">
        <f>(Imports!C11+Exports!C11)/(Imports!C$40 +Exports!C$40)</f>
        <v>2.5756284960070682E-4</v>
      </c>
      <c r="D5" s="199">
        <f>(Imports!D11+Exports!D11)/(Imports!D$40 +Exports!D$40)</f>
        <v>2.035719196231316E-4</v>
      </c>
      <c r="E5" s="199">
        <f>(Imports!E11+Exports!E11)/(Imports!E$40 +Exports!E$40)</f>
        <v>3.7667746054672918E-4</v>
      </c>
      <c r="F5" s="199">
        <f>(Imports!F11+Exports!F11)/(Imports!F$40 +Exports!F$40)</f>
        <v>3.5907426986000654E-4</v>
      </c>
      <c r="G5" s="199">
        <f>(Imports!G11+Exports!G11)/(Imports!G$40 +Exports!G$40)</f>
        <v>9.5601025433783462E-4</v>
      </c>
      <c r="H5" s="199">
        <f>(Imports!H11+Exports!H11)/(Imports!H$40 +Exports!H$40)</f>
        <v>6.1269345338324521E-4</v>
      </c>
      <c r="I5" s="199">
        <f>(Imports!I11+Exports!I11)/(Imports!I$40 +Exports!I$40)</f>
        <v>2.7634557048258782E-4</v>
      </c>
      <c r="J5" s="199">
        <f>(Imports!J11+Exports!J11)/(Imports!J$40 +Exports!J$40)</f>
        <v>1.5498792855246068E-4</v>
      </c>
      <c r="U5" s="200">
        <f t="shared" si="1"/>
        <v>2.662713905915817E-4</v>
      </c>
      <c r="V5" s="200">
        <f t="shared" si="2"/>
        <v>2.0902050251270056E-4</v>
      </c>
      <c r="W5" s="200">
        <f t="shared" si="2"/>
        <v>3.9099755614391621E-4</v>
      </c>
      <c r="X5" s="200">
        <f t="shared" si="2"/>
        <v>3.7128958738787859E-4</v>
      </c>
      <c r="Y5" s="200">
        <f t="shared" si="2"/>
        <v>9.9410897565957012E-4</v>
      </c>
      <c r="Z5" s="200">
        <f t="shared" si="2"/>
        <v>6.4298825052663074E-4</v>
      </c>
      <c r="AA5" s="200">
        <f t="shared" si="5"/>
        <v>2.9079871265373484E-4</v>
      </c>
      <c r="AB5" s="200">
        <f t="shared" si="3"/>
        <v>1.6221737186439063E-4</v>
      </c>
    </row>
    <row r="6" spans="1:29">
      <c r="A6" s="184" t="s">
        <v>94</v>
      </c>
      <c r="B6" s="198">
        <v>1</v>
      </c>
      <c r="C6" s="199">
        <f>(Imports!C12+Exports!C12)/(Imports!C$40 +Exports!C$40)</f>
        <v>9.1763619478892555E-2</v>
      </c>
      <c r="D6" s="199">
        <f>(Imports!D12+Exports!D12)/(Imports!D$40 +Exports!D$40)</f>
        <v>0.12153577325959355</v>
      </c>
      <c r="E6" s="199">
        <f>(Imports!E12+Exports!E12)/(Imports!E$40 +Exports!E$40)</f>
        <v>0.15414619252555767</v>
      </c>
      <c r="F6" s="199">
        <f>(Imports!F12+Exports!F12)/(Imports!F$40 +Exports!F$40)</f>
        <v>0.16814565120369271</v>
      </c>
      <c r="G6" s="199">
        <f>(Imports!G12+Exports!G12)/(Imports!G$40 +Exports!G$40)</f>
        <v>0.2000395823588566</v>
      </c>
      <c r="H6" s="199">
        <f>(Imports!H12+Exports!H12)/(Imports!H$40 +Exports!H$40)</f>
        <v>0.16706788115036572</v>
      </c>
      <c r="I6" s="199">
        <f>(Imports!I12+Exports!I12)/(Imports!I$40 +Exports!I$40)</f>
        <v>0.18875813028110575</v>
      </c>
      <c r="J6" s="199">
        <f>(Imports!J12+Exports!J12)/(Imports!J$40 +Exports!J$40)</f>
        <v>0.19129525418013277</v>
      </c>
      <c r="U6" s="200">
        <f t="shared" si="1"/>
        <v>9.4866268960142858E-2</v>
      </c>
      <c r="V6" s="200">
        <f t="shared" si="2"/>
        <v>0.1247886665656972</v>
      </c>
      <c r="W6" s="200">
        <f t="shared" si="2"/>
        <v>0.1600063472842323</v>
      </c>
      <c r="X6" s="200">
        <f t="shared" si="2"/>
        <v>0.17386578403633679</v>
      </c>
      <c r="Y6" s="200">
        <f t="shared" si="2"/>
        <v>0.20801151808551382</v>
      </c>
      <c r="Z6" s="200">
        <f t="shared" si="2"/>
        <v>0.17532859870933024</v>
      </c>
      <c r="AA6" s="200">
        <f t="shared" si="5"/>
        <v>0.1986303641227718</v>
      </c>
      <c r="AB6" s="200">
        <f t="shared" si="3"/>
        <v>0.20021826004809232</v>
      </c>
    </row>
    <row r="7" spans="1:29">
      <c r="A7" s="184" t="s">
        <v>95</v>
      </c>
      <c r="B7" s="198">
        <v>1</v>
      </c>
      <c r="C7" s="199">
        <f>(Imports!C13+Exports!C13)/(Imports!C$40 +Exports!C$40)</f>
        <v>8.5777799258158853E-4</v>
      </c>
      <c r="D7" s="199">
        <f>(Imports!D13+Exports!D13)/(Imports!D$40 +Exports!D$40)</f>
        <v>6.3407647095729521E-4</v>
      </c>
      <c r="E7" s="199">
        <f>(Imports!E13+Exports!E13)/(Imports!E$40 +Exports!E$40)</f>
        <v>8.0795852006397128E-4</v>
      </c>
      <c r="F7" s="199">
        <f>(Imports!F13+Exports!F13)/(Imports!F$40 +Exports!F$40)</f>
        <v>7.6693677980654547E-4</v>
      </c>
      <c r="G7" s="199">
        <f>(Imports!G13+Exports!G13)/(Imports!G$40 +Exports!G$40)</f>
        <v>7.1648182384604915E-4</v>
      </c>
      <c r="H7" s="199">
        <f>(Imports!H13+Exports!H13)/(Imports!H$40 +Exports!H$40)</f>
        <v>7.2490583408744318E-4</v>
      </c>
      <c r="I7" s="199">
        <f>(Imports!I13+Exports!I13)/(Imports!I$40 +Exports!I$40)</f>
        <v>5.3223117382360035E-4</v>
      </c>
      <c r="J7" s="199">
        <f>(Imports!J13+Exports!J13)/(Imports!J$40 +Exports!J$40)</f>
        <v>3.6789043034749029E-4</v>
      </c>
      <c r="U7" s="200">
        <f t="shared" si="1"/>
        <v>8.8678060231761103E-4</v>
      </c>
      <c r="V7" s="200">
        <f t="shared" si="2"/>
        <v>6.5104746684283791E-4</v>
      </c>
      <c r="W7" s="200">
        <f t="shared" si="2"/>
        <v>8.3867456882644425E-4</v>
      </c>
      <c r="X7" s="200">
        <f t="shared" si="2"/>
        <v>7.9302713791767703E-4</v>
      </c>
      <c r="Y7" s="200">
        <f t="shared" si="2"/>
        <v>7.4503490809900658E-4</v>
      </c>
      <c r="Z7" s="200">
        <f t="shared" si="2"/>
        <v>7.6074900340885438E-4</v>
      </c>
      <c r="AA7" s="200">
        <f t="shared" si="5"/>
        <v>5.6006738198049447E-4</v>
      </c>
      <c r="AB7" s="200">
        <f t="shared" si="3"/>
        <v>3.8505075396778085E-4</v>
      </c>
    </row>
    <row r="8" spans="1:29">
      <c r="A8" s="184" t="s">
        <v>96</v>
      </c>
      <c r="B8" s="198">
        <v>1</v>
      </c>
      <c r="C8" s="199">
        <f>(Imports!C14+Exports!C14)/(Imports!C$40 +Exports!C$40)</f>
        <v>6.0823498176099016E-5</v>
      </c>
      <c r="D8" s="199">
        <f>(Imports!D14+Exports!D14)/(Imports!D$40 +Exports!D$40)</f>
        <v>4.3384179591814934E-5</v>
      </c>
      <c r="E8" s="199">
        <f>(Imports!E14+Exports!E14)/(Imports!E$40 +Exports!E$40)</f>
        <v>5.0375540757115909E-5</v>
      </c>
      <c r="F8" s="199">
        <f>(Imports!F14+Exports!F14)/(Imports!F$40 +Exports!F$40)</f>
        <v>7.0933391541082644E-5</v>
      </c>
      <c r="G8" s="199">
        <f>(Imports!G14+Exports!G14)/(Imports!G$40 +Exports!G$40)</f>
        <v>7.5667836157437289E-7</v>
      </c>
      <c r="H8" s="199">
        <f>(Imports!H14+Exports!H14)/(Imports!H$40 +Exports!H$40)</f>
        <v>1.2282026195256912E-5</v>
      </c>
      <c r="I8" s="199">
        <f>(Imports!I14+Exports!I14)/(Imports!I$40 +Exports!I$40)</f>
        <v>7.1409633873109722E-6</v>
      </c>
      <c r="J8" s="199">
        <f>(Imports!J14+Exports!J14)/(Imports!J$40 +Exports!J$40)</f>
        <v>3.8452265956760703E-3</v>
      </c>
      <c r="U8" s="200">
        <f t="shared" si="1"/>
        <v>6.288002118745768E-5</v>
      </c>
      <c r="V8" s="200">
        <f t="shared" si="2"/>
        <v>4.454535299450996E-5</v>
      </c>
      <c r="W8" s="200">
        <f t="shared" si="2"/>
        <v>5.2290660813290334E-5</v>
      </c>
      <c r="X8" s="200">
        <f t="shared" si="2"/>
        <v>7.3346468650007811E-5</v>
      </c>
      <c r="Y8" s="200">
        <f t="shared" si="2"/>
        <v>7.8683334986764918E-7</v>
      </c>
      <c r="Z8" s="200">
        <f t="shared" si="2"/>
        <v>1.2889314375080689E-5</v>
      </c>
      <c r="AA8" s="200">
        <f t="shared" si="5"/>
        <v>7.514442719349928E-6</v>
      </c>
      <c r="AB8" s="200">
        <f t="shared" si="3"/>
        <v>4.0245879688784753E-3</v>
      </c>
    </row>
    <row r="9" spans="1:29">
      <c r="A9" s="184" t="s">
        <v>97</v>
      </c>
      <c r="B9" s="198">
        <v>1</v>
      </c>
      <c r="C9" s="199">
        <f>(Imports!C15+Exports!C15)/(Imports!C$40 +Exports!C$40)</f>
        <v>3.6230607013153319E-4</v>
      </c>
      <c r="D9" s="199">
        <f>(Imports!D15+Exports!D15)/(Imports!D$40 +Exports!D$40)</f>
        <v>3.8378312715836289E-4</v>
      </c>
      <c r="E9" s="199">
        <f>(Imports!E15+Exports!E15)/(Imports!E$40 +Exports!E$40)</f>
        <v>1.025167575190891E-3</v>
      </c>
      <c r="F9" s="199">
        <f>(Imports!F15+Exports!F15)/(Imports!F$40 +Exports!F$40)</f>
        <v>3.1471900878845345E-4</v>
      </c>
      <c r="G9" s="199">
        <f>(Imports!G15+Exports!G15)/(Imports!G$40 +Exports!G$40)</f>
        <v>1.0113884564802869E-3</v>
      </c>
      <c r="H9" s="199">
        <f>(Imports!H15+Exports!H15)/(Imports!H$40 +Exports!H$40)</f>
        <v>2.3289017669587909E-4</v>
      </c>
      <c r="I9" s="199">
        <f>(Imports!I15+Exports!I15)/(Imports!I$40 +Exports!I$40)</f>
        <v>5.9940017673391455E-4</v>
      </c>
      <c r="J9" s="199">
        <f>(Imports!J15+Exports!J15)/(Imports!J$40 +Exports!J$40)</f>
        <v>4.3005142981257462E-4</v>
      </c>
      <c r="U9" s="200">
        <f t="shared" si="1"/>
        <v>3.7455611810186207E-4</v>
      </c>
      <c r="V9" s="200">
        <f t="shared" si="2"/>
        <v>3.9405504572066503E-4</v>
      </c>
      <c r="W9" s="200">
        <f t="shared" si="2"/>
        <v>1.0641412309508134E-3</v>
      </c>
      <c r="X9" s="200">
        <f t="shared" si="2"/>
        <v>3.2542540840295925E-4</v>
      </c>
      <c r="Y9" s="200">
        <f t="shared" si="2"/>
        <v>1.0516940983671009E-3</v>
      </c>
      <c r="Z9" s="200">
        <f t="shared" si="2"/>
        <v>2.4440549585055544E-4</v>
      </c>
      <c r="AA9" s="200">
        <f t="shared" si="5"/>
        <v>6.3074938908646704E-4</v>
      </c>
      <c r="AB9" s="200">
        <f t="shared" si="3"/>
        <v>4.501112658403339E-4</v>
      </c>
    </row>
    <row r="10" spans="1:29">
      <c r="A10" s="184" t="s">
        <v>98</v>
      </c>
      <c r="B10" s="198">
        <v>1</v>
      </c>
      <c r="C10" s="199">
        <f>(Imports!C16+Exports!C16)/(Imports!C$40 +Exports!C$40)</f>
        <v>1.7348342180872115E-2</v>
      </c>
      <c r="D10" s="199">
        <f>(Imports!D16+Exports!D16)/(Imports!D$40 +Exports!D$40)</f>
        <v>1.5127729699207467E-2</v>
      </c>
      <c r="E10" s="199">
        <f>(Imports!E16+Exports!E16)/(Imports!E$40 +Exports!E$40)</f>
        <v>1.8693231943247287E-2</v>
      </c>
      <c r="F10" s="199">
        <f>(Imports!F16+Exports!F16)/(Imports!F$40 +Exports!F$40)</f>
        <v>1.5565649107013805E-2</v>
      </c>
      <c r="G10" s="199">
        <f>(Imports!G16+Exports!G16)/(Imports!G$40 +Exports!G$40)</f>
        <v>1.2665809825457106E-2</v>
      </c>
      <c r="H10" s="199">
        <f>(Imports!H16+Exports!H16)/(Imports!H$40 +Exports!H$40)</f>
        <v>1.9536802732937286E-2</v>
      </c>
      <c r="I10" s="199">
        <f>(Imports!I16+Exports!I16)/(Imports!I$40 +Exports!I$40)</f>
        <v>1.1052474015483973E-2</v>
      </c>
      <c r="J10" s="199">
        <f>(Imports!J16+Exports!J16)/(Imports!J$40 +Exports!J$40)</f>
        <v>9.1225405034794545E-3</v>
      </c>
      <c r="U10" s="200">
        <f t="shared" si="1"/>
        <v>1.7934912601412431E-2</v>
      </c>
      <c r="V10" s="200">
        <f t="shared" si="2"/>
        <v>1.5532621932624125E-2</v>
      </c>
      <c r="W10" s="200">
        <f t="shared" si="2"/>
        <v>1.9403889990211802E-2</v>
      </c>
      <c r="X10" s="200">
        <f t="shared" si="2"/>
        <v>1.6095175620967985E-2</v>
      </c>
      <c r="Y10" s="200">
        <f t="shared" si="2"/>
        <v>1.3170565037720411E-2</v>
      </c>
      <c r="Z10" s="200">
        <f t="shared" si="2"/>
        <v>2.0502805343796685E-2</v>
      </c>
      <c r="AA10" s="200">
        <f t="shared" si="5"/>
        <v>1.1630529158577946E-2</v>
      </c>
      <c r="AB10" s="200">
        <f t="shared" si="3"/>
        <v>9.5480632525519176E-3</v>
      </c>
    </row>
    <row r="11" spans="1:29">
      <c r="A11" s="184" t="s">
        <v>99</v>
      </c>
      <c r="B11" s="198">
        <v>1</v>
      </c>
      <c r="C11" s="199">
        <f>(Imports!C17+Exports!C17)/(Imports!C$40 +Exports!C$40)</f>
        <v>8.5084478174649956E-3</v>
      </c>
      <c r="D11" s="199">
        <f>(Imports!D17+Exports!D17)/(Imports!D$40 +Exports!D$40)</f>
        <v>1.3939670627308536E-2</v>
      </c>
      <c r="E11" s="199">
        <f>(Imports!E17+Exports!E17)/(Imports!E$40 +Exports!E$40)</f>
        <v>1.6110649888092674E-2</v>
      </c>
      <c r="F11" s="199">
        <f>(Imports!F17+Exports!F17)/(Imports!F$40 +Exports!F$40)</f>
        <v>1.7138139416433083E-2</v>
      </c>
      <c r="G11" s="199">
        <f>(Imports!G17+Exports!G17)/(Imports!G$40 +Exports!G$40)</f>
        <v>8.5289873471355426E-3</v>
      </c>
      <c r="H11" s="199">
        <f>(Imports!H17+Exports!H17)/(Imports!H$40 +Exports!H$40)</f>
        <v>9.8238238363965308E-3</v>
      </c>
      <c r="I11" s="199">
        <f>(Imports!I17+Exports!I17)/(Imports!I$40 +Exports!I$40)</f>
        <v>4.485122283050277E-3</v>
      </c>
      <c r="J11" s="199">
        <f>(Imports!J17+Exports!J17)/(Imports!J$40 +Exports!J$40)</f>
        <v>2.2075848619561396E-3</v>
      </c>
      <c r="U11" s="200">
        <f t="shared" si="1"/>
        <v>8.7961297044373728E-3</v>
      </c>
      <c r="V11" s="200">
        <f t="shared" si="2"/>
        <v>1.4312764573697545E-2</v>
      </c>
      <c r="W11" s="200">
        <f t="shared" si="2"/>
        <v>1.6723126265615871E-2</v>
      </c>
      <c r="X11" s="200">
        <f t="shared" si="2"/>
        <v>1.7721160346588532E-2</v>
      </c>
      <c r="Y11" s="200">
        <f t="shared" si="2"/>
        <v>8.8688827725462178E-3</v>
      </c>
      <c r="Z11" s="200">
        <f t="shared" si="2"/>
        <v>1.0309565521169895E-2</v>
      </c>
      <c r="AA11" s="200">
        <f t="shared" si="5"/>
        <v>4.7196985416771168E-3</v>
      </c>
      <c r="AB11" s="200">
        <f t="shared" si="3"/>
        <v>2.3105581048715358E-3</v>
      </c>
    </row>
    <row r="12" spans="1:29">
      <c r="A12" s="184" t="s">
        <v>100</v>
      </c>
      <c r="B12" s="198">
        <v>1</v>
      </c>
      <c r="C12" s="199">
        <f>(Imports!C18+Exports!C18)/(Imports!C$40 +Exports!C$40)</f>
        <v>4.9272720133940158E-3</v>
      </c>
      <c r="D12" s="199">
        <f>(Imports!D18+Exports!D18)/(Imports!D$40 +Exports!D$40)</f>
        <v>3.9446230982711737E-3</v>
      </c>
      <c r="E12" s="199">
        <f>(Imports!E18+Exports!E18)/(Imports!E$40 +Exports!E$40)</f>
        <v>7.4826964796729251E-3</v>
      </c>
      <c r="F12" s="199">
        <f>(Imports!F18+Exports!F18)/(Imports!F$40 +Exports!F$40)</f>
        <v>8.4152038085387633E-3</v>
      </c>
      <c r="G12" s="199">
        <f>(Imports!G18+Exports!G18)/(Imports!G$40 +Exports!G$40)</f>
        <v>6.7659846023448884E-3</v>
      </c>
      <c r="H12" s="199">
        <f>(Imports!H18+Exports!H18)/(Imports!H$40 +Exports!H$40)</f>
        <v>6.7303409485286146E-3</v>
      </c>
      <c r="I12" s="199">
        <f>(Imports!I18+Exports!I18)/(Imports!I$40 +Exports!I$40)</f>
        <v>5.6145261187803336E-3</v>
      </c>
      <c r="J12" s="199">
        <f>(Imports!J18+Exports!J18)/(Imports!J$40 +Exports!J$40)</f>
        <v>4.6367883699871132E-3</v>
      </c>
      <c r="U12" s="200">
        <f t="shared" si="1"/>
        <v>5.0938696044998521E-3</v>
      </c>
      <c r="V12" s="200">
        <f t="shared" si="2"/>
        <v>4.0502005568854443E-3</v>
      </c>
      <c r="W12" s="200">
        <f t="shared" si="2"/>
        <v>7.7671651302742223E-3</v>
      </c>
      <c r="X12" s="200">
        <f t="shared" si="2"/>
        <v>8.7014799224556308E-3</v>
      </c>
      <c r="Y12" s="200">
        <f t="shared" si="2"/>
        <v>7.0356212099672985E-3</v>
      </c>
      <c r="Z12" s="200">
        <f t="shared" si="2"/>
        <v>7.0631245169111507E-3</v>
      </c>
      <c r="AA12" s="200">
        <f t="shared" si="5"/>
        <v>5.9081712967241698E-3</v>
      </c>
      <c r="AB12" s="200">
        <f t="shared" si="3"/>
        <v>4.8530723024411918E-3</v>
      </c>
    </row>
    <row r="13" spans="1:29">
      <c r="A13" s="184" t="s">
        <v>101</v>
      </c>
      <c r="B13" s="198">
        <v>1</v>
      </c>
      <c r="C13" s="199">
        <f>(Imports!C19+Exports!C19)/(Imports!C$40 +Exports!C$40)</f>
        <v>2.8906016779421521E-3</v>
      </c>
      <c r="D13" s="199">
        <f>(Imports!D19+Exports!D19)/(Imports!D$40 +Exports!D$40)</f>
        <v>4.0547521695427037E-3</v>
      </c>
      <c r="E13" s="199">
        <f>(Imports!E19+Exports!E19)/(Imports!E$40 +Exports!E$40)</f>
        <v>3.9664135100789377E-3</v>
      </c>
      <c r="F13" s="199">
        <f>(Imports!F19+Exports!F19)/(Imports!F$40 +Exports!F$40)</f>
        <v>4.5590350375731038E-3</v>
      </c>
      <c r="G13" s="199">
        <f>(Imports!G19+Exports!G19)/(Imports!G$40 +Exports!G$40)</f>
        <v>5.6543477469674528E-3</v>
      </c>
      <c r="H13" s="199">
        <f>(Imports!H19+Exports!H19)/(Imports!H$40 +Exports!H$40)</f>
        <v>6.7107195158733974E-3</v>
      </c>
      <c r="I13" s="199">
        <f>(Imports!I19+Exports!I19)/(Imports!I$40 +Exports!I$40)</f>
        <v>4.8991758163270498E-3</v>
      </c>
      <c r="J13" s="199">
        <f>(Imports!J19+Exports!J19)/(Imports!J$40 +Exports!J$40)</f>
        <v>4.4149773826619616E-3</v>
      </c>
      <c r="U13" s="200">
        <f t="shared" si="1"/>
        <v>2.9883367481965619E-3</v>
      </c>
      <c r="V13" s="200">
        <f t="shared" si="2"/>
        <v>4.1632772221792003E-3</v>
      </c>
      <c r="W13" s="200">
        <f t="shared" si="2"/>
        <v>4.1172041110346278E-3</v>
      </c>
      <c r="X13" s="200">
        <f t="shared" si="2"/>
        <v>4.7141284688745492E-3</v>
      </c>
      <c r="Y13" s="200">
        <f t="shared" si="2"/>
        <v>5.8796836344126207E-3</v>
      </c>
      <c r="Z13" s="200">
        <f t="shared" si="2"/>
        <v>7.0425328970951766E-3</v>
      </c>
      <c r="AA13" s="200">
        <f t="shared" si="5"/>
        <v>5.155407477544437E-3</v>
      </c>
      <c r="AB13" s="200">
        <f t="shared" si="3"/>
        <v>4.6209148966961846E-3</v>
      </c>
    </row>
    <row r="14" spans="1:29">
      <c r="A14" s="184" t="s">
        <v>102</v>
      </c>
      <c r="B14" s="198">
        <v>1</v>
      </c>
      <c r="C14" s="199">
        <f>(Imports!C20+Exports!C20)/(Imports!C$40 +Exports!C$40)</f>
        <v>9.4629898578351256E-3</v>
      </c>
      <c r="D14" s="199">
        <f>(Imports!D20+Exports!D20)/(Imports!D$40 +Exports!D$40)</f>
        <v>7.3432729826022752E-3</v>
      </c>
      <c r="E14" s="199">
        <f>(Imports!E20+Exports!E20)/(Imports!E$40 +Exports!E$40)</f>
        <v>6.7914437198137168E-3</v>
      </c>
      <c r="F14" s="199">
        <f>(Imports!F20+Exports!F20)/(Imports!F$40 +Exports!F$40)</f>
        <v>6.3884691397303028E-3</v>
      </c>
      <c r="G14" s="199">
        <f>(Imports!G20+Exports!G20)/(Imports!G$40 +Exports!G$40)</f>
        <v>6.2751397828516037E-3</v>
      </c>
      <c r="H14" s="199">
        <f>(Imports!H20+Exports!H20)/(Imports!H$40 +Exports!H$40)</f>
        <v>8.8100532506225643E-3</v>
      </c>
      <c r="I14" s="199">
        <f>(Imports!I20+Exports!I20)/(Imports!I$40 +Exports!I$40)</f>
        <v>8.707619422736651E-3</v>
      </c>
      <c r="J14" s="199">
        <f>(Imports!J20+Exports!J20)/(Imports!J$40 +Exports!J$40)</f>
        <v>6.2396088532387798E-3</v>
      </c>
      <c r="U14" s="200">
        <f t="shared" si="1"/>
        <v>9.7829460751271274E-3</v>
      </c>
      <c r="V14" s="200">
        <f t="shared" si="2"/>
        <v>7.539814979163055E-3</v>
      </c>
      <c r="W14" s="200">
        <f t="shared" si="2"/>
        <v>7.0496331086066866E-3</v>
      </c>
      <c r="X14" s="200">
        <f t="shared" si="2"/>
        <v>6.6057979366091263E-3</v>
      </c>
      <c r="Y14" s="200">
        <f t="shared" si="2"/>
        <v>6.5252153450717923E-3</v>
      </c>
      <c r="Z14" s="200">
        <f t="shared" si="2"/>
        <v>9.2456687685887537E-3</v>
      </c>
      <c r="AA14" s="200">
        <f t="shared" si="5"/>
        <v>9.1630363895050179E-3</v>
      </c>
      <c r="AB14" s="200">
        <f t="shared" si="3"/>
        <v>6.5306566717005738E-3</v>
      </c>
    </row>
    <row r="15" spans="1:29">
      <c r="A15" s="184" t="s">
        <v>103</v>
      </c>
      <c r="B15" s="198">
        <v>1</v>
      </c>
      <c r="C15" s="199">
        <f>(Imports!C21+Exports!C21)/(Imports!C$40 +Exports!C$40)</f>
        <v>0.18972321875538387</v>
      </c>
      <c r="D15" s="199">
        <f>(Imports!D21+Exports!D21)/(Imports!D$40 +Exports!D$40)</f>
        <v>0.16833061681624195</v>
      </c>
      <c r="E15" s="199">
        <f>(Imports!E21+Exports!E21)/(Imports!E$40 +Exports!E$40)</f>
        <v>0.16849199002190079</v>
      </c>
      <c r="F15" s="199">
        <f>(Imports!F21+Exports!F21)/(Imports!F$40 +Exports!F$40)</f>
        <v>0.16874150470516222</v>
      </c>
      <c r="G15" s="199">
        <f>(Imports!G21+Exports!G21)/(Imports!G$40 +Exports!G$40)</f>
        <v>0.15136366117388</v>
      </c>
      <c r="H15" s="199">
        <f>(Imports!H21+Exports!H21)/(Imports!H$40 +Exports!H$40)</f>
        <v>0.13059590606272767</v>
      </c>
      <c r="I15" s="199">
        <f>(Imports!I21+Exports!I21)/(Imports!I$40 +Exports!I$40)</f>
        <v>0.13997419681046686</v>
      </c>
      <c r="J15" s="199">
        <f>(Imports!J21+Exports!J21)/(Imports!J$40 +Exports!J$40)</f>
        <v>0.19012357425095416</v>
      </c>
      <c r="U15" s="200">
        <f t="shared" si="1"/>
        <v>0.19613801199910427</v>
      </c>
      <c r="V15" s="200">
        <f t="shared" si="2"/>
        <v>0.17283596961869865</v>
      </c>
      <c r="W15" s="200">
        <f t="shared" si="2"/>
        <v>0.17489752700564229</v>
      </c>
      <c r="X15" s="200">
        <f t="shared" si="2"/>
        <v>0.17448190782819326</v>
      </c>
      <c r="Y15" s="200">
        <f t="shared" si="2"/>
        <v>0.15739577423870849</v>
      </c>
      <c r="Z15" s="200">
        <f t="shared" si="2"/>
        <v>0.13705325673308358</v>
      </c>
      <c r="AA15" s="200">
        <f t="shared" si="5"/>
        <v>0.14729498347355999</v>
      </c>
      <c r="AB15" s="200">
        <f t="shared" si="3"/>
        <v>0.19899192687135542</v>
      </c>
    </row>
    <row r="16" spans="1:29">
      <c r="A16" s="184" t="s">
        <v>104</v>
      </c>
      <c r="B16" s="198">
        <v>1</v>
      </c>
      <c r="C16" s="199">
        <f>(Imports!C22+Exports!C22)/(Imports!C$40 +Exports!C$40)</f>
        <v>1.2630633729777581E-2</v>
      </c>
      <c r="D16" s="199">
        <f>(Imports!D22+Exports!D22)/(Imports!D$40 +Exports!D$40)</f>
        <v>1.6349161216946257E-2</v>
      </c>
      <c r="E16" s="199">
        <f>(Imports!E22+Exports!E22)/(Imports!E$40 +Exports!E$40)</f>
        <v>1.2995275820159779E-2</v>
      </c>
      <c r="F16" s="199">
        <f>(Imports!F22+Exports!F22)/(Imports!F$40 +Exports!F$40)</f>
        <v>1.2223452709443442E-2</v>
      </c>
      <c r="G16" s="199">
        <f>(Imports!G22+Exports!G22)/(Imports!G$40 +Exports!G$40)</f>
        <v>1.0925188739229002E-2</v>
      </c>
      <c r="H16" s="199">
        <f>(Imports!H22+Exports!H22)/(Imports!H$40 +Exports!H$40)</f>
        <v>1.9441898796049458E-2</v>
      </c>
      <c r="I16" s="199">
        <f>(Imports!I22+Exports!I22)/(Imports!I$40 +Exports!I$40)</f>
        <v>1.9346746371380414E-2</v>
      </c>
      <c r="J16" s="199">
        <f>(Imports!J22+Exports!J22)/(Imports!J$40 +Exports!J$40)</f>
        <v>2.0995795935114657E-2</v>
      </c>
      <c r="U16" s="200">
        <f t="shared" si="1"/>
        <v>1.3057692180742139E-2</v>
      </c>
      <c r="V16" s="200">
        <f t="shared" si="2"/>
        <v>1.6786744947700327E-2</v>
      </c>
      <c r="W16" s="200">
        <f t="shared" si="2"/>
        <v>1.3489315447023557E-2</v>
      </c>
      <c r="X16" s="200">
        <f t="shared" si="2"/>
        <v>1.2639281323927552E-2</v>
      </c>
      <c r="Y16" s="200">
        <f t="shared" si="2"/>
        <v>1.1360577082894362E-2</v>
      </c>
      <c r="Z16" s="200">
        <f t="shared" si="2"/>
        <v>2.0403208855519168E-2</v>
      </c>
      <c r="AA16" s="200">
        <f t="shared" si="5"/>
        <v>2.0358600027534104E-2</v>
      </c>
      <c r="AB16" s="200">
        <f t="shared" si="3"/>
        <v>2.1975149088095104E-2</v>
      </c>
    </row>
    <row r="17" spans="1:28">
      <c r="A17" s="184" t="s">
        <v>105</v>
      </c>
      <c r="B17" s="198">
        <v>1</v>
      </c>
      <c r="C17" s="199">
        <f>(Imports!C23+Exports!C23)/(Imports!C$40 +Exports!C$40)</f>
        <v>1.6309623043097146E-2</v>
      </c>
      <c r="D17" s="199">
        <f>(Imports!D23+Exports!D23)/(Imports!D$40 +Exports!D$40)</f>
        <v>2.7021669396532732E-2</v>
      </c>
      <c r="E17" s="199">
        <f>(Imports!E23+Exports!E23)/(Imports!E$40 +Exports!E$40)</f>
        <v>2.9808092185862535E-2</v>
      </c>
      <c r="F17" s="199">
        <f>(Imports!F23+Exports!F23)/(Imports!F$40 +Exports!F$40)</f>
        <v>2.1988919914944918E-2</v>
      </c>
      <c r="G17" s="199">
        <f>(Imports!G23+Exports!G23)/(Imports!G$40 +Exports!G$40)</f>
        <v>1.8571503944548259E-2</v>
      </c>
      <c r="H17" s="199">
        <f>(Imports!H23+Exports!H23)/(Imports!H$40 +Exports!H$40)</f>
        <v>2.4655109481089319E-2</v>
      </c>
      <c r="I17" s="199">
        <f>(Imports!I23+Exports!I23)/(Imports!I$40 +Exports!I$40)</f>
        <v>2.6378312802529068E-2</v>
      </c>
      <c r="J17" s="199">
        <f>(Imports!J23+Exports!J23)/(Imports!J$40 +Exports!J$40)</f>
        <v>2.8989658815285566E-2</v>
      </c>
      <c r="U17" s="200">
        <f t="shared" si="1"/>
        <v>1.686107299419343E-2</v>
      </c>
      <c r="V17" s="200">
        <f t="shared" si="2"/>
        <v>2.7744901784349778E-2</v>
      </c>
      <c r="W17" s="200">
        <f t="shared" si="2"/>
        <v>3.0941302357375734E-2</v>
      </c>
      <c r="X17" s="200">
        <f t="shared" si="2"/>
        <v>2.2736959140815159E-2</v>
      </c>
      <c r="Y17" s="200">
        <f t="shared" si="2"/>
        <v>1.9311611647471309E-2</v>
      </c>
      <c r="Z17" s="200">
        <f t="shared" si="2"/>
        <v>2.5874188183747426E-2</v>
      </c>
      <c r="AA17" s="200">
        <f t="shared" si="5"/>
        <v>2.7757924223490715E-2</v>
      </c>
      <c r="AB17" s="200">
        <f t="shared" si="3"/>
        <v>3.0341887321045348E-2</v>
      </c>
    </row>
    <row r="18" spans="1:28">
      <c r="A18" s="184" t="s">
        <v>106</v>
      </c>
      <c r="B18" s="198">
        <v>1</v>
      </c>
      <c r="C18" s="199">
        <f>(Imports!C24+Exports!C24)/(Imports!C$40 +Exports!C$40)</f>
        <v>6.888602006237152E-3</v>
      </c>
      <c r="D18" s="199">
        <f>(Imports!D24+Exports!D24)/(Imports!D$40 +Exports!D$40)</f>
        <v>5.4497204056487523E-3</v>
      </c>
      <c r="E18" s="199">
        <f>(Imports!E24+Exports!E24)/(Imports!E$40 +Exports!E$40)</f>
        <v>6.3534588950538593E-3</v>
      </c>
      <c r="F18" s="199">
        <f>(Imports!F24+Exports!F24)/(Imports!F$40 +Exports!F$40)</f>
        <v>5.0858445625105858E-3</v>
      </c>
      <c r="G18" s="199">
        <f>(Imports!G24+Exports!G24)/(Imports!G$40 +Exports!G$40)</f>
        <v>5.4658097280900599E-3</v>
      </c>
      <c r="H18" s="199">
        <f>(Imports!H24+Exports!H24)/(Imports!H$40 +Exports!H$40)</f>
        <v>4.8586581456155041E-3</v>
      </c>
      <c r="I18" s="199">
        <f>(Imports!I24+Exports!I24)/(Imports!I$40 +Exports!I$40)</f>
        <v>3.9432679473072694E-3</v>
      </c>
      <c r="J18" s="199">
        <f>(Imports!J24+Exports!J24)/(Imports!J$40 +Exports!J$40)</f>
        <v>2.7456483100881529E-3</v>
      </c>
      <c r="U18" s="200">
        <f t="shared" si="1"/>
        <v>7.1215147614506463E-3</v>
      </c>
      <c r="V18" s="200">
        <f t="shared" si="2"/>
        <v>5.5955816492334427E-3</v>
      </c>
      <c r="W18" s="200">
        <f t="shared" si="2"/>
        <v>6.5949974745534486E-3</v>
      </c>
      <c r="X18" s="200">
        <f t="shared" si="2"/>
        <v>5.2588594829410841E-3</v>
      </c>
      <c r="Y18" s="200">
        <f t="shared" si="2"/>
        <v>5.6836320377182852E-3</v>
      </c>
      <c r="Z18" s="200">
        <f t="shared" si="2"/>
        <v>5.0988958404981511E-3</v>
      </c>
      <c r="AA18" s="200">
        <f t="shared" si="5"/>
        <v>4.1495046970472117E-3</v>
      </c>
      <c r="AB18" s="200">
        <f t="shared" si="3"/>
        <v>2.8737196314979354E-3</v>
      </c>
    </row>
    <row r="19" spans="1:28">
      <c r="A19" s="184" t="s">
        <v>107</v>
      </c>
      <c r="B19" s="198">
        <v>1</v>
      </c>
      <c r="C19" s="199">
        <f>(Imports!C25+Exports!C25)/(Imports!C$40 +Exports!C$40)</f>
        <v>1.3635682126415563E-2</v>
      </c>
      <c r="D19" s="199">
        <f>(Imports!D25+Exports!D25)/(Imports!D$40 +Exports!D$40)</f>
        <v>2.6551117910190738E-2</v>
      </c>
      <c r="E19" s="199">
        <f>(Imports!E25+Exports!E25)/(Imports!E$40 +Exports!E$40)</f>
        <v>3.4844814767562772E-2</v>
      </c>
      <c r="F19" s="199">
        <f>(Imports!F25+Exports!F25)/(Imports!F$40 +Exports!F$40)</f>
        <v>2.4393718393274436E-2</v>
      </c>
      <c r="G19" s="199">
        <f>(Imports!G25+Exports!G25)/(Imports!G$40 +Exports!G$40)</f>
        <v>2.6080537796769089E-2</v>
      </c>
      <c r="H19" s="199">
        <f>(Imports!H25+Exports!H25)/(Imports!H$40 +Exports!H$40)</f>
        <v>3.5672517143345066E-2</v>
      </c>
      <c r="I19" s="199">
        <f>(Imports!I25+Exports!I25)/(Imports!I$40 +Exports!I$40)</f>
        <v>1.4633490844261139E-2</v>
      </c>
      <c r="J19" s="199">
        <f>(Imports!J25+Exports!J25)/(Imports!J$40 +Exports!J$40)</f>
        <v>1.2770024056140944E-2</v>
      </c>
      <c r="U19" s="200">
        <f t="shared" si="1"/>
        <v>1.4096722594481982E-2</v>
      </c>
      <c r="V19" s="200">
        <f t="shared" ref="V19:V28" si="6">M$3*D19</f>
        <v>2.7261756032640094E-2</v>
      </c>
      <c r="W19" s="200">
        <f t="shared" ref="W19:W28" si="7">N$3*E19</f>
        <v>3.6169505333899094E-2</v>
      </c>
      <c r="X19" s="200">
        <f t="shared" ref="X19:X28" si="8">O$3*F19</f>
        <v>2.5223566257270687E-2</v>
      </c>
      <c r="Y19" s="200">
        <f t="shared" ref="Y19:Y28" si="9">P$3*G19</f>
        <v>2.7119893951090174E-2</v>
      </c>
      <c r="Z19" s="200">
        <f t="shared" ref="Z19:Z28" si="10">Q$3*H19</f>
        <v>3.7436354612937872E-2</v>
      </c>
      <c r="AA19" s="200">
        <f t="shared" ref="AA19:AA28" si="11">R$3*I19</f>
        <v>1.5398836651190261E-2</v>
      </c>
      <c r="AB19" s="200">
        <f t="shared" si="3"/>
        <v>1.3365684414132013E-2</v>
      </c>
    </row>
    <row r="20" spans="1:28">
      <c r="A20" s="184" t="s">
        <v>108</v>
      </c>
      <c r="B20" s="198">
        <v>1</v>
      </c>
      <c r="C20" s="199">
        <f>(Imports!C26+Exports!C26)/(Imports!C$40 +Exports!C$40)</f>
        <v>3.8744454722581579E-4</v>
      </c>
      <c r="D20" s="199">
        <f>(Imports!D26+Exports!D26)/(Imports!D$40 +Exports!D$40)</f>
        <v>1.1346631585551598E-4</v>
      </c>
      <c r="E20" s="199">
        <f>(Imports!E26+Exports!E26)/(Imports!E$40 +Exports!E$40)</f>
        <v>2.2286210721869331E-4</v>
      </c>
      <c r="F20" s="199">
        <f>(Imports!F26+Exports!F26)/(Imports!F$40 +Exports!F$40)</f>
        <v>4.9212854261503471E-5</v>
      </c>
      <c r="G20" s="199">
        <f>(Imports!G26+Exports!G26)/(Imports!G$40 +Exports!G$40)</f>
        <v>1.6688245456538355E-4</v>
      </c>
      <c r="H20" s="199">
        <f>(Imports!H26+Exports!H26)/(Imports!H$40 +Exports!H$40)</f>
        <v>1.3684663326296204E-4</v>
      </c>
      <c r="I20" s="199">
        <f>(Imports!I26+Exports!I26)/(Imports!I$40 +Exports!I$40)</f>
        <v>2.6384119079082054E-4</v>
      </c>
      <c r="J20" s="199">
        <f>(Imports!J26+Exports!J26)/(Imports!J$40 +Exports!J$40)</f>
        <v>6.7475357517332457E-5</v>
      </c>
      <c r="U20" s="200">
        <f t="shared" si="1"/>
        <v>4.005445603932339E-4</v>
      </c>
      <c r="V20" s="200">
        <f t="shared" si="6"/>
        <v>1.1650323090871835E-4</v>
      </c>
      <c r="W20" s="200">
        <f t="shared" si="7"/>
        <v>2.3133462552581491E-4</v>
      </c>
      <c r="X20" s="200">
        <f t="shared" si="8"/>
        <v>5.0887022230964298E-5</v>
      </c>
      <c r="Y20" s="200">
        <f t="shared" si="9"/>
        <v>1.7353301934868446E-4</v>
      </c>
      <c r="Z20" s="200">
        <f t="shared" si="10"/>
        <v>1.436130528673568E-4</v>
      </c>
      <c r="AA20" s="200">
        <f t="shared" si="11"/>
        <v>2.7764034173955896E-4</v>
      </c>
      <c r="AB20" s="200">
        <f t="shared" si="3"/>
        <v>7.0622759232290199E-5</v>
      </c>
    </row>
    <row r="21" spans="1:28">
      <c r="A21" s="184" t="s">
        <v>109</v>
      </c>
      <c r="B21" s="198">
        <v>1</v>
      </c>
      <c r="C21" s="199">
        <f>(Imports!C27+Exports!C27)/(Imports!C$40 +Exports!C$40)</f>
        <v>1.7331192227982117E-4</v>
      </c>
      <c r="D21" s="199">
        <f>(Imports!D27+Exports!D27)/(Imports!D$40 +Exports!D$40)</f>
        <v>3.6709690423843404E-4</v>
      </c>
      <c r="E21" s="199">
        <f>(Imports!E27+Exports!E27)/(Imports!E$40 +Exports!E$40)</f>
        <v>3.554223095887105E-4</v>
      </c>
      <c r="F21" s="199">
        <f>(Imports!F27+Exports!F27)/(Imports!F$40 +Exports!F$40)</f>
        <v>1.4517651588860151E-4</v>
      </c>
      <c r="G21" s="199">
        <f>(Imports!G27+Exports!G27)/(Imports!G$40 +Exports!G$40)</f>
        <v>1.8079232100412762E-4</v>
      </c>
      <c r="H21" s="199">
        <f>(Imports!H27+Exports!H27)/(Imports!H$40 +Exports!H$40)</f>
        <v>2.0974240113532077E-4</v>
      </c>
      <c r="I21" s="199">
        <f>(Imports!I27+Exports!I27)/(Imports!I$40 +Exports!I$40)</f>
        <v>1.6833411397920462E-4</v>
      </c>
      <c r="J21" s="199">
        <f>(Imports!J27+Exports!J27)/(Imports!J$40 +Exports!J$40)</f>
        <v>1.0597553300243453E-4</v>
      </c>
      <c r="U21" s="200">
        <f t="shared" si="1"/>
        <v>1.791718278590651E-4</v>
      </c>
      <c r="V21" s="200">
        <f t="shared" si="6"/>
        <v>3.7692221764585351E-4</v>
      </c>
      <c r="W21" s="200">
        <f t="shared" si="7"/>
        <v>3.6893435101347725E-4</v>
      </c>
      <c r="X21" s="200">
        <f t="shared" si="8"/>
        <v>1.5011526362973269E-4</v>
      </c>
      <c r="Y21" s="200">
        <f t="shared" si="9"/>
        <v>1.8799721888445092E-4</v>
      </c>
      <c r="Z21" s="200">
        <f t="shared" si="10"/>
        <v>2.2011317212964802E-4</v>
      </c>
      <c r="AA21" s="200">
        <f t="shared" si="11"/>
        <v>1.7713815189935941E-4</v>
      </c>
      <c r="AB21" s="200">
        <f t="shared" si="3"/>
        <v>1.1091878319906734E-4</v>
      </c>
    </row>
    <row r="22" spans="1:28">
      <c r="A22" s="184" t="s">
        <v>110</v>
      </c>
      <c r="B22" s="198">
        <v>1</v>
      </c>
      <c r="C22" s="199">
        <f>(Imports!C28+Exports!C28)/(Imports!C$40 +Exports!C$40)</f>
        <v>0.10430561107492779</v>
      </c>
      <c r="D22" s="199">
        <f>(Imports!D28+Exports!D28)/(Imports!D$40 +Exports!D$40)</f>
        <v>0.11485460960245406</v>
      </c>
      <c r="E22" s="199">
        <f>(Imports!E28+Exports!E28)/(Imports!E$40 +Exports!E$40)</f>
        <v>0.11241843216163327</v>
      </c>
      <c r="F22" s="199">
        <f>(Imports!F28+Exports!F28)/(Imports!F$40 +Exports!F$40)</f>
        <v>0.13531510364789931</v>
      </c>
      <c r="G22" s="199">
        <f>(Imports!G28+Exports!G28)/(Imports!G$40 +Exports!G$40)</f>
        <v>0.12875803941172337</v>
      </c>
      <c r="H22" s="199">
        <f>(Imports!H28+Exports!H28)/(Imports!H$40 +Exports!H$40)</f>
        <v>0.11152491665977332</v>
      </c>
      <c r="I22" s="199">
        <f>(Imports!I28+Exports!I28)/(Imports!I$40 +Exports!I$40)</f>
        <v>0.17087022754382186</v>
      </c>
      <c r="J22" s="199">
        <f>(Imports!J28+Exports!J28)/(Imports!J$40 +Exports!J$40)</f>
        <v>0.18090723040945211</v>
      </c>
      <c r="U22" s="200">
        <f t="shared" si="1"/>
        <v>0.1078323218992274</v>
      </c>
      <c r="V22" s="200">
        <f t="shared" si="6"/>
        <v>0.11792868220454267</v>
      </c>
      <c r="W22" s="200">
        <f t="shared" si="7"/>
        <v>0.11669222835082885</v>
      </c>
      <c r="X22" s="200">
        <f t="shared" si="8"/>
        <v>0.1399183768315235</v>
      </c>
      <c r="Y22" s="200">
        <f t="shared" si="9"/>
        <v>0.13388927795150035</v>
      </c>
      <c r="Z22" s="200">
        <f t="shared" si="10"/>
        <v>0.11703929698811584</v>
      </c>
      <c r="AA22" s="200">
        <f t="shared" si="11"/>
        <v>0.1798069066705919</v>
      </c>
      <c r="AB22" s="200">
        <f t="shared" si="3"/>
        <v>0.18934568480508396</v>
      </c>
    </row>
    <row r="23" spans="1:28">
      <c r="A23" s="184" t="s">
        <v>111</v>
      </c>
      <c r="B23" s="198">
        <v>1</v>
      </c>
      <c r="C23" s="199">
        <f>(Imports!C29+Exports!C29)/(Imports!C$40 +Exports!C$40)</f>
        <v>6.1956048870018283E-3</v>
      </c>
      <c r="D23" s="199">
        <f>(Imports!D29+Exports!D29)/(Imports!D$40 +Exports!D$40)</f>
        <v>1.0902778055881494E-2</v>
      </c>
      <c r="E23" s="199">
        <f>(Imports!E29+Exports!E29)/(Imports!E$40 +Exports!E$40)</f>
        <v>9.8209629888541105E-3</v>
      </c>
      <c r="F23" s="199">
        <f>(Imports!F29+Exports!F29)/(Imports!F$40 +Exports!F$40)</f>
        <v>9.5275281537826901E-3</v>
      </c>
      <c r="G23" s="199">
        <f>(Imports!G29+Exports!G29)/(Imports!G$40 +Exports!G$40)</f>
        <v>4.4276602956180786E-3</v>
      </c>
      <c r="H23" s="199">
        <f>(Imports!H29+Exports!H29)/(Imports!H$40 +Exports!H$40)</f>
        <v>3.9350665074032124E-3</v>
      </c>
      <c r="I23" s="199">
        <f>(Imports!I29+Exports!I29)/(Imports!I$40 +Exports!I$40)</f>
        <v>3.902277531461034E-3</v>
      </c>
      <c r="J23" s="199">
        <f>(Imports!J29+Exports!J29)/(Imports!J$40 +Exports!J$40)</f>
        <v>2.6504184937424674E-3</v>
      </c>
      <c r="U23" s="200">
        <f t="shared" si="1"/>
        <v>6.4050864919979094E-3</v>
      </c>
      <c r="V23" s="200">
        <f t="shared" si="6"/>
        <v>1.1194589864081851E-2</v>
      </c>
      <c r="W23" s="200">
        <f t="shared" si="7"/>
        <v>1.0194325198137084E-2</v>
      </c>
      <c r="X23" s="200">
        <f t="shared" si="8"/>
        <v>9.8516443364865362E-3</v>
      </c>
      <c r="Y23" s="200">
        <f t="shared" si="9"/>
        <v>4.6041104905241003E-3</v>
      </c>
      <c r="Z23" s="200">
        <f t="shared" si="10"/>
        <v>4.1296369584652099E-3</v>
      </c>
      <c r="AA23" s="200">
        <f t="shared" si="11"/>
        <v>4.1063704425758612E-3</v>
      </c>
      <c r="AB23" s="200">
        <f t="shared" si="3"/>
        <v>2.7740478010850472E-3</v>
      </c>
    </row>
    <row r="24" spans="1:28">
      <c r="A24" s="184" t="s">
        <v>112</v>
      </c>
      <c r="B24" s="198">
        <v>1</v>
      </c>
      <c r="C24" s="199">
        <f>(Imports!C30+Exports!C30)/(Imports!C$40 +Exports!C$40)</f>
        <v>7.6948278951011469E-5</v>
      </c>
      <c r="D24" s="199">
        <f>(Imports!D30+Exports!D30)/(Imports!D$40 +Exports!D$40)</f>
        <v>1.5685049544733091E-4</v>
      </c>
      <c r="E24" s="199">
        <f>(Imports!E30+Exports!E30)/(Imports!E$40 +Exports!E$40)</f>
        <v>2.7368685057129177E-4</v>
      </c>
      <c r="F24" s="199">
        <f>(Imports!F30+Exports!F30)/(Imports!F$40 +Exports!F$40)</f>
        <v>1.4298391626948583E-4</v>
      </c>
      <c r="G24" s="199">
        <f>(Imports!G30+Exports!G30)/(Imports!G$40 +Exports!G$40)</f>
        <v>1.2673719355038078E-4</v>
      </c>
      <c r="H24" s="199">
        <f>(Imports!H30+Exports!H30)/(Imports!H$40 +Exports!H$40)</f>
        <v>2.1568144060221512E-4</v>
      </c>
      <c r="I24" s="199">
        <f>(Imports!I30+Exports!I30)/(Imports!I$40 +Exports!I$40)</f>
        <v>8.1666032747518104E-5</v>
      </c>
      <c r="J24" s="199">
        <f>(Imports!J30+Exports!J30)/(Imports!J$40 +Exports!J$40)</f>
        <v>5.5583175325158139E-5</v>
      </c>
      <c r="U24" s="200">
        <f t="shared" si="1"/>
        <v>7.9550002151624482E-5</v>
      </c>
      <c r="V24" s="200">
        <f t="shared" si="6"/>
        <v>1.6104858390322832E-4</v>
      </c>
      <c r="W24" s="200">
        <f t="shared" si="7"/>
        <v>2.8409156620833937E-4</v>
      </c>
      <c r="X24" s="200">
        <f t="shared" si="8"/>
        <v>1.478480741477192E-4</v>
      </c>
      <c r="Y24" s="200">
        <f t="shared" si="9"/>
        <v>1.3178789776225057E-4</v>
      </c>
      <c r="Z24" s="200">
        <f t="shared" si="10"/>
        <v>2.2634586904445961E-4</v>
      </c>
      <c r="AA24" s="200">
        <f t="shared" si="11"/>
        <v>8.5937245706684383E-5</v>
      </c>
      <c r="AB24" s="200">
        <f t="shared" si="3"/>
        <v>5.8175863793629931E-5</v>
      </c>
    </row>
    <row r="25" spans="1:28">
      <c r="A25" s="184" t="s">
        <v>113</v>
      </c>
      <c r="B25" s="198">
        <v>1</v>
      </c>
      <c r="C25" s="199">
        <f>(Imports!C31+Exports!C31)/(Imports!C$40 +Exports!C$40)</f>
        <v>8.7767808203419971E-3</v>
      </c>
      <c r="D25" s="199">
        <f>(Imports!D31+Exports!D31)/(Imports!D$40 +Exports!D$40)</f>
        <v>1.4420233847402488E-2</v>
      </c>
      <c r="E25" s="199">
        <f>(Imports!E31+Exports!E31)/(Imports!E$40 +Exports!E$40)</f>
        <v>1.3098788804636207E-2</v>
      </c>
      <c r="F25" s="199">
        <f>(Imports!F31+Exports!F31)/(Imports!F$40 +Exports!F$40)</f>
        <v>1.4114697493203678E-2</v>
      </c>
      <c r="G25" s="199">
        <f>(Imports!G31+Exports!G31)/(Imports!G$40 +Exports!G$40)</f>
        <v>1.6232610389623914E-2</v>
      </c>
      <c r="H25" s="199">
        <f>(Imports!H31+Exports!H31)/(Imports!H$40 +Exports!H$40)</f>
        <v>1.8250836670717929E-2</v>
      </c>
      <c r="I25" s="199">
        <f>(Imports!I31+Exports!I31)/(Imports!I$40 +Exports!I$40)</f>
        <v>1.3667108237804971E-2</v>
      </c>
      <c r="J25" s="199">
        <f>(Imports!J31+Exports!J31)/(Imports!J$40 +Exports!J$40)</f>
        <v>8.7634176530397134E-3</v>
      </c>
      <c r="U25" s="200">
        <f t="shared" si="1"/>
        <v>9.0735354014485695E-3</v>
      </c>
      <c r="V25" s="200">
        <f t="shared" si="6"/>
        <v>1.4806190022252119E-2</v>
      </c>
      <c r="W25" s="200">
        <f t="shared" si="7"/>
        <v>1.3596763670500217E-2</v>
      </c>
      <c r="X25" s="200">
        <f t="shared" si="8"/>
        <v>1.4594864205668381E-2</v>
      </c>
      <c r="Y25" s="200">
        <f t="shared" si="9"/>
        <v>1.6879508994270102E-2</v>
      </c>
      <c r="Z25" s="200">
        <f t="shared" si="10"/>
        <v>1.9153254334205862E-2</v>
      </c>
      <c r="AA25" s="200">
        <f t="shared" si="11"/>
        <v>1.4381911294298675E-2</v>
      </c>
      <c r="AB25" s="200">
        <f t="shared" si="3"/>
        <v>9.1721890440320929E-3</v>
      </c>
    </row>
    <row r="26" spans="1:28">
      <c r="A26" s="184" t="s">
        <v>114</v>
      </c>
      <c r="B26" s="198">
        <v>1</v>
      </c>
      <c r="C26" s="199">
        <f>(Imports!C32+Exports!C32)/(Imports!C$40 +Exports!C$40)</f>
        <v>5.6261571102375824E-4</v>
      </c>
      <c r="D26" s="199">
        <f>(Imports!D32+Exports!D32)/(Imports!D$40 +Exports!D$40)</f>
        <v>4.8723770926192156E-4</v>
      </c>
      <c r="E26" s="199">
        <f>(Imports!E32+Exports!E32)/(Imports!E$40 +Exports!E$40)</f>
        <v>4.3711486697142815E-3</v>
      </c>
      <c r="F26" s="199">
        <f>(Imports!F32+Exports!F32)/(Imports!F$40 +Exports!F$40)</f>
        <v>9.2451622035985472E-4</v>
      </c>
      <c r="G26" s="199">
        <f>(Imports!G32+Exports!G32)/(Imports!G$40 +Exports!G$40)</f>
        <v>3.1995713296670311E-3</v>
      </c>
      <c r="H26" s="199">
        <f>(Imports!H32+Exports!H32)/(Imports!H$40 +Exports!H$40)</f>
        <v>2.9158163715155652E-3</v>
      </c>
      <c r="I26" s="199">
        <f>(Imports!I32+Exports!I32)/(Imports!I$40 +Exports!I$40)</f>
        <v>1.1211365769750927E-3</v>
      </c>
      <c r="J26" s="199">
        <f>(Imports!J32+Exports!J32)/(Imports!J$40 +Exports!J$40)</f>
        <v>7.9249907025957117E-4</v>
      </c>
      <c r="U26" s="200">
        <f t="shared" si="1"/>
        <v>5.8163849318801949E-4</v>
      </c>
      <c r="V26" s="200">
        <f t="shared" si="6"/>
        <v>5.002785797844964E-4</v>
      </c>
      <c r="W26" s="200">
        <f t="shared" si="7"/>
        <v>4.5373260319832411E-3</v>
      </c>
      <c r="X26" s="200">
        <f t="shared" si="8"/>
        <v>9.5596726026802388E-4</v>
      </c>
      <c r="Y26" s="200">
        <f t="shared" si="9"/>
        <v>3.3270799791662261E-3</v>
      </c>
      <c r="Z26" s="200">
        <f t="shared" si="10"/>
        <v>3.0599897179005358E-3</v>
      </c>
      <c r="AA26" s="200">
        <f t="shared" si="11"/>
        <v>1.1797731106166374E-3</v>
      </c>
      <c r="AB26" s="200">
        <f t="shared" si="3"/>
        <v>8.2946534987056355E-4</v>
      </c>
    </row>
    <row r="27" spans="1:28">
      <c r="A27" s="184" t="s">
        <v>115</v>
      </c>
      <c r="B27" s="198">
        <v>1</v>
      </c>
      <c r="C27" s="199">
        <f>(Imports!C33+Exports!C33)/(Imports!C$40 +Exports!C$40)</f>
        <v>6.5213085158099163E-2</v>
      </c>
      <c r="D27" s="199">
        <f>(Imports!D33+Exports!D33)/(Imports!D$40 +Exports!D$40)</f>
        <v>5.4837603004054075E-2</v>
      </c>
      <c r="E27" s="199">
        <f>(Imports!E33+Exports!E33)/(Imports!E$40 +Exports!E$40)</f>
        <v>6.1310254201741868E-2</v>
      </c>
      <c r="F27" s="199">
        <f>(Imports!F33+Exports!F33)/(Imports!F$40 +Exports!F$40)</f>
        <v>4.9538323003562715E-2</v>
      </c>
      <c r="G27" s="199">
        <f>(Imports!G33+Exports!G33)/(Imports!G$40 +Exports!G$40)</f>
        <v>5.1576665597301195E-2</v>
      </c>
      <c r="H27" s="199">
        <f>(Imports!H33+Exports!H33)/(Imports!H$40 +Exports!H$40)</f>
        <v>5.4550185626118707E-2</v>
      </c>
      <c r="I27" s="199">
        <f>(Imports!I33+Exports!I33)/(Imports!I$40 +Exports!I$40)</f>
        <v>5.392795365252126E-2</v>
      </c>
      <c r="J27" s="199">
        <f>(Imports!J33+Exports!J33)/(Imports!J$40 +Exports!J$40)</f>
        <v>5.3009098612511435E-2</v>
      </c>
      <c r="U27" s="200">
        <f t="shared" si="1"/>
        <v>6.741802591768907E-2</v>
      </c>
      <c r="V27" s="200">
        <f t="shared" si="6"/>
        <v>5.6305326185060588E-2</v>
      </c>
      <c r="W27" s="200">
        <f t="shared" si="7"/>
        <v>6.3641077766237744E-2</v>
      </c>
      <c r="X27" s="200">
        <f t="shared" si="8"/>
        <v>5.1223563066914314E-2</v>
      </c>
      <c r="Y27" s="200">
        <f t="shared" si="9"/>
        <v>5.3632088120626482E-2</v>
      </c>
      <c r="Z27" s="200">
        <f t="shared" si="10"/>
        <v>5.7247434631395061E-2</v>
      </c>
      <c r="AA27" s="200">
        <f t="shared" si="11"/>
        <v>5.6748438090819968E-2</v>
      </c>
      <c r="AB27" s="200">
        <f t="shared" si="3"/>
        <v>5.5481718751478844E-2</v>
      </c>
    </row>
    <row r="28" spans="1:28">
      <c r="A28" s="184" t="s">
        <v>116</v>
      </c>
      <c r="B28" s="198">
        <v>1</v>
      </c>
      <c r="C28" s="199">
        <f>(Imports!C34+Exports!C34)/(Imports!C$40 +Exports!C$40)</f>
        <v>6.4267189866813373E-2</v>
      </c>
      <c r="D28" s="199">
        <f>(Imports!D34+Exports!D34)/(Imports!D$40 +Exports!D$40)</f>
        <v>5.3048839907037702E-2</v>
      </c>
      <c r="E28" s="199">
        <f>(Imports!E34+Exports!E34)/(Imports!E$40 +Exports!E$40)</f>
        <v>3.5582351003959067E-2</v>
      </c>
      <c r="F28" s="199">
        <f>(Imports!F34+Exports!F34)/(Imports!F$40 +Exports!F$40)</f>
        <v>3.2833086391067828E-2</v>
      </c>
      <c r="G28" s="199">
        <f>(Imports!G34+Exports!G34)/(Imports!G$40 +Exports!G$40)</f>
        <v>3.7719396336523978E-2</v>
      </c>
      <c r="H28" s="199">
        <f>(Imports!H34+Exports!H34)/(Imports!H$40 +Exports!H$40)</f>
        <v>3.5072805496003376E-2</v>
      </c>
      <c r="I28" s="199">
        <f>(Imports!I34+Exports!I34)/(Imports!I$40 +Exports!I$40)</f>
        <v>2.8837470818026147E-2</v>
      </c>
      <c r="J28" s="199">
        <f>(Imports!J34+Exports!J34)/(Imports!J$40 +Exports!J$40)</f>
        <v>3.4085958018994597E-2</v>
      </c>
      <c r="U28" s="200">
        <f t="shared" si="1"/>
        <v>6.6440148654119582E-2</v>
      </c>
      <c r="V28" s="200">
        <f t="shared" si="6"/>
        <v>5.4468687015440789E-2</v>
      </c>
      <c r="W28" s="200">
        <f t="shared" si="7"/>
        <v>3.6935080384713048E-2</v>
      </c>
      <c r="X28" s="200">
        <f t="shared" si="8"/>
        <v>3.3950032408512389E-2</v>
      </c>
      <c r="Y28" s="200">
        <f t="shared" si="9"/>
        <v>3.9222581854596351E-2</v>
      </c>
      <c r="Z28" s="200">
        <f t="shared" si="10"/>
        <v>3.6806990057440536E-2</v>
      </c>
      <c r="AA28" s="200">
        <f t="shared" si="11"/>
        <v>3.034569859552004E-2</v>
      </c>
      <c r="AB28" s="200">
        <f t="shared" si="3"/>
        <v>3.5675904433097011E-2</v>
      </c>
    </row>
    <row r="29" spans="1:28">
      <c r="A29" t="s">
        <v>117</v>
      </c>
      <c r="B29" s="198">
        <v>0</v>
      </c>
      <c r="C29" s="199">
        <f>(Imports!C35+Exports!C35)/(Imports!C$40 +Exports!C$40)</f>
        <v>4.0828501702676047E-4</v>
      </c>
      <c r="D29" s="199">
        <f>(Imports!D35+Exports!D35)/(Imports!D$40 +Exports!D$40)</f>
        <v>1.4450269048658358E-3</v>
      </c>
      <c r="E29" s="199">
        <f>(SUM(Imports!E35+Exports!E35))/(SUM(Imports!E$40 +Exports!E$40))</f>
        <v>1.4823731472198905E-3</v>
      </c>
      <c r="F29" s="199">
        <f>(Imports!F35+Exports!F35)/(Imports!F$40 +Exports!F$40)</f>
        <v>1.2323268331775631E-3</v>
      </c>
      <c r="G29" s="199">
        <f>(Imports!G35+Exports!G35)/(Imports!G$40 +Exports!G$40)</f>
        <v>1.6265744114075903E-3</v>
      </c>
      <c r="H29" s="199">
        <f>(Imports!H35+Exports!H35)/(Imports!H$40 +Exports!H$40)</f>
        <v>1.7697794468129432E-3</v>
      </c>
      <c r="I29" s="199">
        <f>(Imports!I35+Exports!I35)/(Imports!I$40 +Exports!I$40)</f>
        <v>1.0176443073664013E-3</v>
      </c>
      <c r="J29" s="199">
        <f>(Imports!J35+Exports!J35)/(Imports!J$40 +Exports!J$40)</f>
        <v>1.4974193558706561E-3</v>
      </c>
      <c r="U29" s="200"/>
      <c r="V29" s="200"/>
      <c r="W29" s="200"/>
      <c r="X29" s="200"/>
      <c r="Y29" s="200"/>
      <c r="Z29" s="200"/>
      <c r="AA29" s="200"/>
      <c r="AB29" s="198"/>
    </row>
    <row r="30" spans="1:28">
      <c r="A30" t="s">
        <v>118</v>
      </c>
      <c r="B30" s="198">
        <v>0</v>
      </c>
      <c r="C30" s="199">
        <f>(Imports!C36+Exports!C36)/(Imports!C$40 +Exports!C$40)</f>
        <v>2.4520825498077712E-4</v>
      </c>
      <c r="D30" s="199">
        <f>(Imports!D36+Exports!D36)/(Imports!D$40 +Exports!D$40)</f>
        <v>1.3015253877544483E-4</v>
      </c>
      <c r="E30" s="199">
        <f>(SUM(Imports!E36+Exports!E36))/(SUM(Imports!E$40 +Exports!E$40))</f>
        <v>2.1449217295779321E-4</v>
      </c>
      <c r="F30" s="199">
        <f>(Imports!F36+Exports!F36)/(Imports!F$40 +Exports!F$40)</f>
        <v>1.640983542460481E-4</v>
      </c>
      <c r="G30" s="199">
        <f>(Imports!G36+Exports!G36)/(Imports!G$40 +Exports!G$40)</f>
        <v>1.2255891029906393E-4</v>
      </c>
      <c r="H30" s="199">
        <f>(Imports!H36+Exports!H36)/(Imports!H$40 +Exports!H$40)</f>
        <v>5.7380015689248963E-4</v>
      </c>
      <c r="I30" s="199">
        <f>(Imports!I36+Exports!I36)/(Imports!I$40 +Exports!I$40)</f>
        <v>3.3561377835087671E-4</v>
      </c>
      <c r="J30" s="199">
        <f>(Imports!J36+Exports!J36)/(Imports!J$40 +Exports!J$40)</f>
        <v>4.3849879535340749E-4</v>
      </c>
      <c r="U30" s="200"/>
      <c r="V30" s="200"/>
      <c r="W30" s="200"/>
      <c r="X30" s="200"/>
      <c r="Y30" s="200"/>
      <c r="Z30" s="200"/>
      <c r="AA30" s="200"/>
      <c r="AB30" s="198"/>
    </row>
    <row r="31" spans="1:28">
      <c r="A31" t="s">
        <v>119</v>
      </c>
      <c r="B31" s="198">
        <v>0</v>
      </c>
      <c r="C31" s="199">
        <f>(Imports!C37+Exports!C37)/(Imports!C$40 +Exports!C$40)</f>
        <v>3.2099454168250322E-5</v>
      </c>
      <c r="D31" s="199">
        <f>(Imports!D37+Exports!D37)/(Imports!D$40 +Exports!D$40)</f>
        <v>2.6697956671886111E-5</v>
      </c>
      <c r="E31" s="199">
        <f>(SUM(Imports!E37+Exports!E37))/(SUM(Imports!E$40 +Exports!E$40))</f>
        <v>3.7691719724244756E-5</v>
      </c>
      <c r="F31" s="199">
        <f>(Imports!F37+Exports!F37)/(Imports!F$40 +Exports!F$40)</f>
        <v>3.0888051891127788E-5</v>
      </c>
      <c r="G31" s="199">
        <f>(Imports!G37+Exports!G37)/(Imports!G$40 +Exports!G$40)</f>
        <v>4.741782102593092E-5</v>
      </c>
      <c r="H31" s="199">
        <f>(Imports!H37+Exports!H37)/(Imports!H$40 +Exports!H$40)</f>
        <v>1.0475872294867432E-4</v>
      </c>
      <c r="I31" s="199">
        <f>(Imports!I37+Exports!I37)/(Imports!I$40 +Exports!I$40)</f>
        <v>3.6683815225096746E-5</v>
      </c>
      <c r="J31" s="199">
        <f>(Imports!J37+Exports!J37)/(Imports!J$40 +Exports!J$40)</f>
        <v>4.8772158615765989E-5</v>
      </c>
      <c r="U31" s="200"/>
      <c r="V31" s="200"/>
      <c r="W31" s="200"/>
      <c r="X31" s="200"/>
      <c r="Y31" s="200"/>
      <c r="Z31" s="200"/>
      <c r="AA31" s="200"/>
      <c r="AB31" s="198"/>
    </row>
    <row r="32" spans="1:28">
      <c r="A32" t="s">
        <v>120</v>
      </c>
      <c r="B32" s="198">
        <v>0</v>
      </c>
      <c r="C32" s="199">
        <f>(Imports!C38+Exports!C38)/(Imports!C$40 +Exports!C$40)</f>
        <v>3.2019914882159238E-2</v>
      </c>
      <c r="D32" s="199">
        <f>(Imports!D38+Exports!D38)/(Imports!D$40 +Exports!D$40)</f>
        <v>2.4465340045199634E-2</v>
      </c>
      <c r="E32" s="199">
        <f>(SUM(Imports!E38+Exports!E38))/(SUM(Imports!E$40 +Exports!E$40))</f>
        <v>3.4889957288050069E-2</v>
      </c>
      <c r="F32" s="199">
        <f>(Imports!F38+Exports!F38)/(Imports!F$40 +Exports!F$40)</f>
        <v>3.1472390772882615E-2</v>
      </c>
      <c r="G32" s="199">
        <f>(SUM(Imports!G38+Exports!G38))/(SUM(Imports!G$40 +Exports!G$40))</f>
        <v>3.6527940693243402E-2</v>
      </c>
      <c r="H32" s="199">
        <f>(Imports!H38+Exports!H38)/(Imports!H$40 +Exports!H$40)</f>
        <v>4.4667292664383053E-2</v>
      </c>
      <c r="I32" s="199">
        <f>(Imports!I38+Exports!I38)/(Imports!I$40 +Exports!I$40)</f>
        <v>4.831159232956473E-2</v>
      </c>
      <c r="J32" s="199">
        <f>(Imports!J38+Exports!J38)/(Imports!J$40 +Exports!J$40)</f>
        <v>4.2581703713443816E-2</v>
      </c>
      <c r="U32" s="200"/>
      <c r="V32" s="200"/>
      <c r="W32" s="200"/>
      <c r="X32" s="200"/>
      <c r="Y32" s="200"/>
      <c r="Z32" s="200"/>
      <c r="AA32" s="200"/>
      <c r="AB32" s="198"/>
    </row>
    <row r="33" spans="1:28">
      <c r="A33" t="s">
        <v>171</v>
      </c>
      <c r="B33" s="198"/>
      <c r="C33" s="199">
        <f>SUMIF($B$3:$B$32,1,C3:C32)</f>
        <v>0.96729449239166498</v>
      </c>
      <c r="D33" s="199">
        <f t="shared" ref="D33:J33" si="12">SUMIF($B$3:$B$32,1,D3:D32)</f>
        <v>0.97393278255448701</v>
      </c>
      <c r="E33" s="199">
        <f t="shared" si="12"/>
        <v>0.963375485672048</v>
      </c>
      <c r="F33" s="199">
        <f t="shared" si="12"/>
        <v>0.96710029598780267</v>
      </c>
      <c r="G33" s="199">
        <f t="shared" si="12"/>
        <v>0.96167550816402403</v>
      </c>
      <c r="H33" s="199">
        <f t="shared" si="12"/>
        <v>0.95288436900896245</v>
      </c>
      <c r="I33" s="199">
        <f t="shared" si="12"/>
        <v>0.95029846576949273</v>
      </c>
      <c r="J33" s="199">
        <f t="shared" si="12"/>
        <v>0.95543360597671634</v>
      </c>
      <c r="U33" s="200">
        <f>SUM(U3:U32)</f>
        <v>1.0000000000000002</v>
      </c>
      <c r="V33" s="200">
        <f t="shared" ref="V33:AB33" si="13">SUM(V3:V32)</f>
        <v>1</v>
      </c>
      <c r="W33" s="200">
        <f t="shared" si="13"/>
        <v>0.99999999999999989</v>
      </c>
      <c r="X33" s="200">
        <f t="shared" si="13"/>
        <v>1</v>
      </c>
      <c r="Y33" s="200">
        <f t="shared" si="13"/>
        <v>0.99999999999999978</v>
      </c>
      <c r="Z33" s="200">
        <f t="shared" si="13"/>
        <v>1.0000000000000004</v>
      </c>
      <c r="AA33" s="200">
        <f t="shared" si="13"/>
        <v>1</v>
      </c>
      <c r="AB33" s="200">
        <f t="shared" si="13"/>
        <v>1</v>
      </c>
    </row>
    <row r="34" spans="1:28">
      <c r="U34" s="183"/>
    </row>
    <row r="35" spans="1:28">
      <c r="C35" s="182"/>
    </row>
  </sheetData>
  <mergeCells count="3">
    <mergeCell ref="A1:J1"/>
    <mergeCell ref="U1:AB1"/>
    <mergeCell ref="L1:S1"/>
  </mergeCells>
  <pageMargins left="0.7" right="0.7" top="0.75" bottom="0.75" header="0.3" footer="0.3"/>
  <pageSetup scale="73" orientation="portrait" r:id="rId1"/>
  <colBreaks count="2" manualBreakCount="2">
    <brk id="10" max="1048575" man="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P367"/>
  <sheetViews>
    <sheetView view="pageBreakPreview" topLeftCell="AP40" zoomScale="55" zoomScaleNormal="78" zoomScaleSheetLayoutView="55" workbookViewId="0">
      <selection activeCell="BM174" sqref="BM174"/>
    </sheetView>
  </sheetViews>
  <sheetFormatPr defaultRowHeight="15"/>
  <cols>
    <col min="1" max="1" width="15.7109375" style="47" bestFit="1" customWidth="1"/>
    <col min="2" max="12" width="9.140625" style="47"/>
    <col min="13" max="13" width="0" style="47" hidden="1" customWidth="1"/>
    <col min="14" max="33" width="9.140625" style="47"/>
    <col min="34" max="34" width="0" style="47" hidden="1" customWidth="1"/>
    <col min="35" max="41" width="9.140625" style="47"/>
    <col min="42" max="43" width="9.140625" style="47" customWidth="1"/>
    <col min="44" max="44" width="9.85546875" style="47" customWidth="1"/>
    <col min="45" max="54" width="9.140625" style="47" customWidth="1"/>
    <col min="55" max="55" width="0" style="47" hidden="1" customWidth="1"/>
    <col min="56" max="59" width="9.140625" style="47" customWidth="1"/>
    <col min="60" max="63" width="9.140625" style="47"/>
    <col min="64" max="64" width="6.85546875" style="47" customWidth="1"/>
    <col min="65" max="65" width="32.140625" style="47" customWidth="1"/>
    <col min="66" max="66" width="24.85546875" style="47" customWidth="1"/>
    <col min="67" max="67" width="0.28515625" style="47" customWidth="1"/>
    <col min="68" max="16384" width="9.140625" style="47"/>
  </cols>
  <sheetData>
    <row r="1" spans="1:66">
      <c r="A1" s="47" t="s">
        <v>164</v>
      </c>
      <c r="B1" s="259" t="s">
        <v>161</v>
      </c>
      <c r="C1" s="259"/>
      <c r="D1" s="259"/>
      <c r="E1" s="259"/>
      <c r="F1" s="259"/>
      <c r="G1" s="259"/>
      <c r="H1" s="259"/>
      <c r="I1" s="259"/>
      <c r="J1" s="259"/>
      <c r="K1" s="259"/>
      <c r="L1" s="259"/>
      <c r="M1" s="259"/>
      <c r="N1" s="259"/>
      <c r="O1" s="259"/>
      <c r="P1" s="259"/>
      <c r="Q1" s="259"/>
      <c r="R1" s="259"/>
      <c r="S1" s="259"/>
      <c r="T1" s="259"/>
      <c r="U1" s="259"/>
      <c r="W1" s="260" t="s">
        <v>162</v>
      </c>
      <c r="X1" s="260"/>
      <c r="Y1" s="260"/>
      <c r="Z1" s="260"/>
      <c r="AA1" s="260"/>
      <c r="AB1" s="260"/>
      <c r="AC1" s="260"/>
      <c r="AD1" s="260"/>
      <c r="AE1" s="260"/>
      <c r="AF1" s="260"/>
      <c r="AG1" s="260"/>
      <c r="AH1" s="260"/>
      <c r="AI1" s="260"/>
      <c r="AJ1" s="260"/>
      <c r="AK1" s="260"/>
      <c r="AL1" s="260"/>
      <c r="AM1" s="260"/>
      <c r="AN1" s="260"/>
      <c r="AO1" s="260"/>
      <c r="AP1" s="260"/>
      <c r="AR1" s="259" t="s">
        <v>163</v>
      </c>
      <c r="AS1" s="259"/>
      <c r="AT1" s="259"/>
      <c r="AU1" s="259"/>
      <c r="AV1" s="259"/>
      <c r="AW1" s="259"/>
      <c r="AX1" s="259"/>
      <c r="AY1" s="259"/>
      <c r="AZ1" s="259"/>
      <c r="BA1" s="259"/>
      <c r="BB1" s="259"/>
      <c r="BC1" s="259"/>
      <c r="BD1" s="259"/>
      <c r="BE1" s="259"/>
      <c r="BF1" s="259"/>
      <c r="BG1" s="259"/>
      <c r="BH1" s="259"/>
      <c r="BI1" s="259"/>
      <c r="BJ1" s="259"/>
      <c r="BK1" s="259"/>
      <c r="BM1" s="261" t="s">
        <v>174</v>
      </c>
      <c r="BN1" s="261"/>
    </row>
    <row r="2" spans="1:66">
      <c r="A2" s="46" t="s">
        <v>61</v>
      </c>
      <c r="B2" s="180" t="s">
        <v>62</v>
      </c>
      <c r="C2" s="180" t="s">
        <v>63</v>
      </c>
      <c r="D2" s="180" t="s">
        <v>64</v>
      </c>
      <c r="E2" s="180" t="s">
        <v>65</v>
      </c>
      <c r="F2" s="180" t="s">
        <v>66</v>
      </c>
      <c r="G2" s="180" t="s">
        <v>67</v>
      </c>
      <c r="H2" s="180" t="s">
        <v>68</v>
      </c>
      <c r="I2" s="180" t="s">
        <v>69</v>
      </c>
      <c r="J2" s="180" t="s">
        <v>70</v>
      </c>
      <c r="K2" s="180" t="s">
        <v>71</v>
      </c>
      <c r="L2" s="180" t="s">
        <v>72</v>
      </c>
      <c r="M2" s="46" t="s">
        <v>73</v>
      </c>
      <c r="N2" s="180" t="s">
        <v>74</v>
      </c>
      <c r="O2" s="180" t="s">
        <v>75</v>
      </c>
      <c r="P2" s="180" t="s">
        <v>76</v>
      </c>
      <c r="Q2" s="180" t="s">
        <v>77</v>
      </c>
      <c r="R2" s="180" t="s">
        <v>78</v>
      </c>
      <c r="S2" s="180" t="s">
        <v>79</v>
      </c>
      <c r="T2" s="180" t="s">
        <v>80</v>
      </c>
      <c r="U2" s="180" t="s">
        <v>81</v>
      </c>
      <c r="W2" s="180" t="s">
        <v>62</v>
      </c>
      <c r="X2" s="180" t="s">
        <v>63</v>
      </c>
      <c r="Y2" s="180" t="s">
        <v>64</v>
      </c>
      <c r="Z2" s="180" t="s">
        <v>65</v>
      </c>
      <c r="AA2" s="180" t="s">
        <v>66</v>
      </c>
      <c r="AB2" s="180" t="s">
        <v>67</v>
      </c>
      <c r="AC2" s="180" t="s">
        <v>68</v>
      </c>
      <c r="AD2" s="180" t="s">
        <v>69</v>
      </c>
      <c r="AE2" s="180" t="s">
        <v>70</v>
      </c>
      <c r="AF2" s="180" t="s">
        <v>71</v>
      </c>
      <c r="AG2" s="180" t="s">
        <v>72</v>
      </c>
      <c r="AH2" s="46" t="s">
        <v>73</v>
      </c>
      <c r="AI2" s="180" t="s">
        <v>74</v>
      </c>
      <c r="AJ2" s="180" t="s">
        <v>75</v>
      </c>
      <c r="AK2" s="180" t="s">
        <v>76</v>
      </c>
      <c r="AL2" s="180" t="s">
        <v>77</v>
      </c>
      <c r="AM2" s="180" t="s">
        <v>78</v>
      </c>
      <c r="AN2" s="180" t="s">
        <v>79</v>
      </c>
      <c r="AO2" s="180" t="s">
        <v>80</v>
      </c>
      <c r="AP2" s="180" t="s">
        <v>81</v>
      </c>
      <c r="AR2" s="180" t="s">
        <v>62</v>
      </c>
      <c r="AS2" s="180" t="s">
        <v>63</v>
      </c>
      <c r="AT2" s="180" t="s">
        <v>64</v>
      </c>
      <c r="AU2" s="180" t="s">
        <v>65</v>
      </c>
      <c r="AV2" s="180" t="s">
        <v>66</v>
      </c>
      <c r="AW2" s="180" t="s">
        <v>67</v>
      </c>
      <c r="AX2" s="180" t="s">
        <v>68</v>
      </c>
      <c r="AY2" s="180" t="s">
        <v>69</v>
      </c>
      <c r="AZ2" s="180" t="s">
        <v>70</v>
      </c>
      <c r="BA2" s="180" t="s">
        <v>71</v>
      </c>
      <c r="BB2" s="180" t="s">
        <v>72</v>
      </c>
      <c r="BC2" s="46" t="s">
        <v>73</v>
      </c>
      <c r="BD2" s="180" t="s">
        <v>74</v>
      </c>
      <c r="BE2" s="180" t="s">
        <v>75</v>
      </c>
      <c r="BF2" s="180" t="s">
        <v>76</v>
      </c>
      <c r="BG2" s="180" t="s">
        <v>77</v>
      </c>
      <c r="BH2" s="180" t="s">
        <v>78</v>
      </c>
      <c r="BI2" s="180" t="s">
        <v>79</v>
      </c>
      <c r="BJ2" s="180" t="s">
        <v>80</v>
      </c>
      <c r="BK2" s="180" t="s">
        <v>81</v>
      </c>
      <c r="BM2" s="185" t="s">
        <v>167</v>
      </c>
      <c r="BN2" s="185" t="s">
        <v>168</v>
      </c>
    </row>
    <row r="3" spans="1:66">
      <c r="A3" s="223">
        <v>44927</v>
      </c>
      <c r="B3" s="215">
        <v>0.28399999999999997</v>
      </c>
      <c r="C3" s="215">
        <v>0.41900000000000004</v>
      </c>
      <c r="D3" s="215">
        <v>0.38470000000000004</v>
      </c>
      <c r="E3" s="215">
        <v>0.26224999999999998</v>
      </c>
      <c r="F3" s="215">
        <v>1.9746000000000001</v>
      </c>
      <c r="G3" s="215">
        <v>0.62970000000000004</v>
      </c>
      <c r="H3" s="215">
        <v>0.23570000000000002</v>
      </c>
      <c r="I3" s="215">
        <v>2.2142499999999998</v>
      </c>
      <c r="J3" s="216">
        <v>4420.8885</v>
      </c>
      <c r="K3" s="216">
        <v>37.644999999999996</v>
      </c>
      <c r="L3" s="216">
        <v>358.09500000000003</v>
      </c>
      <c r="M3" s="215">
        <v>8.695E-2</v>
      </c>
      <c r="N3" s="215">
        <v>1.2530999999999999</v>
      </c>
      <c r="O3" s="215">
        <v>0.44884999999999997</v>
      </c>
      <c r="P3" s="215">
        <v>15.830549999999999</v>
      </c>
      <c r="Q3" s="215">
        <v>20.59535</v>
      </c>
      <c r="R3" s="215">
        <v>2.3493499999999998</v>
      </c>
      <c r="S3" s="215">
        <v>0.38144999999999996</v>
      </c>
      <c r="T3" s="215">
        <v>0.26669999999999999</v>
      </c>
      <c r="U3" s="215">
        <v>8.7215500000000006</v>
      </c>
      <c r="W3" s="205">
        <f>'1Shares'!AB$28</f>
        <v>3.5675904433097011E-2</v>
      </c>
      <c r="X3" s="205">
        <f>'1Shares'!AB3</f>
        <v>0.20483330938560182</v>
      </c>
      <c r="Y3" s="205">
        <f xml:space="preserve"> '1Shares'!AB5</f>
        <v>1.6221737186439063E-4</v>
      </c>
      <c r="Z3" s="205">
        <f>'1Shares'!AB26</f>
        <v>8.2946534987056355E-4</v>
      </c>
      <c r="AA3" s="205">
        <f>'1Shares'!AB6</f>
        <v>0.20021826004809232</v>
      </c>
      <c r="AB3" s="205">
        <f>'1Shares'!AB7</f>
        <v>3.8505075396778085E-4</v>
      </c>
      <c r="AC3" s="205">
        <f>'1Shares'!AB11</f>
        <v>2.3105581048715358E-3</v>
      </c>
      <c r="AD3" s="205">
        <f>'1Shares'!AB12</f>
        <v>4.8530723024411918E-3</v>
      </c>
      <c r="AE3" s="205">
        <f>'1Shares'!AB13</f>
        <v>4.6209148966961846E-3</v>
      </c>
      <c r="AF3" s="205">
        <f>'1Shares'!AB15</f>
        <v>0.19899192687135542</v>
      </c>
      <c r="AG3" s="205">
        <f>'1Shares'!AB25</f>
        <v>9.1721890440320929E-3</v>
      </c>
      <c r="AH3" s="205"/>
      <c r="AI3" s="205">
        <f>'1Shares'!AB16</f>
        <v>2.1975149088095104E-2</v>
      </c>
      <c r="AJ3" s="205">
        <f>'1Shares'!AB18</f>
        <v>2.8737196314979354E-3</v>
      </c>
      <c r="AK3" s="205">
        <f>'1Shares'!AB19</f>
        <v>1.3365684414132013E-2</v>
      </c>
      <c r="AL3" s="205">
        <f>'1Shares'!AB21</f>
        <v>1.1091878319906734E-4</v>
      </c>
      <c r="AM3" s="205">
        <f>'1Shares'!AB24</f>
        <v>5.8175863793629931E-5</v>
      </c>
      <c r="AN3" s="205">
        <f>'1Shares'!AB22</f>
        <v>0.18934568480508396</v>
      </c>
      <c r="AO3" s="205">
        <f>'1Shares'!AB4 + '1Shares'!AB8+'1Shares'!AB9+'1Shares'!AB10+'1Shares'!AB14+'1Shares'!AB17+ '1Shares'!AB20+'1Shares'!AB23</f>
        <v>5.4736080100829081E-2</v>
      </c>
      <c r="AP3" s="205">
        <f>'1Shares'!AB27</f>
        <v>5.5481718751478844E-2</v>
      </c>
      <c r="AR3" s="204"/>
      <c r="AS3" s="46"/>
      <c r="AT3" s="46"/>
      <c r="AU3" s="46"/>
      <c r="AV3" s="46"/>
      <c r="AW3" s="46"/>
      <c r="AX3" s="46"/>
      <c r="AY3" s="46"/>
      <c r="AZ3" s="46"/>
      <c r="BA3" s="46"/>
      <c r="BB3" s="46"/>
      <c r="BC3" s="46"/>
      <c r="BD3" s="46"/>
      <c r="BE3" s="46"/>
      <c r="BF3" s="46"/>
      <c r="BG3" s="46"/>
      <c r="BH3" s="46"/>
      <c r="BI3" s="46"/>
      <c r="BJ3" s="46"/>
      <c r="BK3" s="46"/>
      <c r="BM3" s="185"/>
      <c r="BN3" s="205">
        <f>'QEB Table_9.11'!I355</f>
        <v>29.6</v>
      </c>
    </row>
    <row r="4" spans="1:66">
      <c r="A4" s="223">
        <f t="shared" ref="A4:A33" si="0">A3+1</f>
        <v>44928</v>
      </c>
      <c r="B4" s="215">
        <v>0.28399999999999997</v>
      </c>
      <c r="C4" s="215">
        <v>0.41900000000000004</v>
      </c>
      <c r="D4" s="215">
        <v>0.38470000000000004</v>
      </c>
      <c r="E4" s="215">
        <v>0.26224999999999998</v>
      </c>
      <c r="F4" s="215">
        <v>1.9746000000000001</v>
      </c>
      <c r="G4" s="215">
        <v>0.62970000000000004</v>
      </c>
      <c r="H4" s="215">
        <v>0.23570000000000002</v>
      </c>
      <c r="I4" s="215">
        <v>2.2142499999999998</v>
      </c>
      <c r="J4" s="216">
        <v>4420.8885</v>
      </c>
      <c r="K4" s="216">
        <v>37.644999999999996</v>
      </c>
      <c r="L4" s="216">
        <v>358.09500000000003</v>
      </c>
      <c r="M4" s="215">
        <v>8.695E-2</v>
      </c>
      <c r="N4" s="215">
        <v>1.2530999999999999</v>
      </c>
      <c r="O4" s="215">
        <v>0.44884999999999997</v>
      </c>
      <c r="P4" s="215">
        <v>15.830549999999999</v>
      </c>
      <c r="Q4" s="215">
        <v>20.59535</v>
      </c>
      <c r="R4" s="215">
        <v>2.3493499999999998</v>
      </c>
      <c r="S4" s="215">
        <v>0.38144999999999996</v>
      </c>
      <c r="T4" s="215">
        <v>0.26669999999999999</v>
      </c>
      <c r="U4" s="215">
        <v>8.7215500000000006</v>
      </c>
      <c r="W4" s="46"/>
      <c r="X4" s="46"/>
      <c r="Y4" s="46"/>
      <c r="Z4" s="46"/>
      <c r="AA4" s="46"/>
      <c r="AB4" s="46"/>
      <c r="AC4" s="46"/>
      <c r="AD4" s="46"/>
      <c r="AE4" s="46"/>
      <c r="AF4" s="46"/>
      <c r="AG4" s="46"/>
      <c r="AH4" s="46"/>
      <c r="AI4" s="46"/>
      <c r="AJ4" s="46"/>
      <c r="AK4" s="46"/>
      <c r="AL4" s="46"/>
      <c r="AM4" s="46"/>
      <c r="AN4" s="46"/>
      <c r="AO4" s="46"/>
      <c r="AP4" s="46"/>
      <c r="AR4" s="204">
        <f t="shared" ref="AR4" si="1">(B4/B3)^W$3</f>
        <v>1</v>
      </c>
      <c r="AS4" s="204">
        <f t="shared" ref="AS4" si="2">(C4/C3)^X$3</f>
        <v>1</v>
      </c>
      <c r="AT4" s="204">
        <f t="shared" ref="AT4" si="3">(D4/D3)^Y$3</f>
        <v>1</v>
      </c>
      <c r="AU4" s="204">
        <f t="shared" ref="AU4" si="4">(E4/E3)^Z$3</f>
        <v>1</v>
      </c>
      <c r="AV4" s="204">
        <f t="shared" ref="AV4" si="5">(F4/F3)^AA$3</f>
        <v>1</v>
      </c>
      <c r="AW4" s="204">
        <f t="shared" ref="AW4" si="6">(G4/G3)^AB$3</f>
        <v>1</v>
      </c>
      <c r="AX4" s="204">
        <f t="shared" ref="AX4" si="7">(H4/H3)^AC$3</f>
        <v>1</v>
      </c>
      <c r="AY4" s="204">
        <f t="shared" ref="AY4" si="8">(I4/I3)^AD$3</f>
        <v>1</v>
      </c>
      <c r="AZ4" s="204">
        <f t="shared" ref="AZ4" si="9">(J4/J3)^AE$3</f>
        <v>1</v>
      </c>
      <c r="BA4" s="204">
        <f t="shared" ref="BA4" si="10">(K4/K3)^AF$3</f>
        <v>1</v>
      </c>
      <c r="BB4" s="204">
        <f t="shared" ref="BB4" si="11">(L4/L3)^AG$3</f>
        <v>1</v>
      </c>
      <c r="BC4" s="204">
        <f t="shared" ref="BC4" si="12">(M4/M3)^AH$3</f>
        <v>1</v>
      </c>
      <c r="BD4" s="204">
        <f t="shared" ref="BD4" si="13">(N4/N3)^AI$3</f>
        <v>1</v>
      </c>
      <c r="BE4" s="204">
        <f t="shared" ref="BE4" si="14">(O4/O3)^AJ$3</f>
        <v>1</v>
      </c>
      <c r="BF4" s="204">
        <f t="shared" ref="BF4" si="15">(P4/P3)^AK$3</f>
        <v>1</v>
      </c>
      <c r="BG4" s="204">
        <f t="shared" ref="BG4" si="16">(Q4/Q3)^AL$3</f>
        <v>1</v>
      </c>
      <c r="BH4" s="204">
        <f t="shared" ref="BH4" si="17">(R4/R3)^AM$3</f>
        <v>1</v>
      </c>
      <c r="BI4" s="204">
        <f t="shared" ref="BI4" si="18">(S4/S3)^AN$3</f>
        <v>1</v>
      </c>
      <c r="BJ4" s="204">
        <f t="shared" ref="BJ4" si="19">(T4/T3)^AO$3</f>
        <v>1</v>
      </c>
      <c r="BK4" s="204">
        <f t="shared" ref="BK4" si="20">(U4/U3)^AP$3</f>
        <v>1</v>
      </c>
      <c r="BM4" s="205">
        <f t="shared" ref="BM4:BM67" si="21">PRODUCT(AR4:BB4,BD4:BK4)</f>
        <v>1</v>
      </c>
      <c r="BN4" s="205">
        <f>BN3*BM4</f>
        <v>29.6</v>
      </c>
    </row>
    <row r="5" spans="1:66">
      <c r="A5" s="223">
        <f t="shared" si="0"/>
        <v>44929</v>
      </c>
      <c r="B5" s="215">
        <v>0.28399999999999997</v>
      </c>
      <c r="C5" s="215">
        <v>0.4178</v>
      </c>
      <c r="D5" s="215">
        <v>0.3851</v>
      </c>
      <c r="E5" s="215">
        <v>0.26255000000000001</v>
      </c>
      <c r="F5" s="215">
        <v>1.9551500000000002</v>
      </c>
      <c r="G5" s="215">
        <v>0.626</v>
      </c>
      <c r="H5" s="215">
        <v>0.23525000000000001</v>
      </c>
      <c r="I5" s="215">
        <v>2.2180499999999999</v>
      </c>
      <c r="J5" s="216">
        <v>4429.0049999999992</v>
      </c>
      <c r="K5" s="216">
        <v>36.85</v>
      </c>
      <c r="L5" s="216">
        <v>360.98615000000001</v>
      </c>
      <c r="M5" s="215">
        <v>8.6850000000000011E-2</v>
      </c>
      <c r="N5" s="215">
        <v>1.2478500000000001</v>
      </c>
      <c r="O5" s="215">
        <v>0.44879999999999998</v>
      </c>
      <c r="P5" s="215">
        <v>15.8203</v>
      </c>
      <c r="Q5" s="215">
        <v>20.30575</v>
      </c>
      <c r="R5" s="215">
        <v>2.3423499999999997</v>
      </c>
      <c r="S5" s="215">
        <v>0.38</v>
      </c>
      <c r="T5" s="215">
        <v>0.26629999999999998</v>
      </c>
      <c r="U5" s="215">
        <v>8.7158499999999997</v>
      </c>
      <c r="W5" s="46"/>
      <c r="X5" s="46"/>
      <c r="Y5" s="46"/>
      <c r="Z5" s="46"/>
      <c r="AA5" s="46"/>
      <c r="AB5" s="46"/>
      <c r="AC5" s="46"/>
      <c r="AD5" s="46"/>
      <c r="AE5" s="46"/>
      <c r="AF5" s="46"/>
      <c r="AG5" s="46"/>
      <c r="AH5" s="46"/>
      <c r="AI5" s="46"/>
      <c r="AJ5" s="46"/>
      <c r="AK5" s="46"/>
      <c r="AL5" s="46"/>
      <c r="AM5" s="46"/>
      <c r="AN5" s="46"/>
      <c r="AO5" s="46"/>
      <c r="AP5" s="46"/>
      <c r="AR5" s="204">
        <f t="shared" ref="AR5:AR68" si="22">(B5/B4)^W$3</f>
        <v>1</v>
      </c>
      <c r="AS5" s="204">
        <f t="shared" ref="AS5:AS68" si="23">(C5/C4)^X$3</f>
        <v>0.99941269609704331</v>
      </c>
      <c r="AT5" s="204">
        <f t="shared" ref="AT5:AT68" si="24">(D5/D4)^Y$3</f>
        <v>1.000000168581346</v>
      </c>
      <c r="AU5" s="204">
        <f t="shared" ref="AU5:AU68" si="25">(E5/E4)^Z$3</f>
        <v>1.0000009483222183</v>
      </c>
      <c r="AV5" s="204">
        <f t="shared" ref="AV5:AV68" si="26">(F5/F4)^AA$3</f>
        <v>0.99802001634638726</v>
      </c>
      <c r="AW5" s="204">
        <f t="shared" ref="AW5:AW68" si="27">(G5/G4)^AB$3</f>
        <v>0.99999773084288213</v>
      </c>
      <c r="AX5" s="204">
        <f t="shared" ref="AX5:AX68" si="28">(H5/H4)^AC$3</f>
        <v>0.99999558446048165</v>
      </c>
      <c r="AY5" s="204">
        <f t="shared" ref="AY5:AY68" si="29">(I5/I4)^AD$3</f>
        <v>1.0000083215287769</v>
      </c>
      <c r="AZ5" s="204">
        <f t="shared" ref="AZ5:AZ68" si="30">(J5/J4)^AE$3</f>
        <v>1.0000084759947052</v>
      </c>
      <c r="BA5" s="204">
        <f t="shared" ref="BA5:BA68" si="31">(K5/K4)^AF$3</f>
        <v>0.99576161930406504</v>
      </c>
      <c r="BB5" s="204">
        <f t="shared" ref="BB5:BB68" si="32">(L5/L4)^AG$3</f>
        <v>1.0000737588385291</v>
      </c>
      <c r="BC5" s="204">
        <f t="shared" ref="BC5:BC68" si="33">(M5/M4)^AH$3</f>
        <v>1</v>
      </c>
      <c r="BD5" s="204">
        <f t="shared" ref="BD5:BD68" si="34">(N5/N4)^AI$3</f>
        <v>0.99990774355321288</v>
      </c>
      <c r="BE5" s="204">
        <f t="shared" ref="BE5:BE68" si="35">(O5/O4)^AJ$3</f>
        <v>0.99999967986195348</v>
      </c>
      <c r="BF5" s="204">
        <f t="shared" ref="BF5:BF68" si="36">(P5/P4)^AK$3</f>
        <v>0.99999134319128558</v>
      </c>
      <c r="BG5" s="204">
        <f t="shared" ref="BG5:BG68" si="37">(Q5/Q4)^AL$3</f>
        <v>0.99999842925538929</v>
      </c>
      <c r="BH5" s="204">
        <f t="shared" ref="BH5:BH68" si="38">(R5/R4)^AM$3</f>
        <v>0.99999982640351537</v>
      </c>
      <c r="BI5" s="204">
        <f t="shared" ref="BI5:BI68" si="39">(S5/S4)^AN$3</f>
        <v>0.99927913164314508</v>
      </c>
      <c r="BJ5" s="204">
        <f t="shared" ref="BJ5:BJ68" si="40">(T5/T4)^AO$3</f>
        <v>0.9999178478919275</v>
      </c>
      <c r="BK5" s="204">
        <f t="shared" ref="BK5:BK68" si="41">(U5/U4)^AP$3</f>
        <v>0.99996372852916582</v>
      </c>
      <c r="BM5" s="205">
        <f t="shared" si="21"/>
        <v>0.99235500961754186</v>
      </c>
      <c r="BN5" s="205">
        <f t="shared" ref="BN5:BN68" si="42">BN4*BM5</f>
        <v>29.373708284679239</v>
      </c>
    </row>
    <row r="6" spans="1:66">
      <c r="A6" s="223">
        <f t="shared" si="0"/>
        <v>44930</v>
      </c>
      <c r="B6" s="215">
        <v>0.28399999999999997</v>
      </c>
      <c r="C6" s="215">
        <v>0.41760000000000003</v>
      </c>
      <c r="D6" s="215">
        <v>0.38764999999999999</v>
      </c>
      <c r="E6" s="215">
        <v>0.26515</v>
      </c>
      <c r="F6" s="215">
        <v>1.9578</v>
      </c>
      <c r="G6" s="215">
        <v>0.62890000000000001</v>
      </c>
      <c r="H6" s="215">
        <v>0.2369</v>
      </c>
      <c r="I6" s="215">
        <v>2.22065</v>
      </c>
      <c r="J6" s="216">
        <v>4434.2515000000003</v>
      </c>
      <c r="K6" s="216">
        <v>37.134999999999998</v>
      </c>
      <c r="L6" s="216">
        <v>361.81515000000002</v>
      </c>
      <c r="M6" s="215">
        <v>8.695E-2</v>
      </c>
      <c r="N6" s="215">
        <v>1.25105</v>
      </c>
      <c r="O6" s="215">
        <v>0.4526</v>
      </c>
      <c r="P6" s="215">
        <v>15.900500000000001</v>
      </c>
      <c r="Q6" s="215">
        <v>20.749949999999998</v>
      </c>
      <c r="R6" s="215">
        <v>2.3721000000000001</v>
      </c>
      <c r="S6" s="215">
        <v>0.38105</v>
      </c>
      <c r="T6" s="215">
        <v>0.26865</v>
      </c>
      <c r="U6" s="215">
        <v>8.7192000000000007</v>
      </c>
      <c r="W6" s="46"/>
      <c r="X6" s="46"/>
      <c r="Y6" s="46"/>
      <c r="Z6" s="46"/>
      <c r="AA6" s="46"/>
      <c r="AB6" s="46"/>
      <c r="AC6" s="46"/>
      <c r="AD6" s="46"/>
      <c r="AE6" s="46"/>
      <c r="AF6" s="46"/>
      <c r="AG6" s="46"/>
      <c r="AH6" s="46"/>
      <c r="AI6" s="46"/>
      <c r="AJ6" s="46"/>
      <c r="AK6" s="46"/>
      <c r="AL6" s="46"/>
      <c r="AM6" s="46"/>
      <c r="AN6" s="46"/>
      <c r="AO6" s="46"/>
      <c r="AP6" s="46"/>
      <c r="AR6" s="204">
        <f t="shared" si="22"/>
        <v>1</v>
      </c>
      <c r="AS6" s="204">
        <f t="shared" si="23"/>
        <v>0.99990192804934952</v>
      </c>
      <c r="AT6" s="204">
        <f t="shared" si="24"/>
        <v>1.0000010706076252</v>
      </c>
      <c r="AU6" s="204">
        <f t="shared" si="25"/>
        <v>1.0000081737205793</v>
      </c>
      <c r="AV6" s="204">
        <f t="shared" si="26"/>
        <v>1.0002712278055224</v>
      </c>
      <c r="AW6" s="204">
        <f t="shared" si="27"/>
        <v>1.000001779663986</v>
      </c>
      <c r="AX6" s="204">
        <f t="shared" si="28"/>
        <v>1.0000161493897159</v>
      </c>
      <c r="AY6" s="204">
        <f t="shared" si="29"/>
        <v>1.0000056854598414</v>
      </c>
      <c r="AZ6" s="204">
        <f t="shared" si="30"/>
        <v>1.0000054706075923</v>
      </c>
      <c r="BA6" s="204">
        <f t="shared" si="31"/>
        <v>1.0015342697862619</v>
      </c>
      <c r="BB6" s="204">
        <f t="shared" si="32"/>
        <v>1.0000210398847991</v>
      </c>
      <c r="BC6" s="204">
        <f t="shared" si="33"/>
        <v>1</v>
      </c>
      <c r="BD6" s="204">
        <f t="shared" si="34"/>
        <v>1.0000562827599486</v>
      </c>
      <c r="BE6" s="204">
        <f t="shared" si="35"/>
        <v>1.0000242297128616</v>
      </c>
      <c r="BF6" s="204">
        <f t="shared" si="36"/>
        <v>1.000067587601716</v>
      </c>
      <c r="BG6" s="204">
        <f t="shared" si="37"/>
        <v>1.0000024002564951</v>
      </c>
      <c r="BH6" s="204">
        <f t="shared" si="38"/>
        <v>1.0000007342343462</v>
      </c>
      <c r="BI6" s="204">
        <f t="shared" si="39"/>
        <v>1.000522607032992</v>
      </c>
      <c r="BJ6" s="204">
        <f t="shared" si="40"/>
        <v>1.0004810227135907</v>
      </c>
      <c r="BK6" s="204">
        <f t="shared" si="41"/>
        <v>1.000021320930137</v>
      </c>
      <c r="BM6" s="205">
        <f t="shared" si="21"/>
        <v>1.0029458363403851</v>
      </c>
      <c r="BN6" s="205">
        <f t="shared" si="42"/>
        <v>29.46023842199612</v>
      </c>
    </row>
    <row r="7" spans="1:66">
      <c r="A7" s="223">
        <f t="shared" si="0"/>
        <v>44931</v>
      </c>
      <c r="B7" s="215">
        <v>0.28399999999999997</v>
      </c>
      <c r="C7" s="215">
        <v>0.41564999999999996</v>
      </c>
      <c r="D7" s="215">
        <v>0.38314999999999999</v>
      </c>
      <c r="E7" s="215">
        <v>0.26385000000000003</v>
      </c>
      <c r="F7" s="215">
        <v>1.9509500000000002</v>
      </c>
      <c r="G7" s="215">
        <v>0.62595000000000001</v>
      </c>
      <c r="H7" s="215">
        <v>0.23570000000000002</v>
      </c>
      <c r="I7" s="215">
        <v>2.2202500000000001</v>
      </c>
      <c r="J7" s="216">
        <v>4431.8449999999993</v>
      </c>
      <c r="K7" s="216">
        <v>37.564999999999998</v>
      </c>
      <c r="L7" s="216">
        <v>360.41395</v>
      </c>
      <c r="M7" s="215">
        <v>8.695E-2</v>
      </c>
      <c r="N7" s="215">
        <v>1.2499</v>
      </c>
      <c r="O7" s="215">
        <v>0.45115</v>
      </c>
      <c r="P7" s="215">
        <v>15.860049999999999</v>
      </c>
      <c r="Q7" s="215">
        <v>20.457650000000001</v>
      </c>
      <c r="R7" s="215">
        <v>2.3711500000000001</v>
      </c>
      <c r="S7" s="215">
        <v>0.38059999999999999</v>
      </c>
      <c r="T7" s="215">
        <v>0.26744999999999997</v>
      </c>
      <c r="U7" s="215">
        <v>8.7103000000000002</v>
      </c>
      <c r="W7" s="46"/>
      <c r="X7" s="46"/>
      <c r="Y7" s="46"/>
      <c r="Z7" s="46"/>
      <c r="AA7" s="46"/>
      <c r="AB7" s="46"/>
      <c r="AC7" s="46"/>
      <c r="AD7" s="46"/>
      <c r="AE7" s="46"/>
      <c r="AF7" s="46"/>
      <c r="AG7" s="46"/>
      <c r="AH7" s="46"/>
      <c r="AI7" s="46"/>
      <c r="AJ7" s="46"/>
      <c r="AK7" s="46"/>
      <c r="AL7" s="46"/>
      <c r="AM7" s="46"/>
      <c r="AN7" s="46"/>
      <c r="AO7" s="46"/>
      <c r="AP7" s="46"/>
      <c r="AR7" s="204">
        <f t="shared" si="22"/>
        <v>1</v>
      </c>
      <c r="AS7" s="204">
        <f t="shared" si="23"/>
        <v>0.99904174191309669</v>
      </c>
      <c r="AT7" s="204">
        <f t="shared" si="24"/>
        <v>0.99999810590094551</v>
      </c>
      <c r="AU7" s="204">
        <f t="shared" si="25"/>
        <v>0.99999592323278819</v>
      </c>
      <c r="AV7" s="204">
        <f t="shared" si="26"/>
        <v>0.99929848909792873</v>
      </c>
      <c r="AW7" s="204">
        <f t="shared" si="27"/>
        <v>0.99999818958315567</v>
      </c>
      <c r="AX7" s="204">
        <f t="shared" si="28"/>
        <v>0.99998826635879068</v>
      </c>
      <c r="AY7" s="204">
        <f t="shared" si="29"/>
        <v>0.99999912575015082</v>
      </c>
      <c r="AZ7" s="204">
        <f t="shared" si="30"/>
        <v>0.99999749151883821</v>
      </c>
      <c r="BA7" s="204">
        <f t="shared" si="31"/>
        <v>1.0022935894118483</v>
      </c>
      <c r="BB7" s="204">
        <f t="shared" si="32"/>
        <v>0.99996441057633079</v>
      </c>
      <c r="BC7" s="204">
        <f t="shared" si="33"/>
        <v>1</v>
      </c>
      <c r="BD7" s="204">
        <f t="shared" si="34"/>
        <v>0.99997979074521826</v>
      </c>
      <c r="BE7" s="204">
        <f t="shared" si="35"/>
        <v>0.9999907786936012</v>
      </c>
      <c r="BF7" s="204">
        <f t="shared" si="36"/>
        <v>0.99996595568880786</v>
      </c>
      <c r="BG7" s="204">
        <f t="shared" si="37"/>
        <v>0.99999842640296421</v>
      </c>
      <c r="BH7" s="204">
        <f t="shared" si="38"/>
        <v>0.99999997669653895</v>
      </c>
      <c r="BI7" s="204">
        <f t="shared" si="39"/>
        <v>0.99977628559872689</v>
      </c>
      <c r="BJ7" s="204">
        <f t="shared" si="40"/>
        <v>0.99975498840181287</v>
      </c>
      <c r="BK7" s="204">
        <f t="shared" si="41"/>
        <v>0.99994334050307787</v>
      </c>
      <c r="BM7" s="205">
        <f t="shared" si="21"/>
        <v>0.99998148618987337</v>
      </c>
      <c r="BN7" s="205">
        <f t="shared" si="42"/>
        <v>29.45969300073569</v>
      </c>
    </row>
    <row r="8" spans="1:66">
      <c r="A8" s="223">
        <f t="shared" si="0"/>
        <v>44932</v>
      </c>
      <c r="B8" s="215">
        <v>0.28399999999999997</v>
      </c>
      <c r="C8" s="215">
        <v>0.41964999999999997</v>
      </c>
      <c r="D8" s="215">
        <v>0.38519999999999999</v>
      </c>
      <c r="E8" s="215">
        <v>0.26615</v>
      </c>
      <c r="F8" s="215">
        <v>1.9463499999999998</v>
      </c>
      <c r="G8" s="215">
        <v>0.62944999999999995</v>
      </c>
      <c r="H8" s="215">
        <v>0.23830000000000001</v>
      </c>
      <c r="I8" s="215">
        <v>2.2176999999999998</v>
      </c>
      <c r="J8" s="216">
        <v>4440.7885000000006</v>
      </c>
      <c r="K8" s="216">
        <v>38.06</v>
      </c>
      <c r="L8" s="216">
        <v>360.05340000000001</v>
      </c>
      <c r="M8" s="215">
        <v>8.7150000000000005E-2</v>
      </c>
      <c r="N8" s="215">
        <v>1.2474499999999999</v>
      </c>
      <c r="O8" s="215">
        <v>0.45534999999999998</v>
      </c>
      <c r="P8" s="215">
        <v>15.805949999999999</v>
      </c>
      <c r="Q8" s="215">
        <v>20.454799999999999</v>
      </c>
      <c r="R8" s="215">
        <v>2.3721000000000001</v>
      </c>
      <c r="S8" s="215">
        <v>0.38195000000000001</v>
      </c>
      <c r="T8" s="215">
        <v>0.26995000000000002</v>
      </c>
      <c r="U8" s="215">
        <v>8.7250499999999995</v>
      </c>
      <c r="W8" s="46"/>
      <c r="X8" s="46"/>
      <c r="Y8" s="46"/>
      <c r="Z8" s="46"/>
      <c r="AA8" s="46"/>
      <c r="AB8" s="46"/>
      <c r="AC8" s="46"/>
      <c r="AD8" s="46"/>
      <c r="AE8" s="46"/>
      <c r="AF8" s="46"/>
      <c r="AG8" s="46"/>
      <c r="AH8" s="46"/>
      <c r="AI8" s="46"/>
      <c r="AJ8" s="46"/>
      <c r="AK8" s="46"/>
      <c r="AL8" s="46"/>
      <c r="AM8" s="46"/>
      <c r="AN8" s="46"/>
      <c r="AO8" s="46"/>
      <c r="AP8" s="46"/>
      <c r="AR8" s="204">
        <f t="shared" si="22"/>
        <v>1</v>
      </c>
      <c r="AS8" s="204">
        <f t="shared" si="23"/>
        <v>1.0019637105477985</v>
      </c>
      <c r="AT8" s="204">
        <f t="shared" si="24"/>
        <v>1.0000008656121437</v>
      </c>
      <c r="AU8" s="204">
        <f t="shared" si="25"/>
        <v>1.000007199204332</v>
      </c>
      <c r="AV8" s="204">
        <f t="shared" si="26"/>
        <v>0.99952747450402391</v>
      </c>
      <c r="AW8" s="204">
        <f t="shared" si="27"/>
        <v>1.0000021470170102</v>
      </c>
      <c r="AX8" s="204">
        <f t="shared" si="28"/>
        <v>1.0000253484703137</v>
      </c>
      <c r="AY8" s="204">
        <f t="shared" si="29"/>
        <v>0.99999442296500674</v>
      </c>
      <c r="AZ8" s="204">
        <f t="shared" si="30"/>
        <v>1.0000093156916423</v>
      </c>
      <c r="BA8" s="204">
        <f t="shared" si="31"/>
        <v>1.0026084184464115</v>
      </c>
      <c r="BB8" s="204">
        <f t="shared" si="32"/>
        <v>0.99999081979813176</v>
      </c>
      <c r="BC8" s="204">
        <f t="shared" si="33"/>
        <v>1</v>
      </c>
      <c r="BD8" s="204">
        <f t="shared" si="34"/>
        <v>0.99995688391946369</v>
      </c>
      <c r="BE8" s="204">
        <f t="shared" si="35"/>
        <v>1.0000266296073315</v>
      </c>
      <c r="BF8" s="204">
        <f t="shared" si="36"/>
        <v>0.99995433160366642</v>
      </c>
      <c r="BG8" s="204">
        <f t="shared" si="37"/>
        <v>0.99999998454658523</v>
      </c>
      <c r="BH8" s="204">
        <f t="shared" si="38"/>
        <v>1.0000000233034616</v>
      </c>
      <c r="BI8" s="204">
        <f t="shared" si="39"/>
        <v>1.0006706514901449</v>
      </c>
      <c r="BJ8" s="204">
        <f t="shared" si="40"/>
        <v>1.0005094009600262</v>
      </c>
      <c r="BK8" s="204">
        <f t="shared" si="41"/>
        <v>1.0000938775486374</v>
      </c>
      <c r="BM8" s="205">
        <f t="shared" si="21"/>
        <v>1.005349970565373</v>
      </c>
      <c r="BN8" s="205">
        <f t="shared" si="42"/>
        <v>29.617301491154553</v>
      </c>
    </row>
    <row r="9" spans="1:66">
      <c r="A9" s="223">
        <f t="shared" si="0"/>
        <v>44933</v>
      </c>
      <c r="B9" s="215">
        <v>0.28399999999999997</v>
      </c>
      <c r="C9" s="215">
        <v>0.41964999999999997</v>
      </c>
      <c r="D9" s="215">
        <v>0.38519999999999999</v>
      </c>
      <c r="E9" s="215">
        <v>0.26615</v>
      </c>
      <c r="F9" s="215">
        <v>1.9463499999999998</v>
      </c>
      <c r="G9" s="215">
        <v>0.62944999999999995</v>
      </c>
      <c r="H9" s="215">
        <v>0.23830000000000001</v>
      </c>
      <c r="I9" s="215">
        <v>2.2176999999999998</v>
      </c>
      <c r="J9" s="216">
        <v>4440.7885000000006</v>
      </c>
      <c r="K9" s="216">
        <v>38.06</v>
      </c>
      <c r="L9" s="216">
        <v>360.05340000000001</v>
      </c>
      <c r="M9" s="215">
        <v>8.7150000000000005E-2</v>
      </c>
      <c r="N9" s="215">
        <v>1.2474499999999999</v>
      </c>
      <c r="O9" s="215">
        <v>0.45534999999999998</v>
      </c>
      <c r="P9" s="215">
        <v>15.805949999999999</v>
      </c>
      <c r="Q9" s="215">
        <v>20.454799999999999</v>
      </c>
      <c r="R9" s="215">
        <v>2.3721000000000001</v>
      </c>
      <c r="S9" s="215">
        <v>0.38195000000000001</v>
      </c>
      <c r="T9" s="215">
        <v>0.26995000000000002</v>
      </c>
      <c r="U9" s="215">
        <v>8.7250499999999995</v>
      </c>
      <c r="W9" s="46"/>
      <c r="X9" s="46"/>
      <c r="Y9" s="46"/>
      <c r="Z9" s="46"/>
      <c r="AA9" s="46"/>
      <c r="AB9" s="46"/>
      <c r="AC9" s="46"/>
      <c r="AD9" s="46"/>
      <c r="AE9" s="46"/>
      <c r="AF9" s="46"/>
      <c r="AG9" s="46"/>
      <c r="AH9" s="46"/>
      <c r="AI9" s="46"/>
      <c r="AJ9" s="46"/>
      <c r="AK9" s="46"/>
      <c r="AL9" s="46"/>
      <c r="AM9" s="46"/>
      <c r="AN9" s="46"/>
      <c r="AO9" s="46"/>
      <c r="AP9" s="46"/>
      <c r="AR9" s="204">
        <f t="shared" si="22"/>
        <v>1</v>
      </c>
      <c r="AS9" s="204">
        <f t="shared" si="23"/>
        <v>1</v>
      </c>
      <c r="AT9" s="204">
        <f t="shared" si="24"/>
        <v>1</v>
      </c>
      <c r="AU9" s="204">
        <f t="shared" si="25"/>
        <v>1</v>
      </c>
      <c r="AV9" s="204">
        <f t="shared" si="26"/>
        <v>1</v>
      </c>
      <c r="AW9" s="204">
        <f t="shared" si="27"/>
        <v>1</v>
      </c>
      <c r="AX9" s="204">
        <f t="shared" si="28"/>
        <v>1</v>
      </c>
      <c r="AY9" s="204">
        <f t="shared" si="29"/>
        <v>1</v>
      </c>
      <c r="AZ9" s="204">
        <f t="shared" si="30"/>
        <v>1</v>
      </c>
      <c r="BA9" s="204">
        <f t="shared" si="31"/>
        <v>1</v>
      </c>
      <c r="BB9" s="204">
        <f t="shared" si="32"/>
        <v>1</v>
      </c>
      <c r="BC9" s="204">
        <f t="shared" si="33"/>
        <v>1</v>
      </c>
      <c r="BD9" s="204">
        <f t="shared" si="34"/>
        <v>1</v>
      </c>
      <c r="BE9" s="204">
        <f t="shared" si="35"/>
        <v>1</v>
      </c>
      <c r="BF9" s="204">
        <f t="shared" si="36"/>
        <v>1</v>
      </c>
      <c r="BG9" s="204">
        <f t="shared" si="37"/>
        <v>1</v>
      </c>
      <c r="BH9" s="204">
        <f t="shared" si="38"/>
        <v>1</v>
      </c>
      <c r="BI9" s="204">
        <f t="shared" si="39"/>
        <v>1</v>
      </c>
      <c r="BJ9" s="204">
        <f t="shared" si="40"/>
        <v>1</v>
      </c>
      <c r="BK9" s="204">
        <f t="shared" si="41"/>
        <v>1</v>
      </c>
      <c r="BM9" s="205">
        <f t="shared" si="21"/>
        <v>1</v>
      </c>
      <c r="BN9" s="205">
        <f t="shared" si="42"/>
        <v>29.617301491154553</v>
      </c>
    </row>
    <row r="10" spans="1:66">
      <c r="A10" s="223">
        <f t="shared" si="0"/>
        <v>44934</v>
      </c>
      <c r="B10" s="215">
        <v>0.28399999999999997</v>
      </c>
      <c r="C10" s="215">
        <v>0.41964999999999997</v>
      </c>
      <c r="D10" s="215">
        <v>0.38519999999999999</v>
      </c>
      <c r="E10" s="215">
        <v>0.26615</v>
      </c>
      <c r="F10" s="215">
        <v>1.9463499999999998</v>
      </c>
      <c r="G10" s="215">
        <v>0.62944999999999995</v>
      </c>
      <c r="H10" s="215">
        <v>0.23830000000000001</v>
      </c>
      <c r="I10" s="215">
        <v>2.2176999999999998</v>
      </c>
      <c r="J10" s="216">
        <v>4440.7885000000006</v>
      </c>
      <c r="K10" s="216">
        <v>38.06</v>
      </c>
      <c r="L10" s="216">
        <v>360.05340000000001</v>
      </c>
      <c r="M10" s="215">
        <v>8.7150000000000005E-2</v>
      </c>
      <c r="N10" s="215">
        <v>1.2474499999999999</v>
      </c>
      <c r="O10" s="215">
        <v>0.45534999999999998</v>
      </c>
      <c r="P10" s="215">
        <v>15.805949999999999</v>
      </c>
      <c r="Q10" s="215">
        <v>20.454799999999999</v>
      </c>
      <c r="R10" s="215">
        <v>2.3721000000000001</v>
      </c>
      <c r="S10" s="215">
        <v>0.38195000000000001</v>
      </c>
      <c r="T10" s="215">
        <v>0.26995000000000002</v>
      </c>
      <c r="U10" s="215">
        <v>8.7250499999999995</v>
      </c>
      <c r="W10" s="46"/>
      <c r="X10" s="46"/>
      <c r="Y10" s="46"/>
      <c r="Z10" s="46"/>
      <c r="AA10" s="46"/>
      <c r="AB10" s="46"/>
      <c r="AC10" s="46"/>
      <c r="AD10" s="46"/>
      <c r="AE10" s="46"/>
      <c r="AF10" s="46"/>
      <c r="AG10" s="46"/>
      <c r="AH10" s="46"/>
      <c r="AI10" s="46"/>
      <c r="AJ10" s="46"/>
      <c r="AK10" s="46"/>
      <c r="AL10" s="46"/>
      <c r="AM10" s="46"/>
      <c r="AN10" s="46"/>
      <c r="AO10" s="46"/>
      <c r="AP10" s="46"/>
      <c r="AR10" s="204">
        <f t="shared" si="22"/>
        <v>1</v>
      </c>
      <c r="AS10" s="204">
        <f t="shared" si="23"/>
        <v>1</v>
      </c>
      <c r="AT10" s="204">
        <f t="shared" si="24"/>
        <v>1</v>
      </c>
      <c r="AU10" s="204">
        <f t="shared" si="25"/>
        <v>1</v>
      </c>
      <c r="AV10" s="204">
        <f t="shared" si="26"/>
        <v>1</v>
      </c>
      <c r="AW10" s="204">
        <f t="shared" si="27"/>
        <v>1</v>
      </c>
      <c r="AX10" s="204">
        <f t="shared" si="28"/>
        <v>1</v>
      </c>
      <c r="AY10" s="204">
        <f t="shared" si="29"/>
        <v>1</v>
      </c>
      <c r="AZ10" s="204">
        <f t="shared" si="30"/>
        <v>1</v>
      </c>
      <c r="BA10" s="204">
        <f t="shared" si="31"/>
        <v>1</v>
      </c>
      <c r="BB10" s="204">
        <f t="shared" si="32"/>
        <v>1</v>
      </c>
      <c r="BC10" s="204">
        <f t="shared" si="33"/>
        <v>1</v>
      </c>
      <c r="BD10" s="204">
        <f t="shared" si="34"/>
        <v>1</v>
      </c>
      <c r="BE10" s="204">
        <f t="shared" si="35"/>
        <v>1</v>
      </c>
      <c r="BF10" s="204">
        <f t="shared" si="36"/>
        <v>1</v>
      </c>
      <c r="BG10" s="204">
        <f t="shared" si="37"/>
        <v>1</v>
      </c>
      <c r="BH10" s="204">
        <f t="shared" si="38"/>
        <v>1</v>
      </c>
      <c r="BI10" s="204">
        <f t="shared" si="39"/>
        <v>1</v>
      </c>
      <c r="BJ10" s="204">
        <f t="shared" si="40"/>
        <v>1</v>
      </c>
      <c r="BK10" s="204">
        <f t="shared" si="41"/>
        <v>1</v>
      </c>
      <c r="BM10" s="205">
        <f t="shared" si="21"/>
        <v>1</v>
      </c>
      <c r="BN10" s="205">
        <f t="shared" si="42"/>
        <v>29.617301491154553</v>
      </c>
    </row>
    <row r="11" spans="1:66">
      <c r="A11" s="223">
        <f t="shared" si="0"/>
        <v>44935</v>
      </c>
      <c r="B11" s="215">
        <v>0.28399999999999997</v>
      </c>
      <c r="C11" s="215">
        <v>0.40954999999999997</v>
      </c>
      <c r="D11" s="215">
        <v>0.38065000000000004</v>
      </c>
      <c r="E11" s="215">
        <v>0.26285000000000003</v>
      </c>
      <c r="F11" s="215">
        <v>1.9258500000000001</v>
      </c>
      <c r="G11" s="215">
        <v>0.62509999999999999</v>
      </c>
      <c r="H11" s="215">
        <v>0.23375000000000001</v>
      </c>
      <c r="I11" s="215">
        <v>2.2171000000000003</v>
      </c>
      <c r="J11" s="216">
        <v>4424.7449999999999</v>
      </c>
      <c r="K11" s="216">
        <v>37.44</v>
      </c>
      <c r="L11" s="216">
        <v>353.48860000000002</v>
      </c>
      <c r="M11" s="215">
        <v>8.695E-2</v>
      </c>
      <c r="N11" s="215">
        <v>1.2427999999999999</v>
      </c>
      <c r="O11" s="215">
        <v>0.44405</v>
      </c>
      <c r="P11" s="215">
        <v>15.6633</v>
      </c>
      <c r="Q11" s="215">
        <v>20.584600000000002</v>
      </c>
      <c r="R11" s="215">
        <v>2.3605499999999999</v>
      </c>
      <c r="S11" s="215">
        <v>0.37814999999999999</v>
      </c>
      <c r="T11" s="215">
        <v>0.26595000000000002</v>
      </c>
      <c r="U11" s="215">
        <v>8.6696999999999989</v>
      </c>
      <c r="W11" s="46"/>
      <c r="X11" s="46"/>
      <c r="Y11" s="46"/>
      <c r="Z11" s="46"/>
      <c r="AA11" s="46"/>
      <c r="AB11" s="46"/>
      <c r="AC11" s="46"/>
      <c r="AD11" s="46"/>
      <c r="AE11" s="46"/>
      <c r="AF11" s="46"/>
      <c r="AG11" s="46"/>
      <c r="AH11" s="46"/>
      <c r="AI11" s="46"/>
      <c r="AJ11" s="46"/>
      <c r="AK11" s="46"/>
      <c r="AL11" s="46"/>
      <c r="AM11" s="46"/>
      <c r="AN11" s="46"/>
      <c r="AO11" s="46"/>
      <c r="AP11" s="46"/>
      <c r="AR11" s="204">
        <f t="shared" si="22"/>
        <v>1</v>
      </c>
      <c r="AS11" s="204">
        <f t="shared" si="23"/>
        <v>0.99502227398078213</v>
      </c>
      <c r="AT11" s="204">
        <f t="shared" si="24"/>
        <v>0.99999807247629469</v>
      </c>
      <c r="AU11" s="204">
        <f t="shared" si="25"/>
        <v>0.99998965120227556</v>
      </c>
      <c r="AV11" s="204">
        <f t="shared" si="26"/>
        <v>0.99788225557135035</v>
      </c>
      <c r="AW11" s="204">
        <f t="shared" si="27"/>
        <v>0.99999732975926658</v>
      </c>
      <c r="AX11" s="204">
        <f t="shared" si="28"/>
        <v>0.99995545755396609</v>
      </c>
      <c r="AY11" s="204">
        <f t="shared" si="29"/>
        <v>0.99999868682173387</v>
      </c>
      <c r="AZ11" s="204">
        <f t="shared" si="30"/>
        <v>0.99998327565754841</v>
      </c>
      <c r="BA11" s="204">
        <f t="shared" si="31"/>
        <v>0.99673704978380895</v>
      </c>
      <c r="BB11" s="204">
        <f t="shared" si="32"/>
        <v>0.99983123571024213</v>
      </c>
      <c r="BC11" s="204">
        <f t="shared" si="33"/>
        <v>1</v>
      </c>
      <c r="BD11" s="204">
        <f t="shared" si="34"/>
        <v>0.99991793565376041</v>
      </c>
      <c r="BE11" s="204">
        <f t="shared" si="35"/>
        <v>0.99992778837423801</v>
      </c>
      <c r="BF11" s="204">
        <f t="shared" si="36"/>
        <v>0.99987883331006089</v>
      </c>
      <c r="BG11" s="204">
        <f t="shared" si="37"/>
        <v>1.0000007016336065</v>
      </c>
      <c r="BH11" s="204">
        <f t="shared" si="38"/>
        <v>0.99999971604388005</v>
      </c>
      <c r="BI11" s="204">
        <f t="shared" si="39"/>
        <v>0.99810856750260868</v>
      </c>
      <c r="BJ11" s="204">
        <f t="shared" si="40"/>
        <v>0.99918320971494301</v>
      </c>
      <c r="BK11" s="204">
        <f t="shared" si="41"/>
        <v>0.99964697608062691</v>
      </c>
      <c r="BM11" s="205">
        <f t="shared" si="21"/>
        <v>0.98613382366996227</v>
      </c>
      <c r="BN11" s="205">
        <f t="shared" si="42"/>
        <v>29.206622766258313</v>
      </c>
    </row>
    <row r="12" spans="1:66">
      <c r="A12" s="223">
        <f t="shared" si="0"/>
        <v>44936</v>
      </c>
      <c r="B12" s="215">
        <v>0.28399999999999997</v>
      </c>
      <c r="C12" s="215">
        <v>0.41095000000000004</v>
      </c>
      <c r="D12" s="215">
        <v>0.38009999999999999</v>
      </c>
      <c r="E12" s="215">
        <v>0.26164999999999999</v>
      </c>
      <c r="F12" s="215">
        <v>1.9222999999999999</v>
      </c>
      <c r="G12" s="215">
        <v>0.621</v>
      </c>
      <c r="H12" s="215">
        <v>0.2334</v>
      </c>
      <c r="I12" s="215">
        <v>2.2174</v>
      </c>
      <c r="J12" s="216">
        <v>4425.7314999999999</v>
      </c>
      <c r="K12" s="216">
        <v>37.44</v>
      </c>
      <c r="L12" s="216">
        <v>352.92060000000004</v>
      </c>
      <c r="M12" s="215">
        <v>8.6850000000000011E-2</v>
      </c>
      <c r="N12" s="215">
        <v>1.2423</v>
      </c>
      <c r="O12" s="215">
        <v>0.44530000000000003</v>
      </c>
      <c r="P12" s="215">
        <v>15.577500000000001</v>
      </c>
      <c r="Q12" s="215">
        <v>19.75855</v>
      </c>
      <c r="R12" s="215">
        <v>2.3730500000000001</v>
      </c>
      <c r="S12" s="215">
        <v>0.37809999999999999</v>
      </c>
      <c r="T12" s="215">
        <v>0.26449999999999996</v>
      </c>
      <c r="U12" s="215">
        <v>8.6505499999999991</v>
      </c>
      <c r="W12" s="46"/>
      <c r="X12" s="46"/>
      <c r="Y12" s="46"/>
      <c r="Z12" s="46"/>
      <c r="AA12" s="46"/>
      <c r="AB12" s="46"/>
      <c r="AC12" s="46"/>
      <c r="AD12" s="46"/>
      <c r="AE12" s="46"/>
      <c r="AF12" s="46"/>
      <c r="AG12" s="46"/>
      <c r="AH12" s="46"/>
      <c r="AI12" s="46"/>
      <c r="AJ12" s="46"/>
      <c r="AK12" s="46"/>
      <c r="AL12" s="46"/>
      <c r="AM12" s="46"/>
      <c r="AN12" s="46"/>
      <c r="AO12" s="46"/>
      <c r="AP12" s="46"/>
      <c r="AR12" s="204">
        <f t="shared" si="22"/>
        <v>1</v>
      </c>
      <c r="AS12" s="204">
        <f t="shared" si="23"/>
        <v>1.0006992496296983</v>
      </c>
      <c r="AT12" s="204">
        <f t="shared" si="24"/>
        <v>0.99999976544315583</v>
      </c>
      <c r="AU12" s="204">
        <f t="shared" si="25"/>
        <v>0.99999620454426064</v>
      </c>
      <c r="AV12" s="204">
        <f t="shared" si="26"/>
        <v>0.99963065693550912</v>
      </c>
      <c r="AW12" s="204">
        <f t="shared" si="27"/>
        <v>0.9999974661555443</v>
      </c>
      <c r="AX12" s="204">
        <f t="shared" si="28"/>
        <v>0.99999653775409159</v>
      </c>
      <c r="AY12" s="204">
        <f t="shared" si="29"/>
        <v>1.0000006566341959</v>
      </c>
      <c r="AZ12" s="204">
        <f t="shared" si="30"/>
        <v>1.0000010301219178</v>
      </c>
      <c r="BA12" s="204">
        <f t="shared" si="31"/>
        <v>1</v>
      </c>
      <c r="BB12" s="204">
        <f t="shared" si="32"/>
        <v>0.9999852500050187</v>
      </c>
      <c r="BC12" s="204">
        <f t="shared" si="33"/>
        <v>1</v>
      </c>
      <c r="BD12" s="204">
        <f t="shared" si="34"/>
        <v>0.99999115727647803</v>
      </c>
      <c r="BE12" s="204">
        <f t="shared" si="35"/>
        <v>1.0000080781838732</v>
      </c>
      <c r="BF12" s="204">
        <f t="shared" si="36"/>
        <v>0.99992658725055505</v>
      </c>
      <c r="BG12" s="204">
        <f t="shared" si="37"/>
        <v>0.99999545711921589</v>
      </c>
      <c r="BH12" s="204">
        <f t="shared" si="38"/>
        <v>1.0000003072503378</v>
      </c>
      <c r="BI12" s="204">
        <f t="shared" si="39"/>
        <v>0.99997496286747312</v>
      </c>
      <c r="BJ12" s="204">
        <f t="shared" si="40"/>
        <v>0.99970079879419671</v>
      </c>
      <c r="BK12" s="204">
        <f t="shared" si="41"/>
        <v>0.999877321612065</v>
      </c>
      <c r="BM12" s="205">
        <f t="shared" si="21"/>
        <v>0.99978114343355962</v>
      </c>
      <c r="BN12" s="205">
        <f t="shared" si="42"/>
        <v>29.200230705082369</v>
      </c>
    </row>
    <row r="13" spans="1:66">
      <c r="A13" s="223">
        <f t="shared" si="0"/>
        <v>44937</v>
      </c>
      <c r="B13" s="215">
        <v>0.28399999999999997</v>
      </c>
      <c r="C13" s="215">
        <v>0.40820000000000001</v>
      </c>
      <c r="D13" s="215">
        <v>0.38019999999999998</v>
      </c>
      <c r="E13" s="215">
        <v>0.26434999999999997</v>
      </c>
      <c r="F13" s="215">
        <v>1.91235</v>
      </c>
      <c r="G13" s="215">
        <v>0.62004999999999999</v>
      </c>
      <c r="H13" s="215">
        <v>0.23299999999999998</v>
      </c>
      <c r="I13" s="215">
        <v>2.2179000000000002</v>
      </c>
      <c r="J13" s="216">
        <v>4311.8425000000007</v>
      </c>
      <c r="K13" s="216">
        <v>36.67</v>
      </c>
      <c r="L13" s="216">
        <v>353.19894999999997</v>
      </c>
      <c r="M13" s="215">
        <v>8.6749999999999994E-2</v>
      </c>
      <c r="N13" s="215">
        <v>1.2319499999999999</v>
      </c>
      <c r="O13" s="215">
        <v>0.44589999999999996</v>
      </c>
      <c r="P13" s="215">
        <v>15.649900000000001</v>
      </c>
      <c r="Q13" s="215">
        <v>19.297150000000002</v>
      </c>
      <c r="R13" s="215">
        <v>2.3582000000000001</v>
      </c>
      <c r="S13" s="215">
        <v>0.37595000000000001</v>
      </c>
      <c r="T13" s="215">
        <v>0.26200000000000001</v>
      </c>
      <c r="U13" s="215">
        <v>8.6228499999999997</v>
      </c>
      <c r="W13" s="46"/>
      <c r="X13" s="46"/>
      <c r="Y13" s="46"/>
      <c r="Z13" s="46"/>
      <c r="AA13" s="46"/>
      <c r="AB13" s="46"/>
      <c r="AC13" s="46"/>
      <c r="AD13" s="46"/>
      <c r="AE13" s="46"/>
      <c r="AF13" s="46"/>
      <c r="AG13" s="46"/>
      <c r="AH13" s="46"/>
      <c r="AI13" s="46"/>
      <c r="AJ13" s="46"/>
      <c r="AK13" s="46"/>
      <c r="AL13" s="46"/>
      <c r="AM13" s="46"/>
      <c r="AN13" s="46"/>
      <c r="AO13" s="46"/>
      <c r="AP13" s="46"/>
      <c r="AR13" s="204">
        <f t="shared" si="22"/>
        <v>1</v>
      </c>
      <c r="AS13" s="204">
        <f t="shared" si="23"/>
        <v>0.99862563256547188</v>
      </c>
      <c r="AT13" s="204">
        <f t="shared" si="24"/>
        <v>1.0000000426719391</v>
      </c>
      <c r="AU13" s="204">
        <f t="shared" si="25"/>
        <v>1.0000085155347915</v>
      </c>
      <c r="AV13" s="204">
        <f t="shared" si="26"/>
        <v>0.99896150024534813</v>
      </c>
      <c r="AW13" s="204">
        <f t="shared" si="27"/>
        <v>0.99999941050210728</v>
      </c>
      <c r="AX13" s="204">
        <f t="shared" si="28"/>
        <v>0.9999960367854327</v>
      </c>
      <c r="AY13" s="204">
        <f t="shared" si="29"/>
        <v>1.0000010941931725</v>
      </c>
      <c r="AZ13" s="204">
        <f t="shared" si="30"/>
        <v>0.99987953876365787</v>
      </c>
      <c r="BA13" s="204">
        <f t="shared" si="31"/>
        <v>0.99587335263581267</v>
      </c>
      <c r="BB13" s="204">
        <f t="shared" si="32"/>
        <v>1.0000072313199193</v>
      </c>
      <c r="BC13" s="204">
        <f t="shared" si="33"/>
        <v>1</v>
      </c>
      <c r="BD13" s="204">
        <f t="shared" si="34"/>
        <v>0.99981616795934891</v>
      </c>
      <c r="BE13" s="204">
        <f t="shared" si="35"/>
        <v>1.0000038694689752</v>
      </c>
      <c r="BF13" s="204">
        <f t="shared" si="36"/>
        <v>1.0000619780879954</v>
      </c>
      <c r="BG13" s="204">
        <f t="shared" si="37"/>
        <v>0.99999737911543596</v>
      </c>
      <c r="BH13" s="204">
        <f t="shared" si="38"/>
        <v>0.99999963480506993</v>
      </c>
      <c r="BI13" s="204">
        <f t="shared" si="39"/>
        <v>0.99892082852940145</v>
      </c>
      <c r="BJ13" s="204">
        <f t="shared" si="40"/>
        <v>0.99948032034637557</v>
      </c>
      <c r="BK13" s="204">
        <f t="shared" si="41"/>
        <v>0.99982207229623554</v>
      </c>
      <c r="BM13" s="205">
        <f t="shared" si="21"/>
        <v>0.99148032291078081</v>
      </c>
      <c r="BN13" s="205">
        <f t="shared" si="42"/>
        <v>28.951454168544362</v>
      </c>
    </row>
    <row r="14" spans="1:66">
      <c r="A14" s="223">
        <f t="shared" si="0"/>
        <v>44938</v>
      </c>
      <c r="B14" s="215">
        <v>0.28399999999999997</v>
      </c>
      <c r="C14" s="215">
        <v>0.41049999999999998</v>
      </c>
      <c r="D14" s="215">
        <v>0.38134999999999997</v>
      </c>
      <c r="E14" s="215">
        <v>0.26449999999999996</v>
      </c>
      <c r="F14" s="215">
        <v>1.9184999999999999</v>
      </c>
      <c r="G14" s="215">
        <v>0.622</v>
      </c>
      <c r="H14" s="215">
        <v>0.23365000000000002</v>
      </c>
      <c r="I14" s="215">
        <v>2.2184999999999997</v>
      </c>
      <c r="J14" s="216">
        <v>4345.3595000000005</v>
      </c>
      <c r="K14" s="216">
        <v>37.36</v>
      </c>
      <c r="L14" s="216">
        <v>353.69015000000002</v>
      </c>
      <c r="M14" s="215">
        <v>8.6850000000000011E-2</v>
      </c>
      <c r="N14" s="215">
        <v>1.2402</v>
      </c>
      <c r="O14" s="215">
        <v>0.4461</v>
      </c>
      <c r="P14" s="215">
        <v>15.6911</v>
      </c>
      <c r="Q14" s="215">
        <v>19.975200000000001</v>
      </c>
      <c r="R14" s="215">
        <v>2.3620999999999999</v>
      </c>
      <c r="S14" s="215">
        <v>0.37785000000000002</v>
      </c>
      <c r="T14" s="215">
        <v>0.26385000000000003</v>
      </c>
      <c r="U14" s="215">
        <v>8.6458499999999994</v>
      </c>
      <c r="W14" s="46"/>
      <c r="X14" s="46"/>
      <c r="Y14" s="46"/>
      <c r="Z14" s="46"/>
      <c r="AA14" s="46"/>
      <c r="AB14" s="46"/>
      <c r="AC14" s="46"/>
      <c r="AD14" s="46"/>
      <c r="AE14" s="46"/>
      <c r="AF14" s="46"/>
      <c r="AG14" s="46"/>
      <c r="AH14" s="46"/>
      <c r="AI14" s="46"/>
      <c r="AJ14" s="46"/>
      <c r="AK14" s="46"/>
      <c r="AL14" s="46"/>
      <c r="AM14" s="46"/>
      <c r="AN14" s="46"/>
      <c r="AO14" s="46"/>
      <c r="AP14" s="46"/>
      <c r="AR14" s="204">
        <f t="shared" si="22"/>
        <v>1</v>
      </c>
      <c r="AS14" s="204">
        <f t="shared" si="23"/>
        <v>1.0011515550458907</v>
      </c>
      <c r="AT14" s="204">
        <f t="shared" si="24"/>
        <v>1.0000004899223036</v>
      </c>
      <c r="AU14" s="204">
        <f t="shared" si="25"/>
        <v>1.0000004705297725</v>
      </c>
      <c r="AV14" s="204">
        <f t="shared" si="26"/>
        <v>1.0006430631481158</v>
      </c>
      <c r="AW14" s="204">
        <f t="shared" si="27"/>
        <v>1.0000012090496213</v>
      </c>
      <c r="AX14" s="204">
        <f t="shared" si="28"/>
        <v>1.000006436809485</v>
      </c>
      <c r="AY14" s="204">
        <f t="shared" si="29"/>
        <v>1.0000013127063883</v>
      </c>
      <c r="AZ14" s="204">
        <f t="shared" si="30"/>
        <v>1.000035781248795</v>
      </c>
      <c r="BA14" s="204">
        <f t="shared" si="31"/>
        <v>1.0037164229651314</v>
      </c>
      <c r="BB14" s="204">
        <f t="shared" si="32"/>
        <v>1.000012747144351</v>
      </c>
      <c r="BC14" s="204">
        <f t="shared" si="33"/>
        <v>1</v>
      </c>
      <c r="BD14" s="204">
        <f t="shared" si="34"/>
        <v>1.0001466811876294</v>
      </c>
      <c r="BE14" s="204">
        <f t="shared" si="35"/>
        <v>1.0000012886643639</v>
      </c>
      <c r="BF14" s="204">
        <f t="shared" si="36"/>
        <v>1.0000351409457566</v>
      </c>
      <c r="BG14" s="204">
        <f t="shared" si="37"/>
        <v>1.0000038304863013</v>
      </c>
      <c r="BH14" s="204">
        <f t="shared" si="38"/>
        <v>1.0000000961319964</v>
      </c>
      <c r="BI14" s="204">
        <f t="shared" si="39"/>
        <v>1.0009549729770588</v>
      </c>
      <c r="BJ14" s="204">
        <f t="shared" si="40"/>
        <v>1.0003852112517901</v>
      </c>
      <c r="BK14" s="204">
        <f t="shared" si="41"/>
        <v>1.0001478020449899</v>
      </c>
      <c r="BM14" s="205">
        <f t="shared" si="21"/>
        <v>1.0072624458659545</v>
      </c>
      <c r="BN14" s="205">
        <f t="shared" si="42"/>
        <v>29.161712537184076</v>
      </c>
    </row>
    <row r="15" spans="1:66">
      <c r="A15" s="223">
        <f t="shared" si="0"/>
        <v>44939</v>
      </c>
      <c r="B15" s="215">
        <v>0.28399999999999997</v>
      </c>
      <c r="C15" s="215">
        <v>0.40820000000000001</v>
      </c>
      <c r="D15" s="215">
        <v>0.38019999999999998</v>
      </c>
      <c r="E15" s="215">
        <v>0.26434999999999997</v>
      </c>
      <c r="F15" s="215">
        <v>1.91235</v>
      </c>
      <c r="G15" s="215">
        <v>0.62004999999999999</v>
      </c>
      <c r="H15" s="215">
        <v>0.23299999999999998</v>
      </c>
      <c r="I15" s="215">
        <v>2.2179000000000002</v>
      </c>
      <c r="J15" s="216">
        <v>4311.8425000000007</v>
      </c>
      <c r="K15" s="216">
        <v>36.67</v>
      </c>
      <c r="L15" s="216">
        <v>353.19894999999997</v>
      </c>
      <c r="M15" s="215">
        <v>8.6749999999999994E-2</v>
      </c>
      <c r="N15" s="215">
        <v>1.2319499999999999</v>
      </c>
      <c r="O15" s="215">
        <v>0.44589999999999996</v>
      </c>
      <c r="P15" s="215">
        <v>15.649900000000001</v>
      </c>
      <c r="Q15" s="215">
        <v>19.297150000000002</v>
      </c>
      <c r="R15" s="215">
        <v>2.3582000000000001</v>
      </c>
      <c r="S15" s="215">
        <v>0.37595000000000001</v>
      </c>
      <c r="T15" s="215">
        <v>0.26200000000000001</v>
      </c>
      <c r="U15" s="215">
        <v>8.6228499999999997</v>
      </c>
      <c r="W15" s="46"/>
      <c r="X15" s="46"/>
      <c r="Y15" s="46"/>
      <c r="Z15" s="46"/>
      <c r="AA15" s="46"/>
      <c r="AB15" s="46"/>
      <c r="AC15" s="46"/>
      <c r="AD15" s="46"/>
      <c r="AE15" s="46"/>
      <c r="AF15" s="46"/>
      <c r="AG15" s="46"/>
      <c r="AH15" s="46"/>
      <c r="AI15" s="46"/>
      <c r="AJ15" s="46"/>
      <c r="AK15" s="46"/>
      <c r="AL15" s="46"/>
      <c r="AM15" s="46"/>
      <c r="AN15" s="46"/>
      <c r="AO15" s="46"/>
      <c r="AP15" s="46"/>
      <c r="AR15" s="204">
        <f t="shared" si="22"/>
        <v>1</v>
      </c>
      <c r="AS15" s="204">
        <f t="shared" si="23"/>
        <v>0.99884976950783644</v>
      </c>
      <c r="AT15" s="204">
        <f t="shared" si="24"/>
        <v>0.99999951007793642</v>
      </c>
      <c r="AU15" s="204">
        <f t="shared" si="25"/>
        <v>0.9999995294704489</v>
      </c>
      <c r="AV15" s="204">
        <f t="shared" si="26"/>
        <v>0.99935735011634153</v>
      </c>
      <c r="AW15" s="204">
        <f t="shared" si="27"/>
        <v>0.99999879095184052</v>
      </c>
      <c r="AX15" s="204">
        <f t="shared" si="28"/>
        <v>0.99999356323194732</v>
      </c>
      <c r="AY15" s="204">
        <f t="shared" si="29"/>
        <v>0.99999868729533492</v>
      </c>
      <c r="AZ15" s="204">
        <f t="shared" si="30"/>
        <v>0.99996422003145702</v>
      </c>
      <c r="BA15" s="204">
        <f t="shared" si="31"/>
        <v>0.99629733769409434</v>
      </c>
      <c r="BB15" s="204">
        <f t="shared" si="32"/>
        <v>0.99998725301813673</v>
      </c>
      <c r="BC15" s="204">
        <f t="shared" si="33"/>
        <v>1</v>
      </c>
      <c r="BD15" s="204">
        <f t="shared" si="34"/>
        <v>0.99985334032458595</v>
      </c>
      <c r="BE15" s="204">
        <f t="shared" si="35"/>
        <v>0.9999987113372969</v>
      </c>
      <c r="BF15" s="204">
        <f t="shared" si="36"/>
        <v>0.99996486028908604</v>
      </c>
      <c r="BG15" s="204">
        <f t="shared" si="37"/>
        <v>0.99999616952837134</v>
      </c>
      <c r="BH15" s="204">
        <f t="shared" si="38"/>
        <v>0.99999990386801285</v>
      </c>
      <c r="BI15" s="204">
        <f t="shared" si="39"/>
        <v>0.99904593812624898</v>
      </c>
      <c r="BJ15" s="204">
        <f t="shared" si="40"/>
        <v>0.9996149370787798</v>
      </c>
      <c r="BK15" s="204">
        <f t="shared" si="41"/>
        <v>0.99985221979722627</v>
      </c>
      <c r="BM15" s="205">
        <f t="shared" si="21"/>
        <v>0.99278991697172769</v>
      </c>
      <c r="BN15" s="205">
        <f t="shared" si="42"/>
        <v>28.95145416854437</v>
      </c>
    </row>
    <row r="16" spans="1:66">
      <c r="A16" s="223">
        <f t="shared" si="0"/>
        <v>44940</v>
      </c>
      <c r="B16" s="215">
        <v>0.28399999999999997</v>
      </c>
      <c r="C16" s="215">
        <v>0.40820000000000001</v>
      </c>
      <c r="D16" s="215">
        <v>0.38019999999999998</v>
      </c>
      <c r="E16" s="215">
        <v>0.26434999999999997</v>
      </c>
      <c r="F16" s="215">
        <v>1.91235</v>
      </c>
      <c r="G16" s="215">
        <v>0.62004999999999999</v>
      </c>
      <c r="H16" s="215">
        <v>0.23299999999999998</v>
      </c>
      <c r="I16" s="215">
        <v>2.2179000000000002</v>
      </c>
      <c r="J16" s="216">
        <v>4311.8425000000007</v>
      </c>
      <c r="K16" s="216">
        <v>36.67</v>
      </c>
      <c r="L16" s="216">
        <v>353.19894999999997</v>
      </c>
      <c r="M16" s="215">
        <v>8.6749999999999994E-2</v>
      </c>
      <c r="N16" s="215">
        <v>1.2319499999999999</v>
      </c>
      <c r="O16" s="215">
        <v>0.44589999999999996</v>
      </c>
      <c r="P16" s="215">
        <v>15.649900000000001</v>
      </c>
      <c r="Q16" s="215">
        <v>19.297150000000002</v>
      </c>
      <c r="R16" s="215">
        <v>2.3582000000000001</v>
      </c>
      <c r="S16" s="215">
        <v>0.37595000000000001</v>
      </c>
      <c r="T16" s="215">
        <v>0.26200000000000001</v>
      </c>
      <c r="U16" s="215">
        <v>8.6228499999999997</v>
      </c>
      <c r="W16" s="46"/>
      <c r="X16" s="46"/>
      <c r="Y16" s="46"/>
      <c r="Z16" s="46"/>
      <c r="AA16" s="46"/>
      <c r="AB16" s="46"/>
      <c r="AC16" s="46"/>
      <c r="AD16" s="46"/>
      <c r="AE16" s="46"/>
      <c r="AF16" s="46"/>
      <c r="AG16" s="46"/>
      <c r="AH16" s="46"/>
      <c r="AI16" s="46"/>
      <c r="AJ16" s="46"/>
      <c r="AK16" s="46"/>
      <c r="AL16" s="46"/>
      <c r="AM16" s="46"/>
      <c r="AN16" s="46"/>
      <c r="AO16" s="46"/>
      <c r="AP16" s="46"/>
      <c r="AR16" s="204">
        <f t="shared" si="22"/>
        <v>1</v>
      </c>
      <c r="AS16" s="204">
        <f t="shared" si="23"/>
        <v>1</v>
      </c>
      <c r="AT16" s="204">
        <f t="shared" si="24"/>
        <v>1</v>
      </c>
      <c r="AU16" s="204">
        <f t="shared" si="25"/>
        <v>1</v>
      </c>
      <c r="AV16" s="204">
        <f t="shared" si="26"/>
        <v>1</v>
      </c>
      <c r="AW16" s="204">
        <f t="shared" si="27"/>
        <v>1</v>
      </c>
      <c r="AX16" s="204">
        <f t="shared" si="28"/>
        <v>1</v>
      </c>
      <c r="AY16" s="204">
        <f t="shared" si="29"/>
        <v>1</v>
      </c>
      <c r="AZ16" s="204">
        <f t="shared" si="30"/>
        <v>1</v>
      </c>
      <c r="BA16" s="204">
        <f t="shared" si="31"/>
        <v>1</v>
      </c>
      <c r="BB16" s="204">
        <f t="shared" si="32"/>
        <v>1</v>
      </c>
      <c r="BC16" s="204">
        <f t="shared" si="33"/>
        <v>1</v>
      </c>
      <c r="BD16" s="204">
        <f t="shared" si="34"/>
        <v>1</v>
      </c>
      <c r="BE16" s="204">
        <f t="shared" si="35"/>
        <v>1</v>
      </c>
      <c r="BF16" s="204">
        <f t="shared" si="36"/>
        <v>1</v>
      </c>
      <c r="BG16" s="204">
        <f t="shared" si="37"/>
        <v>1</v>
      </c>
      <c r="BH16" s="204">
        <f t="shared" si="38"/>
        <v>1</v>
      </c>
      <c r="BI16" s="204">
        <f t="shared" si="39"/>
        <v>1</v>
      </c>
      <c r="BJ16" s="204">
        <f t="shared" si="40"/>
        <v>1</v>
      </c>
      <c r="BK16" s="204">
        <f t="shared" si="41"/>
        <v>1</v>
      </c>
      <c r="BM16" s="205">
        <f t="shared" si="21"/>
        <v>1</v>
      </c>
      <c r="BN16" s="205">
        <f t="shared" si="42"/>
        <v>28.95145416854437</v>
      </c>
    </row>
    <row r="17" spans="1:66">
      <c r="A17" s="223">
        <f t="shared" si="0"/>
        <v>44941</v>
      </c>
      <c r="B17" s="215">
        <v>0.28399999999999997</v>
      </c>
      <c r="C17" s="215">
        <v>0.40820000000000001</v>
      </c>
      <c r="D17" s="215">
        <v>0.38019999999999998</v>
      </c>
      <c r="E17" s="215">
        <v>0.26434999999999997</v>
      </c>
      <c r="F17" s="215">
        <v>1.91235</v>
      </c>
      <c r="G17" s="215">
        <v>0.62004999999999999</v>
      </c>
      <c r="H17" s="215">
        <v>0.23299999999999998</v>
      </c>
      <c r="I17" s="215">
        <v>2.2179000000000002</v>
      </c>
      <c r="J17" s="216">
        <v>4311.8425000000007</v>
      </c>
      <c r="K17" s="216">
        <v>36.67</v>
      </c>
      <c r="L17" s="216">
        <v>353.19894999999997</v>
      </c>
      <c r="M17" s="215">
        <v>8.6749999999999994E-2</v>
      </c>
      <c r="N17" s="215">
        <v>1.2319499999999999</v>
      </c>
      <c r="O17" s="215">
        <v>0.44589999999999996</v>
      </c>
      <c r="P17" s="215">
        <v>15.649900000000001</v>
      </c>
      <c r="Q17" s="215">
        <v>19.297150000000002</v>
      </c>
      <c r="R17" s="215">
        <v>2.3582000000000001</v>
      </c>
      <c r="S17" s="215">
        <v>0.37595000000000001</v>
      </c>
      <c r="T17" s="215">
        <v>0.26200000000000001</v>
      </c>
      <c r="U17" s="215">
        <v>8.6228499999999997</v>
      </c>
      <c r="W17" s="46"/>
      <c r="X17" s="46"/>
      <c r="Y17" s="46"/>
      <c r="Z17" s="46"/>
      <c r="AA17" s="46"/>
      <c r="AB17" s="46"/>
      <c r="AC17" s="46"/>
      <c r="AD17" s="46"/>
      <c r="AE17" s="46"/>
      <c r="AF17" s="46"/>
      <c r="AG17" s="46"/>
      <c r="AH17" s="46"/>
      <c r="AI17" s="46"/>
      <c r="AJ17" s="46"/>
      <c r="AK17" s="46"/>
      <c r="AL17" s="46"/>
      <c r="AM17" s="46"/>
      <c r="AN17" s="46"/>
      <c r="AO17" s="46"/>
      <c r="AP17" s="46"/>
      <c r="AR17" s="204">
        <f t="shared" si="22"/>
        <v>1</v>
      </c>
      <c r="AS17" s="204">
        <f t="shared" si="23"/>
        <v>1</v>
      </c>
      <c r="AT17" s="204">
        <f t="shared" si="24"/>
        <v>1</v>
      </c>
      <c r="AU17" s="204">
        <f t="shared" si="25"/>
        <v>1</v>
      </c>
      <c r="AV17" s="204">
        <f t="shared" si="26"/>
        <v>1</v>
      </c>
      <c r="AW17" s="204">
        <f t="shared" si="27"/>
        <v>1</v>
      </c>
      <c r="AX17" s="204">
        <f t="shared" si="28"/>
        <v>1</v>
      </c>
      <c r="AY17" s="204">
        <f t="shared" si="29"/>
        <v>1</v>
      </c>
      <c r="AZ17" s="204">
        <f t="shared" si="30"/>
        <v>1</v>
      </c>
      <c r="BA17" s="204">
        <f t="shared" si="31"/>
        <v>1</v>
      </c>
      <c r="BB17" s="204">
        <f t="shared" si="32"/>
        <v>1</v>
      </c>
      <c r="BC17" s="204">
        <f t="shared" si="33"/>
        <v>1</v>
      </c>
      <c r="BD17" s="204">
        <f t="shared" si="34"/>
        <v>1</v>
      </c>
      <c r="BE17" s="204">
        <f t="shared" si="35"/>
        <v>1</v>
      </c>
      <c r="BF17" s="204">
        <f t="shared" si="36"/>
        <v>1</v>
      </c>
      <c r="BG17" s="204">
        <f t="shared" si="37"/>
        <v>1</v>
      </c>
      <c r="BH17" s="204">
        <f t="shared" si="38"/>
        <v>1</v>
      </c>
      <c r="BI17" s="204">
        <f t="shared" si="39"/>
        <v>1</v>
      </c>
      <c r="BJ17" s="204">
        <f t="shared" si="40"/>
        <v>1</v>
      </c>
      <c r="BK17" s="204">
        <f t="shared" si="41"/>
        <v>1</v>
      </c>
      <c r="BM17" s="205">
        <f t="shared" si="21"/>
        <v>1</v>
      </c>
      <c r="BN17" s="205">
        <f t="shared" si="42"/>
        <v>28.95145416854437</v>
      </c>
    </row>
    <row r="18" spans="1:66">
      <c r="A18" s="223">
        <f t="shared" si="0"/>
        <v>44942</v>
      </c>
      <c r="B18" s="215">
        <v>0.28399999999999997</v>
      </c>
      <c r="C18" s="215">
        <v>0.40625</v>
      </c>
      <c r="D18" s="215">
        <v>0.37970000000000004</v>
      </c>
      <c r="E18" s="215">
        <v>0.26255000000000001</v>
      </c>
      <c r="F18" s="215">
        <v>1.9037500000000001</v>
      </c>
      <c r="G18" s="215">
        <v>0.62224999999999997</v>
      </c>
      <c r="H18" s="215">
        <v>0.23170000000000002</v>
      </c>
      <c r="I18" s="215">
        <v>2.218</v>
      </c>
      <c r="J18" s="216">
        <v>4266.4174999999996</v>
      </c>
      <c r="K18" s="216">
        <v>36.24</v>
      </c>
      <c r="L18" s="216">
        <v>350.56319999999999</v>
      </c>
      <c r="M18" s="215">
        <v>8.6650000000000005E-2</v>
      </c>
      <c r="N18" s="215">
        <v>1.2253000000000001</v>
      </c>
      <c r="O18" s="215">
        <v>0.44355</v>
      </c>
      <c r="P18" s="215">
        <v>15.48945</v>
      </c>
      <c r="Q18" s="215">
        <v>19.599600000000002</v>
      </c>
      <c r="R18" s="215">
        <v>2.3634500000000003</v>
      </c>
      <c r="S18" s="215">
        <v>0.37419999999999998</v>
      </c>
      <c r="T18" s="215">
        <v>0.2616</v>
      </c>
      <c r="U18" s="215">
        <v>8.6011000000000006</v>
      </c>
      <c r="W18" s="46"/>
      <c r="X18" s="46"/>
      <c r="Y18" s="46"/>
      <c r="Z18" s="46"/>
      <c r="AA18" s="46"/>
      <c r="AB18" s="46"/>
      <c r="AC18" s="46"/>
      <c r="AD18" s="46"/>
      <c r="AE18" s="46"/>
      <c r="AF18" s="46"/>
      <c r="AG18" s="46"/>
      <c r="AH18" s="46"/>
      <c r="AI18" s="46"/>
      <c r="AJ18" s="46"/>
      <c r="AK18" s="46"/>
      <c r="AL18" s="46"/>
      <c r="AM18" s="46"/>
      <c r="AN18" s="46"/>
      <c r="AO18" s="46"/>
      <c r="AP18" s="46"/>
      <c r="AR18" s="204">
        <f t="shared" si="22"/>
        <v>1</v>
      </c>
      <c r="AS18" s="204">
        <f t="shared" si="23"/>
        <v>0.99901963314467745</v>
      </c>
      <c r="AT18" s="204">
        <f t="shared" si="24"/>
        <v>0.99999978652799326</v>
      </c>
      <c r="AU18" s="204">
        <f t="shared" si="25"/>
        <v>0.99999433274166927</v>
      </c>
      <c r="AV18" s="204">
        <f t="shared" si="26"/>
        <v>0.99909797791056709</v>
      </c>
      <c r="AW18" s="204">
        <f t="shared" si="27"/>
        <v>1.0000013637818914</v>
      </c>
      <c r="AX18" s="204">
        <f t="shared" si="28"/>
        <v>0.99998707245983809</v>
      </c>
      <c r="AY18" s="204">
        <f t="shared" si="29"/>
        <v>1.0000002188089376</v>
      </c>
      <c r="AZ18" s="204">
        <f t="shared" si="30"/>
        <v>0.9999510618971863</v>
      </c>
      <c r="BA18" s="204">
        <f t="shared" si="31"/>
        <v>0.99765554308790561</v>
      </c>
      <c r="BB18" s="204">
        <f t="shared" si="32"/>
        <v>0.99993129815281723</v>
      </c>
      <c r="BC18" s="204">
        <f t="shared" si="33"/>
        <v>1</v>
      </c>
      <c r="BD18" s="204">
        <f t="shared" si="34"/>
        <v>0.99988106508678964</v>
      </c>
      <c r="BE18" s="204">
        <f t="shared" si="35"/>
        <v>0.99998481487307145</v>
      </c>
      <c r="BF18" s="204">
        <f t="shared" si="36"/>
        <v>0.99986227102639202</v>
      </c>
      <c r="BG18" s="204">
        <f t="shared" si="37"/>
        <v>1.0000017249817041</v>
      </c>
      <c r="BH18" s="204">
        <f t="shared" si="38"/>
        <v>1.0000001293714826</v>
      </c>
      <c r="BI18" s="204">
        <f t="shared" si="39"/>
        <v>0.99911695200546513</v>
      </c>
      <c r="BJ18" s="204">
        <f t="shared" si="40"/>
        <v>0.99991637310616888</v>
      </c>
      <c r="BK18" s="204">
        <f t="shared" si="41"/>
        <v>0.99985988771639733</v>
      </c>
      <c r="BM18" s="205">
        <f t="shared" si="21"/>
        <v>0.99427389940124056</v>
      </c>
      <c r="BN18" s="205">
        <f t="shared" si="42"/>
        <v>28.78567522949491</v>
      </c>
    </row>
    <row r="19" spans="1:66">
      <c r="A19" s="223">
        <f t="shared" si="0"/>
        <v>44943</v>
      </c>
      <c r="B19" s="215">
        <v>0.28399999999999997</v>
      </c>
      <c r="C19" s="215">
        <v>0.40739999999999998</v>
      </c>
      <c r="D19" s="215">
        <v>0.38059999999999999</v>
      </c>
      <c r="E19" s="215">
        <v>0.2626</v>
      </c>
      <c r="F19" s="215">
        <v>1.9208500000000002</v>
      </c>
      <c r="G19" s="215">
        <v>0.61830000000000007</v>
      </c>
      <c r="H19" s="215">
        <v>0.23275000000000001</v>
      </c>
      <c r="I19" s="215">
        <v>2.2198500000000001</v>
      </c>
      <c r="J19" s="216">
        <v>4302.625</v>
      </c>
      <c r="K19" s="216">
        <v>36.519999999999996</v>
      </c>
      <c r="L19" s="216">
        <v>351.77589999999998</v>
      </c>
      <c r="M19" s="215">
        <v>8.6749999999999994E-2</v>
      </c>
      <c r="N19" s="215">
        <v>1.2294</v>
      </c>
      <c r="O19" s="215">
        <v>0.44355</v>
      </c>
      <c r="P19" s="215">
        <v>15.552</v>
      </c>
      <c r="Q19" s="215">
        <v>19.4938</v>
      </c>
      <c r="R19" s="215">
        <v>2.3773999999999997</v>
      </c>
      <c r="S19" s="215">
        <v>0.37535000000000002</v>
      </c>
      <c r="T19" s="215">
        <v>0.26224999999999998</v>
      </c>
      <c r="U19" s="215">
        <v>8.6090999999999998</v>
      </c>
      <c r="W19" s="46"/>
      <c r="X19" s="46"/>
      <c r="Y19" s="46"/>
      <c r="Z19" s="46"/>
      <c r="AA19" s="46"/>
      <c r="AB19" s="46"/>
      <c r="AC19" s="46"/>
      <c r="AD19" s="46"/>
      <c r="AE19" s="46"/>
      <c r="AF19" s="46"/>
      <c r="AG19" s="46"/>
      <c r="AH19" s="46"/>
      <c r="AI19" s="46"/>
      <c r="AJ19" s="46"/>
      <c r="AK19" s="46"/>
      <c r="AL19" s="46"/>
      <c r="AM19" s="46"/>
      <c r="AN19" s="46"/>
      <c r="AO19" s="46"/>
      <c r="AP19" s="46"/>
      <c r="AR19" s="204">
        <f t="shared" si="22"/>
        <v>1</v>
      </c>
      <c r="AS19" s="204">
        <f t="shared" si="23"/>
        <v>1.0005791843469611</v>
      </c>
      <c r="AT19" s="204">
        <f t="shared" si="24"/>
        <v>1.0000003840476941</v>
      </c>
      <c r="AU19" s="204">
        <f t="shared" si="25"/>
        <v>1.0000001579482849</v>
      </c>
      <c r="AV19" s="204">
        <f t="shared" si="26"/>
        <v>1.001791989652455</v>
      </c>
      <c r="AW19" s="204">
        <f t="shared" si="27"/>
        <v>0.99999754793639362</v>
      </c>
      <c r="AX19" s="204">
        <f t="shared" si="28"/>
        <v>1.0000104472077349</v>
      </c>
      <c r="AY19" s="204">
        <f t="shared" si="29"/>
        <v>1.0000040461946409</v>
      </c>
      <c r="AZ19" s="204">
        <f t="shared" si="30"/>
        <v>1.0000390512799351</v>
      </c>
      <c r="BA19" s="204">
        <f t="shared" si="31"/>
        <v>1.001532729631589</v>
      </c>
      <c r="BB19" s="204">
        <f t="shared" si="32"/>
        <v>1.0000316750153004</v>
      </c>
      <c r="BC19" s="204">
        <f t="shared" si="33"/>
        <v>1</v>
      </c>
      <c r="BD19" s="204">
        <f t="shared" si="34"/>
        <v>1.0000734114165672</v>
      </c>
      <c r="BE19" s="204">
        <f t="shared" si="35"/>
        <v>1</v>
      </c>
      <c r="BF19" s="204">
        <f t="shared" si="36"/>
        <v>1.0000538665048382</v>
      </c>
      <c r="BG19" s="204">
        <f t="shared" si="37"/>
        <v>0.99999939963101747</v>
      </c>
      <c r="BH19" s="204">
        <f t="shared" si="38"/>
        <v>1.0000003423672046</v>
      </c>
      <c r="BI19" s="204">
        <f t="shared" si="39"/>
        <v>1.0005811779796945</v>
      </c>
      <c r="BJ19" s="204">
        <f t="shared" si="40"/>
        <v>1.0001358437981376</v>
      </c>
      <c r="BK19" s="204">
        <f t="shared" si="41"/>
        <v>1.0000515816468416</v>
      </c>
      <c r="BM19" s="205">
        <f t="shared" si="21"/>
        <v>1.0048916321227672</v>
      </c>
      <c r="BN19" s="205">
        <f t="shared" si="42"/>
        <v>28.926484163123053</v>
      </c>
    </row>
    <row r="20" spans="1:66">
      <c r="A20" s="223">
        <f t="shared" si="0"/>
        <v>44944</v>
      </c>
      <c r="B20" s="215">
        <v>0.28399999999999997</v>
      </c>
      <c r="C20" s="215">
        <v>0.40590000000000004</v>
      </c>
      <c r="D20" s="215">
        <v>0.37990000000000002</v>
      </c>
      <c r="E20" s="215">
        <v>0.26205000000000001</v>
      </c>
      <c r="F20" s="215">
        <v>1.9229500000000002</v>
      </c>
      <c r="G20" s="215">
        <v>0.61809999999999998</v>
      </c>
      <c r="H20" s="215">
        <v>0.23114999999999999</v>
      </c>
      <c r="I20" s="215">
        <v>2.2223499999999996</v>
      </c>
      <c r="J20" s="216">
        <v>4281.3249999999998</v>
      </c>
      <c r="K20" s="216">
        <v>37.134999999999998</v>
      </c>
      <c r="L20" s="216">
        <v>351.33019999999999</v>
      </c>
      <c r="M20" s="215">
        <v>8.6800000000000002E-2</v>
      </c>
      <c r="N20" s="215">
        <v>1.22925</v>
      </c>
      <c r="O20" s="215">
        <v>0.44015000000000004</v>
      </c>
      <c r="P20" s="215">
        <v>15.532900000000001</v>
      </c>
      <c r="Q20" s="215">
        <v>19.594200000000001</v>
      </c>
      <c r="R20" s="215">
        <v>2.3513999999999999</v>
      </c>
      <c r="S20" s="215">
        <v>0.37554999999999999</v>
      </c>
      <c r="T20" s="215">
        <v>0.26334999999999997</v>
      </c>
      <c r="U20" s="215">
        <v>8.6009999999999991</v>
      </c>
      <c r="W20" s="46"/>
      <c r="X20" s="46"/>
      <c r="Y20" s="46"/>
      <c r="Z20" s="46"/>
      <c r="AA20" s="46"/>
      <c r="AB20" s="46"/>
      <c r="AC20" s="46"/>
      <c r="AD20" s="46"/>
      <c r="AE20" s="46"/>
      <c r="AF20" s="46"/>
      <c r="AG20" s="46"/>
      <c r="AH20" s="46"/>
      <c r="AI20" s="46"/>
      <c r="AJ20" s="46"/>
      <c r="AK20" s="46"/>
      <c r="AL20" s="46"/>
      <c r="AM20" s="46"/>
      <c r="AN20" s="46"/>
      <c r="AO20" s="46"/>
      <c r="AP20" s="46"/>
      <c r="AR20" s="204">
        <f t="shared" si="22"/>
        <v>1</v>
      </c>
      <c r="AS20" s="204">
        <f t="shared" si="23"/>
        <v>0.99924472084601401</v>
      </c>
      <c r="AT20" s="204">
        <f t="shared" si="24"/>
        <v>0.99999970137494965</v>
      </c>
      <c r="AU20" s="204">
        <f t="shared" si="25"/>
        <v>0.99999826091408417</v>
      </c>
      <c r="AV20" s="204">
        <f t="shared" si="26"/>
        <v>1.0002187961827369</v>
      </c>
      <c r="AW20" s="204">
        <f t="shared" si="27"/>
        <v>0.99999987542842661</v>
      </c>
      <c r="AX20" s="204">
        <f t="shared" si="28"/>
        <v>0.99998406174535126</v>
      </c>
      <c r="AY20" s="204">
        <f t="shared" si="29"/>
        <v>1.0000054624803809</v>
      </c>
      <c r="AZ20" s="204">
        <f t="shared" si="30"/>
        <v>0.99997706776932649</v>
      </c>
      <c r="BA20" s="204">
        <f t="shared" si="31"/>
        <v>1.0033286661391916</v>
      </c>
      <c r="BB20" s="204">
        <f t="shared" si="32"/>
        <v>0.9999883715375657</v>
      </c>
      <c r="BC20" s="204">
        <f t="shared" si="33"/>
        <v>1</v>
      </c>
      <c r="BD20" s="204">
        <f t="shared" si="34"/>
        <v>0.99999731863587904</v>
      </c>
      <c r="BE20" s="204">
        <f t="shared" si="35"/>
        <v>0.99997788709532798</v>
      </c>
      <c r="BF20" s="204">
        <f t="shared" si="36"/>
        <v>0.99998357514369196</v>
      </c>
      <c r="BG20" s="204">
        <f t="shared" si="37"/>
        <v>1.0000005698052341</v>
      </c>
      <c r="BH20" s="204">
        <f t="shared" si="38"/>
        <v>0.99999936026593761</v>
      </c>
      <c r="BI20" s="204">
        <f t="shared" si="39"/>
        <v>1.0001008684184962</v>
      </c>
      <c r="BJ20" s="204">
        <f t="shared" si="40"/>
        <v>1.0002291349841592</v>
      </c>
      <c r="BK20" s="204">
        <f t="shared" si="41"/>
        <v>0.99994777598965934</v>
      </c>
      <c r="BM20" s="205">
        <f t="shared" si="21"/>
        <v>1.0029800356601837</v>
      </c>
      <c r="BN20" s="205">
        <f t="shared" si="42"/>
        <v>29.012686117452898</v>
      </c>
    </row>
    <row r="21" spans="1:66">
      <c r="A21" s="223">
        <f t="shared" si="0"/>
        <v>44945</v>
      </c>
      <c r="B21" s="215">
        <v>0.28399999999999997</v>
      </c>
      <c r="C21" s="215">
        <v>0.41149999999999998</v>
      </c>
      <c r="D21" s="215">
        <v>0.38339999999999996</v>
      </c>
      <c r="E21" s="215">
        <v>0.26029999999999998</v>
      </c>
      <c r="F21" s="215">
        <v>1.9248000000000001</v>
      </c>
      <c r="G21" s="215">
        <v>0.61959999999999993</v>
      </c>
      <c r="H21" s="215">
        <v>0.23020000000000002</v>
      </c>
      <c r="I21" s="215">
        <v>2.2229999999999999</v>
      </c>
      <c r="J21" s="216">
        <v>4290.4130000000005</v>
      </c>
      <c r="K21" s="216">
        <v>36.33</v>
      </c>
      <c r="L21" s="216">
        <v>349.9726</v>
      </c>
      <c r="M21" s="215">
        <v>8.6749999999999994E-2</v>
      </c>
      <c r="N21" s="215">
        <v>1.2263500000000001</v>
      </c>
      <c r="O21" s="215">
        <v>0.44259999999999999</v>
      </c>
      <c r="P21" s="215">
        <v>15.520050000000001</v>
      </c>
      <c r="Q21" s="215">
        <v>19.56165</v>
      </c>
      <c r="R21" s="215">
        <v>2.3714500000000003</v>
      </c>
      <c r="S21" s="215">
        <v>0.37545000000000001</v>
      </c>
      <c r="T21" s="215">
        <v>0.26305000000000001</v>
      </c>
      <c r="U21" s="215">
        <v>8.6199999999999992</v>
      </c>
      <c r="W21" s="46"/>
      <c r="X21" s="46"/>
      <c r="Y21" s="46"/>
      <c r="Z21" s="46"/>
      <c r="AA21" s="46"/>
      <c r="AB21" s="46"/>
      <c r="AC21" s="46"/>
      <c r="AD21" s="46"/>
      <c r="AE21" s="46"/>
      <c r="AF21" s="46"/>
      <c r="AG21" s="46"/>
      <c r="AH21" s="46"/>
      <c r="AI21" s="46"/>
      <c r="AJ21" s="46"/>
      <c r="AK21" s="46"/>
      <c r="AL21" s="46"/>
      <c r="AM21" s="46"/>
      <c r="AN21" s="46"/>
      <c r="AO21" s="46"/>
      <c r="AP21" s="46"/>
      <c r="AR21" s="204">
        <f t="shared" si="22"/>
        <v>1</v>
      </c>
      <c r="AS21" s="204">
        <f t="shared" si="23"/>
        <v>1.0028106085833504</v>
      </c>
      <c r="AT21" s="204">
        <f t="shared" si="24"/>
        <v>1.0000014876593817</v>
      </c>
      <c r="AU21" s="204">
        <f t="shared" si="25"/>
        <v>0.99999444217187949</v>
      </c>
      <c r="AV21" s="204">
        <f t="shared" si="26"/>
        <v>1.0001925486161301</v>
      </c>
      <c r="AW21" s="204">
        <f t="shared" si="27"/>
        <v>1.0000009333064284</v>
      </c>
      <c r="AX21" s="204">
        <f t="shared" si="28"/>
        <v>0.99999048434872229</v>
      </c>
      <c r="AY21" s="204">
        <f t="shared" si="29"/>
        <v>1.0000014192354967</v>
      </c>
      <c r="AZ21" s="204">
        <f t="shared" si="30"/>
        <v>1.0000097985020213</v>
      </c>
      <c r="BA21" s="204">
        <f t="shared" si="31"/>
        <v>0.99564837391172489</v>
      </c>
      <c r="BB21" s="204">
        <f t="shared" si="32"/>
        <v>0.99996448906718993</v>
      </c>
      <c r="BC21" s="204">
        <f t="shared" si="33"/>
        <v>1</v>
      </c>
      <c r="BD21" s="204">
        <f t="shared" si="34"/>
        <v>0.99994809715903477</v>
      </c>
      <c r="BE21" s="204">
        <f t="shared" si="35"/>
        <v>1.0000159517130105</v>
      </c>
      <c r="BF21" s="204">
        <f t="shared" si="36"/>
        <v>0.9999889383710977</v>
      </c>
      <c r="BG21" s="204">
        <f t="shared" si="37"/>
        <v>0.99999981558786788</v>
      </c>
      <c r="BH21" s="204">
        <f t="shared" si="38"/>
        <v>1.0000004939531701</v>
      </c>
      <c r="BI21" s="204">
        <f t="shared" si="39"/>
        <v>0.99994957632166948</v>
      </c>
      <c r="BJ21" s="204">
        <f t="shared" si="40"/>
        <v>0.9999376127903572</v>
      </c>
      <c r="BK21" s="204">
        <f t="shared" si="41"/>
        <v>1.0001224339602535</v>
      </c>
      <c r="BM21" s="205">
        <f t="shared" si="21"/>
        <v>0.99856506597994676</v>
      </c>
      <c r="BN21" s="205">
        <f t="shared" si="42"/>
        <v>28.971054827129837</v>
      </c>
    </row>
    <row r="22" spans="1:66">
      <c r="A22" s="223">
        <f t="shared" si="0"/>
        <v>44946</v>
      </c>
      <c r="B22" s="215">
        <v>0.28399999999999997</v>
      </c>
      <c r="C22" s="215">
        <v>0.41015000000000001</v>
      </c>
      <c r="D22" s="215">
        <v>0.38224999999999998</v>
      </c>
      <c r="E22" s="215">
        <v>0.26019999999999999</v>
      </c>
      <c r="F22" s="215">
        <v>1.9261499999999998</v>
      </c>
      <c r="G22" s="215">
        <v>0.62034999999999996</v>
      </c>
      <c r="H22" s="215">
        <v>0.22935</v>
      </c>
      <c r="I22" s="215">
        <v>2.22445</v>
      </c>
      <c r="J22" s="216">
        <v>4293.5470000000005</v>
      </c>
      <c r="K22" s="216">
        <v>36.665000000000006</v>
      </c>
      <c r="L22" s="216">
        <v>350.61440000000005</v>
      </c>
      <c r="M22" s="215">
        <v>8.6749999999999994E-2</v>
      </c>
      <c r="N22" s="215">
        <v>1.2192500000000002</v>
      </c>
      <c r="O22" s="215">
        <v>0.44259999999999999</v>
      </c>
      <c r="P22" s="215">
        <v>15.523050000000001</v>
      </c>
      <c r="Q22" s="215">
        <v>19.645099999999999</v>
      </c>
      <c r="R22" s="215">
        <v>2.3714500000000003</v>
      </c>
      <c r="S22" s="215">
        <v>0.37554999999999999</v>
      </c>
      <c r="T22" s="215">
        <v>0.2621</v>
      </c>
      <c r="U22" s="215">
        <v>8.6181999999999999</v>
      </c>
      <c r="W22" s="46"/>
      <c r="X22" s="46"/>
      <c r="Y22" s="46"/>
      <c r="Z22" s="46"/>
      <c r="AA22" s="46"/>
      <c r="AB22" s="46"/>
      <c r="AC22" s="46"/>
      <c r="AD22" s="46"/>
      <c r="AE22" s="46"/>
      <c r="AF22" s="46"/>
      <c r="AG22" s="46"/>
      <c r="AH22" s="46"/>
      <c r="AI22" s="46"/>
      <c r="AJ22" s="46"/>
      <c r="AK22" s="46"/>
      <c r="AL22" s="46"/>
      <c r="AM22" s="46"/>
      <c r="AN22" s="46"/>
      <c r="AO22" s="46"/>
      <c r="AP22" s="46"/>
      <c r="AR22" s="204">
        <f t="shared" si="22"/>
        <v>1</v>
      </c>
      <c r="AS22" s="204">
        <f t="shared" si="23"/>
        <v>0.99932712913482424</v>
      </c>
      <c r="AT22" s="204">
        <f t="shared" si="24"/>
        <v>0.99999951270143672</v>
      </c>
      <c r="AU22" s="204">
        <f t="shared" si="25"/>
        <v>0.99999968128137262</v>
      </c>
      <c r="AV22" s="204">
        <f t="shared" si="26"/>
        <v>1.0001403880262068</v>
      </c>
      <c r="AW22" s="204">
        <f t="shared" si="27"/>
        <v>1.0000004658061501</v>
      </c>
      <c r="AX22" s="204">
        <f t="shared" si="28"/>
        <v>0.99999145264613032</v>
      </c>
      <c r="AY22" s="204">
        <f t="shared" si="29"/>
        <v>1.0000031644948104</v>
      </c>
      <c r="AZ22" s="204">
        <f t="shared" si="30"/>
        <v>1.0000033741938132</v>
      </c>
      <c r="BA22" s="204">
        <f t="shared" si="31"/>
        <v>1.0018281712569339</v>
      </c>
      <c r="BB22" s="204">
        <f t="shared" si="32"/>
        <v>1.0000168052277272</v>
      </c>
      <c r="BC22" s="204">
        <f t="shared" si="33"/>
        <v>1</v>
      </c>
      <c r="BD22" s="204">
        <f t="shared" si="34"/>
        <v>0.99987241246049985</v>
      </c>
      <c r="BE22" s="204">
        <f t="shared" si="35"/>
        <v>1</v>
      </c>
      <c r="BF22" s="204">
        <f t="shared" si="36"/>
        <v>1.0000025833183643</v>
      </c>
      <c r="BG22" s="204">
        <f t="shared" si="37"/>
        <v>1.0000004721732161</v>
      </c>
      <c r="BH22" s="204">
        <f t="shared" si="38"/>
        <v>1</v>
      </c>
      <c r="BI22" s="204">
        <f t="shared" si="39"/>
        <v>1.0000504262210062</v>
      </c>
      <c r="BJ22" s="204">
        <f t="shared" si="40"/>
        <v>0.99980198349315241</v>
      </c>
      <c r="BK22" s="204">
        <f t="shared" si="41"/>
        <v>0.99998841334761734</v>
      </c>
      <c r="BM22" s="205">
        <f t="shared" si="21"/>
        <v>1.0010250260814675</v>
      </c>
      <c r="BN22" s="205">
        <f t="shared" si="42"/>
        <v>29.000750913935271</v>
      </c>
    </row>
    <row r="23" spans="1:66">
      <c r="A23" s="223">
        <f t="shared" si="0"/>
        <v>44947</v>
      </c>
      <c r="B23" s="215">
        <v>0.28399999999999997</v>
      </c>
      <c r="C23" s="215">
        <v>0.41015000000000001</v>
      </c>
      <c r="D23" s="215">
        <v>0.38224999999999998</v>
      </c>
      <c r="E23" s="215">
        <v>0.26019999999999999</v>
      </c>
      <c r="F23" s="215">
        <v>1.9261499999999998</v>
      </c>
      <c r="G23" s="215">
        <v>0.62034999999999996</v>
      </c>
      <c r="H23" s="215">
        <v>0.22935</v>
      </c>
      <c r="I23" s="215">
        <v>2.22445</v>
      </c>
      <c r="J23" s="216">
        <v>4293.5470000000005</v>
      </c>
      <c r="K23" s="216">
        <v>36.665000000000006</v>
      </c>
      <c r="L23" s="216">
        <v>350.61440000000005</v>
      </c>
      <c r="M23" s="215">
        <v>8.6749999999999994E-2</v>
      </c>
      <c r="N23" s="215">
        <v>1.2192500000000002</v>
      </c>
      <c r="O23" s="215">
        <v>0.44259999999999999</v>
      </c>
      <c r="P23" s="215">
        <v>15.523050000000001</v>
      </c>
      <c r="Q23" s="215">
        <v>19.645099999999999</v>
      </c>
      <c r="R23" s="215">
        <v>2.3714500000000003</v>
      </c>
      <c r="S23" s="215">
        <v>0.37554999999999999</v>
      </c>
      <c r="T23" s="215">
        <v>0.2621</v>
      </c>
      <c r="U23" s="215">
        <v>8.6181999999999999</v>
      </c>
      <c r="W23" s="46"/>
      <c r="X23" s="46"/>
      <c r="Y23" s="46"/>
      <c r="Z23" s="46"/>
      <c r="AA23" s="46"/>
      <c r="AB23" s="46"/>
      <c r="AC23" s="46"/>
      <c r="AD23" s="46"/>
      <c r="AE23" s="46"/>
      <c r="AF23" s="46"/>
      <c r="AG23" s="46"/>
      <c r="AH23" s="46"/>
      <c r="AI23" s="46"/>
      <c r="AJ23" s="46"/>
      <c r="AK23" s="46"/>
      <c r="AL23" s="46"/>
      <c r="AM23" s="46"/>
      <c r="AN23" s="46"/>
      <c r="AO23" s="46"/>
      <c r="AP23" s="46"/>
      <c r="AR23" s="204">
        <f t="shared" si="22"/>
        <v>1</v>
      </c>
      <c r="AS23" s="204">
        <f t="shared" si="23"/>
        <v>1</v>
      </c>
      <c r="AT23" s="204">
        <f t="shared" si="24"/>
        <v>1</v>
      </c>
      <c r="AU23" s="204">
        <f t="shared" si="25"/>
        <v>1</v>
      </c>
      <c r="AV23" s="204">
        <f t="shared" si="26"/>
        <v>1</v>
      </c>
      <c r="AW23" s="204">
        <f t="shared" si="27"/>
        <v>1</v>
      </c>
      <c r="AX23" s="204">
        <f t="shared" si="28"/>
        <v>1</v>
      </c>
      <c r="AY23" s="204">
        <f t="shared" si="29"/>
        <v>1</v>
      </c>
      <c r="AZ23" s="204">
        <f t="shared" si="30"/>
        <v>1</v>
      </c>
      <c r="BA23" s="204">
        <f t="shared" si="31"/>
        <v>1</v>
      </c>
      <c r="BB23" s="204">
        <f t="shared" si="32"/>
        <v>1</v>
      </c>
      <c r="BC23" s="204">
        <f t="shared" si="33"/>
        <v>1</v>
      </c>
      <c r="BD23" s="204">
        <f t="shared" si="34"/>
        <v>1</v>
      </c>
      <c r="BE23" s="204">
        <f t="shared" si="35"/>
        <v>1</v>
      </c>
      <c r="BF23" s="204">
        <f t="shared" si="36"/>
        <v>1</v>
      </c>
      <c r="BG23" s="204">
        <f t="shared" si="37"/>
        <v>1</v>
      </c>
      <c r="BH23" s="204">
        <f t="shared" si="38"/>
        <v>1</v>
      </c>
      <c r="BI23" s="204">
        <f t="shared" si="39"/>
        <v>1</v>
      </c>
      <c r="BJ23" s="204">
        <f t="shared" si="40"/>
        <v>1</v>
      </c>
      <c r="BK23" s="204">
        <f t="shared" si="41"/>
        <v>1</v>
      </c>
      <c r="BM23" s="205">
        <f t="shared" si="21"/>
        <v>1</v>
      </c>
      <c r="BN23" s="205">
        <f t="shared" si="42"/>
        <v>29.000750913935271</v>
      </c>
    </row>
    <row r="24" spans="1:66">
      <c r="A24" s="223">
        <f t="shared" si="0"/>
        <v>44948</v>
      </c>
      <c r="B24" s="215">
        <v>0.28399999999999997</v>
      </c>
      <c r="C24" s="215">
        <v>0.41015000000000001</v>
      </c>
      <c r="D24" s="215">
        <v>0.38224999999999998</v>
      </c>
      <c r="E24" s="215">
        <v>0.26019999999999999</v>
      </c>
      <c r="F24" s="215">
        <v>1.9261499999999998</v>
      </c>
      <c r="G24" s="215">
        <v>0.62034999999999996</v>
      </c>
      <c r="H24" s="215">
        <v>0.22935</v>
      </c>
      <c r="I24" s="215">
        <v>2.22445</v>
      </c>
      <c r="J24" s="216">
        <v>4293.5470000000005</v>
      </c>
      <c r="K24" s="216">
        <v>36.665000000000006</v>
      </c>
      <c r="L24" s="216">
        <v>350.61440000000005</v>
      </c>
      <c r="M24" s="215">
        <v>8.6749999999999994E-2</v>
      </c>
      <c r="N24" s="215">
        <v>1.2192500000000002</v>
      </c>
      <c r="O24" s="215">
        <v>0.44259999999999999</v>
      </c>
      <c r="P24" s="215">
        <v>15.523050000000001</v>
      </c>
      <c r="Q24" s="215">
        <v>19.645099999999999</v>
      </c>
      <c r="R24" s="215">
        <v>2.3714500000000003</v>
      </c>
      <c r="S24" s="215">
        <v>0.37554999999999999</v>
      </c>
      <c r="T24" s="215">
        <v>0.2621</v>
      </c>
      <c r="U24" s="215">
        <v>8.6181999999999999</v>
      </c>
      <c r="W24" s="46"/>
      <c r="X24" s="46"/>
      <c r="Y24" s="46"/>
      <c r="Z24" s="46"/>
      <c r="AA24" s="46"/>
      <c r="AB24" s="46"/>
      <c r="AC24" s="46"/>
      <c r="AD24" s="46"/>
      <c r="AE24" s="46"/>
      <c r="AF24" s="46"/>
      <c r="AG24" s="46"/>
      <c r="AH24" s="46"/>
      <c r="AI24" s="46"/>
      <c r="AJ24" s="46"/>
      <c r="AK24" s="46"/>
      <c r="AL24" s="46"/>
      <c r="AM24" s="46"/>
      <c r="AN24" s="46"/>
      <c r="AO24" s="46"/>
      <c r="AP24" s="46"/>
      <c r="AR24" s="204">
        <f t="shared" si="22"/>
        <v>1</v>
      </c>
      <c r="AS24" s="204">
        <f t="shared" si="23"/>
        <v>1</v>
      </c>
      <c r="AT24" s="204">
        <f t="shared" si="24"/>
        <v>1</v>
      </c>
      <c r="AU24" s="204">
        <f t="shared" si="25"/>
        <v>1</v>
      </c>
      <c r="AV24" s="204">
        <f t="shared" si="26"/>
        <v>1</v>
      </c>
      <c r="AW24" s="204">
        <f t="shared" si="27"/>
        <v>1</v>
      </c>
      <c r="AX24" s="204">
        <f t="shared" si="28"/>
        <v>1</v>
      </c>
      <c r="AY24" s="204">
        <f t="shared" si="29"/>
        <v>1</v>
      </c>
      <c r="AZ24" s="204">
        <f t="shared" si="30"/>
        <v>1</v>
      </c>
      <c r="BA24" s="204">
        <f t="shared" si="31"/>
        <v>1</v>
      </c>
      <c r="BB24" s="204">
        <f t="shared" si="32"/>
        <v>1</v>
      </c>
      <c r="BC24" s="204">
        <f t="shared" si="33"/>
        <v>1</v>
      </c>
      <c r="BD24" s="204">
        <f t="shared" si="34"/>
        <v>1</v>
      </c>
      <c r="BE24" s="204">
        <f t="shared" si="35"/>
        <v>1</v>
      </c>
      <c r="BF24" s="204">
        <f t="shared" si="36"/>
        <v>1</v>
      </c>
      <c r="BG24" s="204">
        <f t="shared" si="37"/>
        <v>1</v>
      </c>
      <c r="BH24" s="204">
        <f t="shared" si="38"/>
        <v>1</v>
      </c>
      <c r="BI24" s="204">
        <f t="shared" si="39"/>
        <v>1</v>
      </c>
      <c r="BJ24" s="204">
        <f t="shared" si="40"/>
        <v>1</v>
      </c>
      <c r="BK24" s="204">
        <f t="shared" si="41"/>
        <v>1</v>
      </c>
      <c r="BM24" s="205">
        <f t="shared" si="21"/>
        <v>1</v>
      </c>
      <c r="BN24" s="205">
        <f t="shared" si="42"/>
        <v>29.000750913935271</v>
      </c>
    </row>
    <row r="25" spans="1:66">
      <c r="A25" s="223">
        <f t="shared" si="0"/>
        <v>44949</v>
      </c>
      <c r="B25" s="215">
        <v>0.28399999999999997</v>
      </c>
      <c r="C25" s="215">
        <v>0.40710000000000002</v>
      </c>
      <c r="D25" s="215">
        <v>0.38</v>
      </c>
      <c r="E25" s="215">
        <v>0.26075000000000004</v>
      </c>
      <c r="F25" s="215">
        <v>1.9291499999999999</v>
      </c>
      <c r="G25" s="215">
        <v>0.62114999999999998</v>
      </c>
      <c r="H25" s="215">
        <v>0.22875000000000001</v>
      </c>
      <c r="I25" s="215">
        <v>2.2235499999999999</v>
      </c>
      <c r="J25" s="216">
        <v>4281.3249999999998</v>
      </c>
      <c r="K25" s="216">
        <v>36.9</v>
      </c>
      <c r="L25" s="216">
        <v>348.92560000000003</v>
      </c>
      <c r="M25" s="215">
        <v>8.6650000000000005E-2</v>
      </c>
      <c r="N25" s="215">
        <v>1.21705</v>
      </c>
      <c r="O25" s="215">
        <v>0.43895000000000001</v>
      </c>
      <c r="P25" s="215">
        <v>15.44825</v>
      </c>
      <c r="Q25" s="215">
        <v>19.466850000000001</v>
      </c>
      <c r="R25" s="215">
        <v>2.3527500000000003</v>
      </c>
      <c r="S25" s="215">
        <v>0.37435000000000002</v>
      </c>
      <c r="T25" s="215">
        <v>0.26080000000000003</v>
      </c>
      <c r="U25" s="215">
        <v>8.6180500000000002</v>
      </c>
      <c r="W25" s="46"/>
      <c r="X25" s="46"/>
      <c r="Y25" s="46"/>
      <c r="Z25" s="46"/>
      <c r="AA25" s="46"/>
      <c r="AB25" s="46"/>
      <c r="AC25" s="46"/>
      <c r="AD25" s="46"/>
      <c r="AE25" s="46"/>
      <c r="AF25" s="46"/>
      <c r="AG25" s="46"/>
      <c r="AH25" s="46"/>
      <c r="AI25" s="46"/>
      <c r="AJ25" s="46"/>
      <c r="AK25" s="46"/>
      <c r="AL25" s="46"/>
      <c r="AM25" s="46"/>
      <c r="AN25" s="46"/>
      <c r="AO25" s="46"/>
      <c r="AP25" s="46"/>
      <c r="AR25" s="204">
        <f t="shared" si="22"/>
        <v>1</v>
      </c>
      <c r="AS25" s="204">
        <f t="shared" si="23"/>
        <v>0.99847227371494929</v>
      </c>
      <c r="AT25" s="204">
        <f t="shared" si="24"/>
        <v>0.99999904233526538</v>
      </c>
      <c r="AU25" s="204">
        <f t="shared" si="25"/>
        <v>1.0000017514406812</v>
      </c>
      <c r="AV25" s="204">
        <f t="shared" si="26"/>
        <v>1.0003116481171392</v>
      </c>
      <c r="AW25" s="204">
        <f t="shared" si="27"/>
        <v>1.0000004962395848</v>
      </c>
      <c r="AX25" s="204">
        <f t="shared" si="28"/>
        <v>0.99999394747234127</v>
      </c>
      <c r="AY25" s="204">
        <f t="shared" si="29"/>
        <v>0.9999980360787577</v>
      </c>
      <c r="AZ25" s="204">
        <f t="shared" si="30"/>
        <v>0.99998682744462197</v>
      </c>
      <c r="BA25" s="204">
        <f t="shared" si="31"/>
        <v>1.0012721538941383</v>
      </c>
      <c r="BB25" s="204">
        <f t="shared" si="32"/>
        <v>0.99995571466976174</v>
      </c>
      <c r="BC25" s="204">
        <f t="shared" si="33"/>
        <v>1</v>
      </c>
      <c r="BD25" s="204">
        <f t="shared" si="34"/>
        <v>0.99996031327685908</v>
      </c>
      <c r="BE25" s="204">
        <f t="shared" si="35"/>
        <v>0.99997620325156789</v>
      </c>
      <c r="BF25" s="204">
        <f t="shared" si="36"/>
        <v>0.99993544198231588</v>
      </c>
      <c r="BG25" s="204">
        <f t="shared" si="37"/>
        <v>0.99999898898418527</v>
      </c>
      <c r="BH25" s="204">
        <f t="shared" si="38"/>
        <v>0.99999953943775266</v>
      </c>
      <c r="BI25" s="204">
        <f t="shared" si="39"/>
        <v>0.99939419606645719</v>
      </c>
      <c r="BJ25" s="204">
        <f t="shared" si="40"/>
        <v>0.99972787390150719</v>
      </c>
      <c r="BK25" s="204">
        <f t="shared" si="41"/>
        <v>0.99999903433127335</v>
      </c>
      <c r="BM25" s="205">
        <f t="shared" si="21"/>
        <v>0.99898175133663103</v>
      </c>
      <c r="BN25" s="205">
        <f t="shared" si="42"/>
        <v>28.97122093808046</v>
      </c>
    </row>
    <row r="26" spans="1:66">
      <c r="A26" s="223">
        <f t="shared" si="0"/>
        <v>44950</v>
      </c>
      <c r="B26" s="215">
        <v>0.28399999999999997</v>
      </c>
      <c r="C26" s="215">
        <v>0.40329999999999999</v>
      </c>
      <c r="D26" s="215">
        <v>0.37934999999999997</v>
      </c>
      <c r="E26" s="215">
        <v>0.26164999999999999</v>
      </c>
      <c r="F26" s="215">
        <v>1.9291499999999999</v>
      </c>
      <c r="G26" s="215">
        <v>0.61914999999999998</v>
      </c>
      <c r="H26" s="215">
        <v>0.22925000000000001</v>
      </c>
      <c r="I26" s="215">
        <v>2.2241</v>
      </c>
      <c r="J26" s="216">
        <v>4240.9870000000001</v>
      </c>
      <c r="K26" s="216">
        <v>36.945</v>
      </c>
      <c r="L26" s="216">
        <v>349.53185000000002</v>
      </c>
      <c r="M26" s="215">
        <v>8.6749999999999994E-2</v>
      </c>
      <c r="N26" s="215">
        <v>1.21705</v>
      </c>
      <c r="O26" s="215">
        <v>0.43620000000000003</v>
      </c>
      <c r="P26" s="215">
        <v>15.46035</v>
      </c>
      <c r="Q26" s="215">
        <v>19.674199999999999</v>
      </c>
      <c r="R26" s="215">
        <v>2.3516500000000002</v>
      </c>
      <c r="S26" s="215">
        <v>0.37440000000000001</v>
      </c>
      <c r="T26" s="215">
        <v>0.2611</v>
      </c>
      <c r="U26" s="215">
        <v>8.6180500000000002</v>
      </c>
      <c r="W26" s="46"/>
      <c r="X26" s="46"/>
      <c r="Y26" s="46"/>
      <c r="Z26" s="46"/>
      <c r="AA26" s="46"/>
      <c r="AB26" s="46"/>
      <c r="AC26" s="46"/>
      <c r="AD26" s="46"/>
      <c r="AE26" s="46"/>
      <c r="AF26" s="46"/>
      <c r="AG26" s="46"/>
      <c r="AH26" s="46"/>
      <c r="AI26" s="46"/>
      <c r="AJ26" s="46"/>
      <c r="AK26" s="46"/>
      <c r="AL26" s="46"/>
      <c r="AM26" s="46"/>
      <c r="AN26" s="46"/>
      <c r="AO26" s="46"/>
      <c r="AP26" s="46"/>
      <c r="AR26" s="204">
        <f t="shared" si="22"/>
        <v>1</v>
      </c>
      <c r="AS26" s="204">
        <f t="shared" si="23"/>
        <v>0.99808088561555963</v>
      </c>
      <c r="AT26" s="204">
        <f t="shared" si="24"/>
        <v>0.99999972228536826</v>
      </c>
      <c r="AU26" s="204">
        <f t="shared" si="25"/>
        <v>1.0000028580421909</v>
      </c>
      <c r="AV26" s="204">
        <f t="shared" si="26"/>
        <v>1</v>
      </c>
      <c r="AW26" s="204">
        <f t="shared" si="27"/>
        <v>0.99999875820092354</v>
      </c>
      <c r="AX26" s="204">
        <f t="shared" si="28"/>
        <v>1.0000050449014215</v>
      </c>
      <c r="AY26" s="204">
        <f t="shared" si="29"/>
        <v>1.0000012002704268</v>
      </c>
      <c r="AZ26" s="204">
        <f t="shared" si="30"/>
        <v>0.99995625699217938</v>
      </c>
      <c r="BA26" s="204">
        <f t="shared" si="31"/>
        <v>1.0002425546419726</v>
      </c>
      <c r="BB26" s="204">
        <f t="shared" si="32"/>
        <v>1.0000159227602903</v>
      </c>
      <c r="BC26" s="204">
        <f t="shared" si="33"/>
        <v>1</v>
      </c>
      <c r="BD26" s="204">
        <f t="shared" si="34"/>
        <v>1</v>
      </c>
      <c r="BE26" s="204">
        <f t="shared" si="35"/>
        <v>0.99998193981915118</v>
      </c>
      <c r="BF26" s="204">
        <f t="shared" si="36"/>
        <v>1.0000104647661736</v>
      </c>
      <c r="BG26" s="204">
        <f t="shared" si="37"/>
        <v>1.0000011751978222</v>
      </c>
      <c r="BH26" s="204">
        <f t="shared" si="38"/>
        <v>0.99999997279421371</v>
      </c>
      <c r="BI26" s="204">
        <f t="shared" si="39"/>
        <v>1.0000252885581591</v>
      </c>
      <c r="BJ26" s="204">
        <f t="shared" si="40"/>
        <v>1.0000629290764786</v>
      </c>
      <c r="BK26" s="204">
        <f t="shared" si="41"/>
        <v>1</v>
      </c>
      <c r="BM26" s="205">
        <f t="shared" si="21"/>
        <v>0.99838440351453528</v>
      </c>
      <c r="BN26" s="205">
        <f t="shared" si="42"/>
        <v>28.924415135353275</v>
      </c>
    </row>
    <row r="27" spans="1:66">
      <c r="A27" s="223">
        <f t="shared" si="0"/>
        <v>44951</v>
      </c>
      <c r="B27" s="215">
        <v>0.28399999999999997</v>
      </c>
      <c r="C27" s="215">
        <v>0.39984999999999998</v>
      </c>
      <c r="D27" s="215">
        <v>0.37929999999999997</v>
      </c>
      <c r="E27" s="215">
        <v>0.2621</v>
      </c>
      <c r="F27" s="215">
        <v>1.9291499999999999</v>
      </c>
      <c r="G27" s="215">
        <v>0.61329999999999996</v>
      </c>
      <c r="H27" s="215">
        <v>0.23044999999999999</v>
      </c>
      <c r="I27" s="215">
        <v>2.22465</v>
      </c>
      <c r="J27" s="216">
        <v>4252.6409999999996</v>
      </c>
      <c r="K27" s="216">
        <v>37.055</v>
      </c>
      <c r="L27" s="216">
        <v>350.33715000000001</v>
      </c>
      <c r="M27" s="215">
        <v>8.6749999999999994E-2</v>
      </c>
      <c r="N27" s="215">
        <v>1.2134</v>
      </c>
      <c r="O27" s="215">
        <v>0.43784999999999996</v>
      </c>
      <c r="P27" s="215">
        <v>15.537050000000001</v>
      </c>
      <c r="Q27" s="215">
        <v>19.597099999999998</v>
      </c>
      <c r="R27" s="215">
        <v>2.3714500000000003</v>
      </c>
      <c r="S27" s="215">
        <v>0.37380000000000002</v>
      </c>
      <c r="T27" s="215">
        <v>0.2606</v>
      </c>
      <c r="U27" s="215">
        <v>8.6180500000000002</v>
      </c>
      <c r="W27" s="46"/>
      <c r="X27" s="46"/>
      <c r="Y27" s="46"/>
      <c r="Z27" s="46"/>
      <c r="AA27" s="46"/>
      <c r="AB27" s="46"/>
      <c r="AC27" s="46"/>
      <c r="AD27" s="46"/>
      <c r="AE27" s="46"/>
      <c r="AF27" s="46"/>
      <c r="AG27" s="46"/>
      <c r="AH27" s="46"/>
      <c r="AI27" s="46"/>
      <c r="AJ27" s="46"/>
      <c r="AK27" s="46"/>
      <c r="AL27" s="46"/>
      <c r="AM27" s="46"/>
      <c r="AN27" s="46"/>
      <c r="AO27" s="46"/>
      <c r="AP27" s="46"/>
      <c r="AR27" s="204">
        <f t="shared" si="22"/>
        <v>1</v>
      </c>
      <c r="AS27" s="204">
        <f t="shared" si="23"/>
        <v>0.99824177841651496</v>
      </c>
      <c r="AT27" s="204">
        <f t="shared" si="24"/>
        <v>0.99999997861762735</v>
      </c>
      <c r="AU27" s="204">
        <f t="shared" si="25"/>
        <v>1.0000014253356193</v>
      </c>
      <c r="AV27" s="204">
        <f t="shared" si="26"/>
        <v>1</v>
      </c>
      <c r="AW27" s="204">
        <f t="shared" si="27"/>
        <v>0.99999634458239928</v>
      </c>
      <c r="AX27" s="204">
        <f t="shared" si="28"/>
        <v>1.0000120630530656</v>
      </c>
      <c r="AY27" s="204">
        <f t="shared" si="29"/>
        <v>1.0000011999736471</v>
      </c>
      <c r="AZ27" s="204">
        <f t="shared" si="30"/>
        <v>1.0000126806866139</v>
      </c>
      <c r="BA27" s="204">
        <f t="shared" si="31"/>
        <v>1.0005917730848124</v>
      </c>
      <c r="BB27" s="204">
        <f t="shared" si="32"/>
        <v>1.0000211080789483</v>
      </c>
      <c r="BC27" s="204">
        <f t="shared" si="33"/>
        <v>1</v>
      </c>
      <c r="BD27" s="204">
        <f t="shared" si="34"/>
        <v>0.99993399847149922</v>
      </c>
      <c r="BE27" s="204">
        <f t="shared" si="35"/>
        <v>1.0000108498798641</v>
      </c>
      <c r="BF27" s="204">
        <f t="shared" si="36"/>
        <v>1.0000661464504397</v>
      </c>
      <c r="BG27" s="204">
        <f t="shared" si="37"/>
        <v>0.99999956447342919</v>
      </c>
      <c r="BH27" s="204">
        <f t="shared" si="38"/>
        <v>1.0000004877682589</v>
      </c>
      <c r="BI27" s="204">
        <f t="shared" si="39"/>
        <v>0.99969636410928708</v>
      </c>
      <c r="BJ27" s="204">
        <f t="shared" si="40"/>
        <v>0.99989508678255756</v>
      </c>
      <c r="BK27" s="204">
        <f t="shared" si="41"/>
        <v>1</v>
      </c>
      <c r="BM27" s="205">
        <f t="shared" si="21"/>
        <v>0.99848022685715709</v>
      </c>
      <c r="BN27" s="205">
        <f t="shared" si="42"/>
        <v>28.880456586058127</v>
      </c>
    </row>
    <row r="28" spans="1:66">
      <c r="A28" s="223">
        <f t="shared" si="0"/>
        <v>44952</v>
      </c>
      <c r="B28" s="215">
        <v>0.28399999999999997</v>
      </c>
      <c r="C28" s="215">
        <v>0.39874999999999999</v>
      </c>
      <c r="D28" s="215">
        <v>0.38039999999999996</v>
      </c>
      <c r="E28" s="215">
        <v>0.26050000000000001</v>
      </c>
      <c r="F28" s="215">
        <v>1.9291499999999999</v>
      </c>
      <c r="G28" s="215">
        <v>0.61230000000000007</v>
      </c>
      <c r="H28" s="215">
        <v>0.22905</v>
      </c>
      <c r="I28" s="215">
        <v>2.2243499999999998</v>
      </c>
      <c r="J28" s="216">
        <v>4244.8235000000004</v>
      </c>
      <c r="K28" s="216">
        <v>36.74</v>
      </c>
      <c r="L28" s="216">
        <v>349.62329999999997</v>
      </c>
      <c r="M28" s="215">
        <v>8.6650000000000005E-2</v>
      </c>
      <c r="N28" s="215">
        <v>1.2067000000000001</v>
      </c>
      <c r="O28" s="215">
        <v>0.43754999999999999</v>
      </c>
      <c r="P28" s="215">
        <v>15.464600000000001</v>
      </c>
      <c r="Q28" s="215">
        <v>19.739899999999999</v>
      </c>
      <c r="R28" s="215">
        <v>2.3686499999999997</v>
      </c>
      <c r="S28" s="215">
        <v>0.3725</v>
      </c>
      <c r="T28" s="215">
        <v>0.2601</v>
      </c>
      <c r="U28" s="215">
        <v>8.6180500000000002</v>
      </c>
      <c r="W28" s="46"/>
      <c r="X28" s="46"/>
      <c r="Y28" s="46"/>
      <c r="Z28" s="46"/>
      <c r="AA28" s="46"/>
      <c r="AB28" s="46"/>
      <c r="AC28" s="46"/>
      <c r="AD28" s="46"/>
      <c r="AE28" s="46"/>
      <c r="AF28" s="46"/>
      <c r="AG28" s="46"/>
      <c r="AH28" s="46"/>
      <c r="AI28" s="46"/>
      <c r="AJ28" s="46"/>
      <c r="AK28" s="46"/>
      <c r="AL28" s="46"/>
      <c r="AM28" s="46"/>
      <c r="AN28" s="46"/>
      <c r="AO28" s="46"/>
      <c r="AP28" s="46"/>
      <c r="AR28" s="204">
        <f t="shared" si="22"/>
        <v>1</v>
      </c>
      <c r="AS28" s="204">
        <f t="shared" si="23"/>
        <v>0.99943587972962711</v>
      </c>
      <c r="AT28" s="204">
        <f t="shared" si="24"/>
        <v>1.0000004697624738</v>
      </c>
      <c r="AU28" s="204">
        <f t="shared" si="25"/>
        <v>0.99999492098991138</v>
      </c>
      <c r="AV28" s="204">
        <f t="shared" si="26"/>
        <v>1</v>
      </c>
      <c r="AW28" s="204">
        <f t="shared" si="27"/>
        <v>0.99999937165352737</v>
      </c>
      <c r="AX28" s="204">
        <f t="shared" si="28"/>
        <v>0.99998592048494406</v>
      </c>
      <c r="AY28" s="204">
        <f t="shared" si="29"/>
        <v>0.99999934550630865</v>
      </c>
      <c r="AZ28" s="204">
        <f t="shared" si="30"/>
        <v>0.99999149773233464</v>
      </c>
      <c r="BA28" s="204">
        <f t="shared" si="31"/>
        <v>0.99830260522113257</v>
      </c>
      <c r="BB28" s="204">
        <f t="shared" si="32"/>
        <v>0.99998129177677908</v>
      </c>
      <c r="BC28" s="204">
        <f t="shared" si="33"/>
        <v>1</v>
      </c>
      <c r="BD28" s="204">
        <f t="shared" si="34"/>
        <v>0.99987833154166572</v>
      </c>
      <c r="BE28" s="204">
        <f t="shared" si="35"/>
        <v>0.99999803035166968</v>
      </c>
      <c r="BF28" s="204">
        <f t="shared" si="36"/>
        <v>0.9999375313667026</v>
      </c>
      <c r="BG28" s="204">
        <f t="shared" si="37"/>
        <v>1.0000008053119556</v>
      </c>
      <c r="BH28" s="204">
        <f t="shared" si="38"/>
        <v>0.99999993127046605</v>
      </c>
      <c r="BI28" s="204">
        <f t="shared" si="39"/>
        <v>0.99934056419577655</v>
      </c>
      <c r="BJ28" s="204">
        <f t="shared" si="40"/>
        <v>0.99989488530806614</v>
      </c>
      <c r="BK28" s="204">
        <f t="shared" si="41"/>
        <v>1</v>
      </c>
      <c r="BM28" s="205">
        <f t="shared" si="21"/>
        <v>0.99674485759442089</v>
      </c>
      <c r="BN28" s="205">
        <f t="shared" si="42"/>
        <v>28.786446587132364</v>
      </c>
    </row>
    <row r="29" spans="1:66">
      <c r="A29" s="223">
        <f t="shared" si="0"/>
        <v>44953</v>
      </c>
      <c r="B29" s="215">
        <v>0.28399999999999997</v>
      </c>
      <c r="C29" s="215">
        <v>0.3992</v>
      </c>
      <c r="D29" s="215">
        <v>0.37870000000000004</v>
      </c>
      <c r="E29" s="215">
        <v>0.26180000000000003</v>
      </c>
      <c r="F29" s="215">
        <v>1.9291499999999999</v>
      </c>
      <c r="G29" s="215">
        <v>0.61380000000000001</v>
      </c>
      <c r="H29" s="215">
        <v>0.22935</v>
      </c>
      <c r="I29" s="215">
        <v>2.2240000000000002</v>
      </c>
      <c r="J29" s="216">
        <v>4254.2055</v>
      </c>
      <c r="K29" s="216">
        <v>36.909999999999997</v>
      </c>
      <c r="L29" s="216">
        <v>349.69709999999998</v>
      </c>
      <c r="M29" s="215">
        <v>8.6699999999999999E-2</v>
      </c>
      <c r="N29" s="215">
        <v>1.20245</v>
      </c>
      <c r="O29" s="215">
        <v>0.43735000000000002</v>
      </c>
      <c r="P29" s="215">
        <v>15.45115</v>
      </c>
      <c r="Q29" s="215">
        <v>19.7364</v>
      </c>
      <c r="R29" s="215">
        <v>2.3686499999999997</v>
      </c>
      <c r="S29" s="215">
        <v>0.37319999999999998</v>
      </c>
      <c r="T29" s="215">
        <v>0.26119999999999999</v>
      </c>
      <c r="U29" s="215">
        <v>8.6180500000000002</v>
      </c>
      <c r="W29" s="46"/>
      <c r="X29" s="46"/>
      <c r="Y29" s="46"/>
      <c r="Z29" s="46"/>
      <c r="AA29" s="46"/>
      <c r="AB29" s="46"/>
      <c r="AC29" s="46"/>
      <c r="AD29" s="46"/>
      <c r="AE29" s="46"/>
      <c r="AF29" s="46"/>
      <c r="AG29" s="46"/>
      <c r="AH29" s="46"/>
      <c r="AI29" s="46"/>
      <c r="AJ29" s="46"/>
      <c r="AK29" s="46"/>
      <c r="AL29" s="46"/>
      <c r="AM29" s="46"/>
      <c r="AN29" s="46"/>
      <c r="AO29" s="46"/>
      <c r="AP29" s="46"/>
      <c r="AR29" s="204">
        <f t="shared" si="22"/>
        <v>1</v>
      </c>
      <c r="AS29" s="204">
        <f t="shared" si="23"/>
        <v>1.0002310561999814</v>
      </c>
      <c r="AT29" s="204">
        <f t="shared" si="24"/>
        <v>0.99999927342934258</v>
      </c>
      <c r="AU29" s="204">
        <f t="shared" si="25"/>
        <v>1.0000041290806347</v>
      </c>
      <c r="AV29" s="204">
        <f t="shared" si="26"/>
        <v>1</v>
      </c>
      <c r="AW29" s="204">
        <f t="shared" si="27"/>
        <v>1.0000009421363529</v>
      </c>
      <c r="AX29" s="204">
        <f t="shared" si="28"/>
        <v>1.0000030242957181</v>
      </c>
      <c r="AY29" s="204">
        <f t="shared" si="29"/>
        <v>0.9999992363124931</v>
      </c>
      <c r="AZ29" s="204">
        <f t="shared" si="30"/>
        <v>1.0000102020271531</v>
      </c>
      <c r="BA29" s="204">
        <f t="shared" si="31"/>
        <v>1.0009190558178509</v>
      </c>
      <c r="BB29" s="204">
        <f t="shared" si="32"/>
        <v>1.00000193590294</v>
      </c>
      <c r="BC29" s="204">
        <f t="shared" si="33"/>
        <v>1</v>
      </c>
      <c r="BD29" s="204">
        <f t="shared" si="34"/>
        <v>0.99992246986695055</v>
      </c>
      <c r="BE29" s="204">
        <f t="shared" si="35"/>
        <v>0.99999868615028287</v>
      </c>
      <c r="BF29" s="204">
        <f t="shared" si="36"/>
        <v>0.99998837049585398</v>
      </c>
      <c r="BG29" s="204">
        <f t="shared" si="37"/>
        <v>0.9999999803317059</v>
      </c>
      <c r="BH29" s="204">
        <f t="shared" si="38"/>
        <v>1</v>
      </c>
      <c r="BI29" s="204">
        <f t="shared" si="39"/>
        <v>1.0003555466791905</v>
      </c>
      <c r="BJ29" s="204">
        <f t="shared" si="40"/>
        <v>1.0002310252530036</v>
      </c>
      <c r="BK29" s="204">
        <f t="shared" si="41"/>
        <v>1</v>
      </c>
      <c r="BM29" s="205">
        <f t="shared" si="21"/>
        <v>1.001665778070258</v>
      </c>
      <c r="BN29" s="205">
        <f t="shared" si="42"/>
        <v>28.834398418577862</v>
      </c>
    </row>
    <row r="30" spans="1:66">
      <c r="A30" s="223">
        <f t="shared" si="0"/>
        <v>44954</v>
      </c>
      <c r="B30" s="215">
        <v>0.28399999999999997</v>
      </c>
      <c r="C30" s="215">
        <v>0.3992</v>
      </c>
      <c r="D30" s="215">
        <v>0.37870000000000004</v>
      </c>
      <c r="E30" s="215">
        <v>0.26180000000000003</v>
      </c>
      <c r="F30" s="215">
        <v>1.9291499999999999</v>
      </c>
      <c r="G30" s="215">
        <v>0.61380000000000001</v>
      </c>
      <c r="H30" s="215">
        <v>0.22935</v>
      </c>
      <c r="I30" s="215">
        <v>2.2240000000000002</v>
      </c>
      <c r="J30" s="216">
        <v>4254.2055</v>
      </c>
      <c r="K30" s="216">
        <v>36.909999999999997</v>
      </c>
      <c r="L30" s="216">
        <v>349.69709999999998</v>
      </c>
      <c r="M30" s="215">
        <v>8.6699999999999999E-2</v>
      </c>
      <c r="N30" s="215">
        <v>1.20245</v>
      </c>
      <c r="O30" s="215">
        <v>0.43735000000000002</v>
      </c>
      <c r="P30" s="215">
        <v>15.45115</v>
      </c>
      <c r="Q30" s="215">
        <v>19.7364</v>
      </c>
      <c r="R30" s="215">
        <v>2.3686499999999997</v>
      </c>
      <c r="S30" s="215">
        <v>0.37319999999999998</v>
      </c>
      <c r="T30" s="215">
        <v>0.26119999999999999</v>
      </c>
      <c r="U30" s="215">
        <v>8.6180500000000002</v>
      </c>
      <c r="W30" s="46"/>
      <c r="X30" s="46"/>
      <c r="Y30" s="46"/>
      <c r="Z30" s="46"/>
      <c r="AA30" s="46"/>
      <c r="AB30" s="46"/>
      <c r="AC30" s="46"/>
      <c r="AD30" s="46"/>
      <c r="AE30" s="46"/>
      <c r="AF30" s="46"/>
      <c r="AG30" s="46"/>
      <c r="AH30" s="46"/>
      <c r="AI30" s="46"/>
      <c r="AJ30" s="46"/>
      <c r="AK30" s="46"/>
      <c r="AL30" s="46"/>
      <c r="AM30" s="46"/>
      <c r="AN30" s="46"/>
      <c r="AO30" s="46"/>
      <c r="AP30" s="46"/>
      <c r="AR30" s="204">
        <f t="shared" si="22"/>
        <v>1</v>
      </c>
      <c r="AS30" s="204">
        <f t="shared" si="23"/>
        <v>1</v>
      </c>
      <c r="AT30" s="204">
        <f t="shared" si="24"/>
        <v>1</v>
      </c>
      <c r="AU30" s="204">
        <f t="shared" si="25"/>
        <v>1</v>
      </c>
      <c r="AV30" s="204">
        <f t="shared" si="26"/>
        <v>1</v>
      </c>
      <c r="AW30" s="204">
        <f t="shared" si="27"/>
        <v>1</v>
      </c>
      <c r="AX30" s="204">
        <f t="shared" si="28"/>
        <v>1</v>
      </c>
      <c r="AY30" s="204">
        <f t="shared" si="29"/>
        <v>1</v>
      </c>
      <c r="AZ30" s="204">
        <f t="shared" si="30"/>
        <v>1</v>
      </c>
      <c r="BA30" s="204">
        <f t="shared" si="31"/>
        <v>1</v>
      </c>
      <c r="BB30" s="204">
        <f t="shared" si="32"/>
        <v>1</v>
      </c>
      <c r="BC30" s="204">
        <f t="shared" si="33"/>
        <v>1</v>
      </c>
      <c r="BD30" s="204">
        <f t="shared" si="34"/>
        <v>1</v>
      </c>
      <c r="BE30" s="204">
        <f t="shared" si="35"/>
        <v>1</v>
      </c>
      <c r="BF30" s="204">
        <f t="shared" si="36"/>
        <v>1</v>
      </c>
      <c r="BG30" s="204">
        <f t="shared" si="37"/>
        <v>1</v>
      </c>
      <c r="BH30" s="204">
        <f t="shared" si="38"/>
        <v>1</v>
      </c>
      <c r="BI30" s="204">
        <f t="shared" si="39"/>
        <v>1</v>
      </c>
      <c r="BJ30" s="204">
        <f t="shared" si="40"/>
        <v>1</v>
      </c>
      <c r="BK30" s="204">
        <f t="shared" si="41"/>
        <v>1</v>
      </c>
      <c r="BM30" s="205">
        <f t="shared" si="21"/>
        <v>1</v>
      </c>
      <c r="BN30" s="205">
        <f t="shared" si="42"/>
        <v>28.834398418577862</v>
      </c>
    </row>
    <row r="31" spans="1:66">
      <c r="A31" s="223">
        <f t="shared" si="0"/>
        <v>44955</v>
      </c>
      <c r="B31" s="215">
        <v>0.28399999999999997</v>
      </c>
      <c r="C31" s="215">
        <v>0.3992</v>
      </c>
      <c r="D31" s="215">
        <v>0.37870000000000004</v>
      </c>
      <c r="E31" s="215">
        <v>0.26180000000000003</v>
      </c>
      <c r="F31" s="215">
        <v>1.9291499999999999</v>
      </c>
      <c r="G31" s="215">
        <v>0.61380000000000001</v>
      </c>
      <c r="H31" s="215">
        <v>0.22935</v>
      </c>
      <c r="I31" s="215">
        <v>2.2240000000000002</v>
      </c>
      <c r="J31" s="216">
        <v>4254.2055</v>
      </c>
      <c r="K31" s="216">
        <v>36.909999999999997</v>
      </c>
      <c r="L31" s="216">
        <v>349.69709999999998</v>
      </c>
      <c r="M31" s="215">
        <v>8.6699999999999999E-2</v>
      </c>
      <c r="N31" s="215">
        <v>1.20245</v>
      </c>
      <c r="O31" s="215">
        <v>0.43735000000000002</v>
      </c>
      <c r="P31" s="215">
        <v>15.45115</v>
      </c>
      <c r="Q31" s="215">
        <v>19.7364</v>
      </c>
      <c r="R31" s="215">
        <v>2.3686499999999997</v>
      </c>
      <c r="S31" s="215">
        <v>0.37319999999999998</v>
      </c>
      <c r="T31" s="215">
        <v>0.26119999999999999</v>
      </c>
      <c r="U31" s="215">
        <v>8.6180500000000002</v>
      </c>
      <c r="W31" s="46"/>
      <c r="X31" s="46"/>
      <c r="Y31" s="46"/>
      <c r="Z31" s="46"/>
      <c r="AA31" s="46"/>
      <c r="AB31" s="46"/>
      <c r="AC31" s="46"/>
      <c r="AD31" s="46"/>
      <c r="AE31" s="46"/>
      <c r="AF31" s="46"/>
      <c r="AG31" s="46"/>
      <c r="AH31" s="46"/>
      <c r="AI31" s="46"/>
      <c r="AJ31" s="46"/>
      <c r="AK31" s="46"/>
      <c r="AL31" s="46"/>
      <c r="AM31" s="46"/>
      <c r="AN31" s="46"/>
      <c r="AO31" s="46"/>
      <c r="AP31" s="46"/>
      <c r="AR31" s="204">
        <f t="shared" si="22"/>
        <v>1</v>
      </c>
      <c r="AS31" s="204">
        <f t="shared" si="23"/>
        <v>1</v>
      </c>
      <c r="AT31" s="204">
        <f t="shared" si="24"/>
        <v>1</v>
      </c>
      <c r="AU31" s="204">
        <f t="shared" si="25"/>
        <v>1</v>
      </c>
      <c r="AV31" s="204">
        <f t="shared" si="26"/>
        <v>1</v>
      </c>
      <c r="AW31" s="204">
        <f t="shared" si="27"/>
        <v>1</v>
      </c>
      <c r="AX31" s="204">
        <f t="shared" si="28"/>
        <v>1</v>
      </c>
      <c r="AY31" s="204">
        <f t="shared" si="29"/>
        <v>1</v>
      </c>
      <c r="AZ31" s="204">
        <f t="shared" si="30"/>
        <v>1</v>
      </c>
      <c r="BA31" s="204">
        <f t="shared" si="31"/>
        <v>1</v>
      </c>
      <c r="BB31" s="204">
        <f t="shared" si="32"/>
        <v>1</v>
      </c>
      <c r="BC31" s="204">
        <f t="shared" si="33"/>
        <v>1</v>
      </c>
      <c r="BD31" s="204">
        <f t="shared" si="34"/>
        <v>1</v>
      </c>
      <c r="BE31" s="204">
        <f t="shared" si="35"/>
        <v>1</v>
      </c>
      <c r="BF31" s="204">
        <f t="shared" si="36"/>
        <v>1</v>
      </c>
      <c r="BG31" s="204">
        <f t="shared" si="37"/>
        <v>1</v>
      </c>
      <c r="BH31" s="204">
        <f t="shared" si="38"/>
        <v>1</v>
      </c>
      <c r="BI31" s="204">
        <f t="shared" si="39"/>
        <v>1</v>
      </c>
      <c r="BJ31" s="204">
        <f t="shared" si="40"/>
        <v>1</v>
      </c>
      <c r="BK31" s="204">
        <f t="shared" si="41"/>
        <v>1</v>
      </c>
      <c r="BM31" s="205">
        <f t="shared" si="21"/>
        <v>1</v>
      </c>
      <c r="BN31" s="205">
        <f t="shared" si="42"/>
        <v>28.834398418577862</v>
      </c>
    </row>
    <row r="32" spans="1:66">
      <c r="A32" s="223">
        <f t="shared" si="0"/>
        <v>44956</v>
      </c>
      <c r="B32" s="215">
        <v>0.28399999999999997</v>
      </c>
      <c r="C32" s="215">
        <v>0.40075</v>
      </c>
      <c r="D32" s="215">
        <v>0.37859999999999999</v>
      </c>
      <c r="E32" s="215">
        <v>0.26155</v>
      </c>
      <c r="F32" s="215">
        <v>1.9176500000000001</v>
      </c>
      <c r="G32" s="215">
        <v>0.61685000000000001</v>
      </c>
      <c r="H32" s="215">
        <v>0.22914999999999999</v>
      </c>
      <c r="I32" s="215">
        <v>2.2241999999999997</v>
      </c>
      <c r="J32" s="216">
        <v>4252.9250000000002</v>
      </c>
      <c r="K32" s="216">
        <v>36.799999999999997</v>
      </c>
      <c r="L32" s="216">
        <v>348.82510000000002</v>
      </c>
      <c r="M32" s="215">
        <v>8.6749999999999994E-2</v>
      </c>
      <c r="N32" s="215">
        <v>1.2042999999999999</v>
      </c>
      <c r="O32" s="215">
        <v>0.43764999999999998</v>
      </c>
      <c r="P32" s="215">
        <v>15.47255</v>
      </c>
      <c r="Q32" s="215">
        <v>19.751049999999999</v>
      </c>
      <c r="R32" s="215">
        <v>2.3456999999999999</v>
      </c>
      <c r="S32" s="215">
        <v>0.373</v>
      </c>
      <c r="T32" s="215">
        <v>0.26139999999999997</v>
      </c>
      <c r="U32" s="215">
        <v>8.5605499999999992</v>
      </c>
      <c r="W32" s="46"/>
      <c r="X32" s="46"/>
      <c r="Y32" s="46"/>
      <c r="Z32" s="46"/>
      <c r="AA32" s="46"/>
      <c r="AB32" s="46"/>
      <c r="AC32" s="46"/>
      <c r="AD32" s="46"/>
      <c r="AE32" s="46"/>
      <c r="AF32" s="46"/>
      <c r="AG32" s="46"/>
      <c r="AH32" s="46"/>
      <c r="AI32" s="46"/>
      <c r="AJ32" s="46"/>
      <c r="AK32" s="46"/>
      <c r="AL32" s="46"/>
      <c r="AM32" s="46"/>
      <c r="AN32" s="46"/>
      <c r="AO32" s="46"/>
      <c r="AP32" s="46"/>
      <c r="AR32" s="204">
        <f t="shared" si="22"/>
        <v>1</v>
      </c>
      <c r="AS32" s="204">
        <f t="shared" si="23"/>
        <v>1.0007940948048841</v>
      </c>
      <c r="AT32" s="204">
        <f t="shared" si="24"/>
        <v>0.99999995715902035</v>
      </c>
      <c r="AU32" s="204">
        <f t="shared" si="25"/>
        <v>0.99999920754267291</v>
      </c>
      <c r="AV32" s="204">
        <f t="shared" si="26"/>
        <v>0.99880360859969053</v>
      </c>
      <c r="AW32" s="204">
        <f t="shared" si="27"/>
        <v>1.0000019085984233</v>
      </c>
      <c r="AX32" s="204">
        <f t="shared" si="28"/>
        <v>0.99999798424783193</v>
      </c>
      <c r="AY32" s="204">
        <f t="shared" si="29"/>
        <v>1.0000004364078381</v>
      </c>
      <c r="AZ32" s="204">
        <f t="shared" si="30"/>
        <v>0.99999860891343928</v>
      </c>
      <c r="BA32" s="204">
        <f t="shared" si="31"/>
        <v>0.99940625073300282</v>
      </c>
      <c r="BB32" s="204">
        <f t="shared" si="32"/>
        <v>0.99997710005087281</v>
      </c>
      <c r="BC32" s="204">
        <f t="shared" si="33"/>
        <v>1</v>
      </c>
      <c r="BD32" s="204">
        <f t="shared" si="34"/>
        <v>1.0000337839165201</v>
      </c>
      <c r="BE32" s="204">
        <f t="shared" si="35"/>
        <v>1.0000019705526233</v>
      </c>
      <c r="BF32" s="204">
        <f t="shared" si="36"/>
        <v>1.0000184989724841</v>
      </c>
      <c r="BG32" s="204">
        <f t="shared" si="37"/>
        <v>1.0000000823026209</v>
      </c>
      <c r="BH32" s="204">
        <f t="shared" si="38"/>
        <v>0.99999943358204502</v>
      </c>
      <c r="BI32" s="204">
        <f t="shared" si="39"/>
        <v>0.99989850652345191</v>
      </c>
      <c r="BJ32" s="204">
        <f t="shared" si="40"/>
        <v>1.0000418960806572</v>
      </c>
      <c r="BK32" s="204">
        <f t="shared" si="41"/>
        <v>0.99962865211756546</v>
      </c>
      <c r="BM32" s="205">
        <f t="shared" si="21"/>
        <v>0.99860167595373028</v>
      </c>
      <c r="BN32" s="205">
        <f t="shared" si="42"/>
        <v>28.794078585909443</v>
      </c>
    </row>
    <row r="33" spans="1:66">
      <c r="A33" s="223">
        <f t="shared" si="0"/>
        <v>44957</v>
      </c>
      <c r="B33" s="215">
        <v>0.28399999999999997</v>
      </c>
      <c r="C33" s="215">
        <v>0.40395000000000003</v>
      </c>
      <c r="D33" s="215">
        <v>0.38114999999999999</v>
      </c>
      <c r="E33" s="215">
        <v>0.26290000000000002</v>
      </c>
      <c r="F33" s="215">
        <v>1.91825</v>
      </c>
      <c r="G33" s="215">
        <v>0.61569999999999991</v>
      </c>
      <c r="H33" s="215">
        <v>0.23014999999999999</v>
      </c>
      <c r="I33" s="215">
        <v>2.2256999999999998</v>
      </c>
      <c r="J33" s="216">
        <v>4255.6205</v>
      </c>
      <c r="K33" s="216">
        <v>36.995000000000005</v>
      </c>
      <c r="L33" s="216">
        <v>349.66994999999997</v>
      </c>
      <c r="M33" s="215">
        <v>8.6749999999999994E-2</v>
      </c>
      <c r="N33" s="215">
        <v>1.20695</v>
      </c>
      <c r="O33" s="215">
        <v>0.44035000000000002</v>
      </c>
      <c r="P33" s="215">
        <v>15.4781</v>
      </c>
      <c r="Q33" s="215">
        <v>19.916</v>
      </c>
      <c r="R33" s="215">
        <v>2.37</v>
      </c>
      <c r="S33" s="215">
        <v>0.37319999999999998</v>
      </c>
      <c r="T33" s="215">
        <v>0.2621</v>
      </c>
      <c r="U33" s="215">
        <v>8.538450000000001</v>
      </c>
      <c r="W33" s="46"/>
      <c r="X33" s="46"/>
      <c r="Y33" s="46"/>
      <c r="Z33" s="46"/>
      <c r="AA33" s="46"/>
      <c r="AB33" s="46"/>
      <c r="AC33" s="46"/>
      <c r="AD33" s="46"/>
      <c r="AE33" s="46"/>
      <c r="AF33" s="46"/>
      <c r="AG33" s="46"/>
      <c r="AH33" s="46"/>
      <c r="AI33" s="46"/>
      <c r="AJ33" s="46"/>
      <c r="AK33" s="46"/>
      <c r="AL33" s="46"/>
      <c r="AM33" s="46"/>
      <c r="AN33" s="46"/>
      <c r="AO33" s="46"/>
      <c r="AP33" s="46"/>
      <c r="AR33" s="204">
        <f t="shared" si="22"/>
        <v>1</v>
      </c>
      <c r="AS33" s="204">
        <f t="shared" si="23"/>
        <v>1.0016304318372105</v>
      </c>
      <c r="AT33" s="204">
        <f t="shared" si="24"/>
        <v>1.0000010889268227</v>
      </c>
      <c r="AU33" s="204">
        <f t="shared" si="25"/>
        <v>1.0000042703139917</v>
      </c>
      <c r="AV33" s="204">
        <f t="shared" si="26"/>
        <v>1.0000626370443928</v>
      </c>
      <c r="AW33" s="204">
        <f t="shared" si="27"/>
        <v>0.99999928147606754</v>
      </c>
      <c r="AX33" s="204">
        <f t="shared" si="28"/>
        <v>1.000010061281861</v>
      </c>
      <c r="AY33" s="204">
        <f t="shared" si="29"/>
        <v>1.0000032718131366</v>
      </c>
      <c r="AZ33" s="204">
        <f t="shared" si="30"/>
        <v>1.0000029278082263</v>
      </c>
      <c r="BA33" s="204">
        <f t="shared" si="31"/>
        <v>1.0010522102366386</v>
      </c>
      <c r="BB33" s="204">
        <f t="shared" si="32"/>
        <v>1.0000221883137539</v>
      </c>
      <c r="BC33" s="204">
        <f t="shared" si="33"/>
        <v>1</v>
      </c>
      <c r="BD33" s="204">
        <f t="shared" si="34"/>
        <v>1.0000483032244412</v>
      </c>
      <c r="BE33" s="204">
        <f t="shared" si="35"/>
        <v>1.0000176745695497</v>
      </c>
      <c r="BF33" s="204">
        <f t="shared" si="36"/>
        <v>1.0000047934196588</v>
      </c>
      <c r="BG33" s="204">
        <f t="shared" si="37"/>
        <v>1.0000009224869097</v>
      </c>
      <c r="BH33" s="204">
        <f t="shared" si="38"/>
        <v>1.0000005995658872</v>
      </c>
      <c r="BI33" s="204">
        <f t="shared" si="39"/>
        <v>1.0001015037785195</v>
      </c>
      <c r="BJ33" s="204">
        <f t="shared" si="40"/>
        <v>1.0001463919135103</v>
      </c>
      <c r="BK33" s="204">
        <f t="shared" si="41"/>
        <v>0.99985659292987783</v>
      </c>
      <c r="BM33" s="205">
        <f t="shared" si="21"/>
        <v>1.0029676350185188</v>
      </c>
      <c r="BN33" s="205">
        <f t="shared" si="42"/>
        <v>28.879528901846971</v>
      </c>
    </row>
    <row r="34" spans="1:66">
      <c r="A34" s="224">
        <v>44958</v>
      </c>
      <c r="B34" s="217">
        <v>0.28399999999999997</v>
      </c>
      <c r="C34" s="217">
        <v>0.4017</v>
      </c>
      <c r="D34" s="217">
        <v>0.37819999999999998</v>
      </c>
      <c r="E34" s="217">
        <v>0.2601</v>
      </c>
      <c r="F34" s="217">
        <v>1.9157</v>
      </c>
      <c r="G34" s="217">
        <v>0.61585000000000001</v>
      </c>
      <c r="H34" s="217">
        <v>0.23049999999999998</v>
      </c>
      <c r="I34" s="217">
        <v>2.22715</v>
      </c>
      <c r="J34" s="218">
        <v>4256.6170000000002</v>
      </c>
      <c r="K34" s="218">
        <v>36.984999999999999</v>
      </c>
      <c r="L34" s="218">
        <v>349.73384999999996</v>
      </c>
      <c r="M34" s="217">
        <v>8.6699999999999999E-2</v>
      </c>
      <c r="N34" s="217">
        <v>1.2120500000000001</v>
      </c>
      <c r="O34" s="217">
        <v>0.44115000000000004</v>
      </c>
      <c r="P34" s="217">
        <v>15.50365</v>
      </c>
      <c r="Q34" s="217">
        <v>19.928350000000002</v>
      </c>
      <c r="R34" s="217">
        <v>2.37</v>
      </c>
      <c r="S34" s="217">
        <v>0.37319999999999998</v>
      </c>
      <c r="T34" s="217">
        <v>0.26119999999999999</v>
      </c>
      <c r="U34" s="217">
        <v>8.5150499999999987</v>
      </c>
      <c r="W34" s="46"/>
      <c r="X34" s="46"/>
      <c r="Y34" s="46"/>
      <c r="Z34" s="46"/>
      <c r="AA34" s="46"/>
      <c r="AB34" s="46"/>
      <c r="AC34" s="46"/>
      <c r="AD34" s="46"/>
      <c r="AE34" s="46"/>
      <c r="AF34" s="46"/>
      <c r="AG34" s="46"/>
      <c r="AH34" s="46"/>
      <c r="AI34" s="46"/>
      <c r="AJ34" s="46"/>
      <c r="AK34" s="46"/>
      <c r="AL34" s="46"/>
      <c r="AM34" s="46"/>
      <c r="AN34" s="46"/>
      <c r="AO34" s="46"/>
      <c r="AP34" s="46"/>
      <c r="AR34" s="204">
        <f t="shared" si="22"/>
        <v>1</v>
      </c>
      <c r="AS34" s="204">
        <f t="shared" si="23"/>
        <v>0.99885654416103153</v>
      </c>
      <c r="AT34" s="204">
        <f t="shared" si="24"/>
        <v>0.99999873959741126</v>
      </c>
      <c r="AU34" s="204">
        <f t="shared" si="25"/>
        <v>0.99999111849003541</v>
      </c>
      <c r="AV34" s="204">
        <f t="shared" si="26"/>
        <v>0.9997337009324524</v>
      </c>
      <c r="AW34" s="204">
        <f t="shared" si="27"/>
        <v>1.0000000937966238</v>
      </c>
      <c r="AX34" s="204">
        <f t="shared" si="28"/>
        <v>1.0000035111121763</v>
      </c>
      <c r="AY34" s="204">
        <f t="shared" si="29"/>
        <v>1.0000031606572006</v>
      </c>
      <c r="AZ34" s="204">
        <f t="shared" si="30"/>
        <v>1.0000010819115905</v>
      </c>
      <c r="BA34" s="204">
        <f t="shared" si="31"/>
        <v>0.99994620530530398</v>
      </c>
      <c r="BB34" s="204">
        <f t="shared" si="32"/>
        <v>1.0000016760085453</v>
      </c>
      <c r="BC34" s="204">
        <f t="shared" si="33"/>
        <v>1</v>
      </c>
      <c r="BD34" s="204">
        <f t="shared" si="34"/>
        <v>1.0000926652492597</v>
      </c>
      <c r="BE34" s="204">
        <f t="shared" si="35"/>
        <v>1.0000052160688195</v>
      </c>
      <c r="BF34" s="204">
        <f t="shared" si="36"/>
        <v>1.0000220450477009</v>
      </c>
      <c r="BG34" s="204">
        <f t="shared" si="37"/>
        <v>1.0000000687599151</v>
      </c>
      <c r="BH34" s="204">
        <f t="shared" si="38"/>
        <v>1</v>
      </c>
      <c r="BI34" s="204">
        <f t="shared" si="39"/>
        <v>1</v>
      </c>
      <c r="BJ34" s="204">
        <f t="shared" si="40"/>
        <v>0.99981174132058881</v>
      </c>
      <c r="BK34" s="204">
        <f t="shared" si="41"/>
        <v>0.99984775275435223</v>
      </c>
      <c r="BM34" s="205">
        <f t="shared" si="21"/>
        <v>0.9983160155964651</v>
      </c>
      <c r="BN34" s="205">
        <f t="shared" si="42"/>
        <v>28.830896225594824</v>
      </c>
    </row>
    <row r="35" spans="1:66">
      <c r="A35" s="224">
        <v>44959</v>
      </c>
      <c r="B35" s="217">
        <v>0.28399999999999997</v>
      </c>
      <c r="C35" s="217">
        <v>0.39729999999999999</v>
      </c>
      <c r="D35" s="217">
        <v>0.37724999999999997</v>
      </c>
      <c r="E35" s="217">
        <v>0.25764999999999999</v>
      </c>
      <c r="F35" s="217">
        <v>1.90645</v>
      </c>
      <c r="G35" s="217">
        <v>0.61020000000000008</v>
      </c>
      <c r="H35" s="217">
        <v>0.22914999999999999</v>
      </c>
      <c r="I35" s="217">
        <v>2.2270500000000002</v>
      </c>
      <c r="J35" s="218">
        <v>4221.6849999999995</v>
      </c>
      <c r="K35" s="218">
        <v>36.519999999999996</v>
      </c>
      <c r="L35" s="218">
        <v>346.5942</v>
      </c>
      <c r="M35" s="217">
        <v>8.6550000000000002E-2</v>
      </c>
      <c r="N35" s="217">
        <v>1.2044000000000001</v>
      </c>
      <c r="O35" s="217">
        <v>0.37285000000000001</v>
      </c>
      <c r="P35" s="217">
        <v>15.3276</v>
      </c>
      <c r="Q35" s="217">
        <v>19.8645</v>
      </c>
      <c r="R35" s="217">
        <v>2.3708499999999999</v>
      </c>
      <c r="S35" s="217">
        <v>0.37054999999999999</v>
      </c>
      <c r="T35" s="217">
        <v>0.25774999999999998</v>
      </c>
      <c r="U35" s="217">
        <v>8.4192</v>
      </c>
      <c r="W35" s="46"/>
      <c r="X35" s="46"/>
      <c r="Y35" s="46"/>
      <c r="Z35" s="46"/>
      <c r="AA35" s="46"/>
      <c r="AB35" s="46"/>
      <c r="AC35" s="46"/>
      <c r="AD35" s="46"/>
      <c r="AE35" s="46"/>
      <c r="AF35" s="46"/>
      <c r="AG35" s="46"/>
      <c r="AH35" s="46"/>
      <c r="AI35" s="46"/>
      <c r="AJ35" s="46"/>
      <c r="AK35" s="46"/>
      <c r="AL35" s="46"/>
      <c r="AM35" s="46"/>
      <c r="AN35" s="46"/>
      <c r="AO35" s="46"/>
      <c r="AP35" s="46"/>
      <c r="AR35" s="204">
        <f t="shared" si="22"/>
        <v>1</v>
      </c>
      <c r="AS35" s="204">
        <f t="shared" si="23"/>
        <v>0.99774653368464739</v>
      </c>
      <c r="AT35" s="204">
        <f t="shared" si="24"/>
        <v>0.99999959201389088</v>
      </c>
      <c r="AU35" s="204">
        <f t="shared" si="25"/>
        <v>0.99999214988971863</v>
      </c>
      <c r="AV35" s="204">
        <f t="shared" si="26"/>
        <v>0.9990313695623726</v>
      </c>
      <c r="AW35" s="204">
        <f t="shared" si="27"/>
        <v>0.99999645112630009</v>
      </c>
      <c r="AX35" s="204">
        <f t="shared" si="28"/>
        <v>0.99998642775484459</v>
      </c>
      <c r="AY35" s="204">
        <f t="shared" si="29"/>
        <v>0.99999978209008245</v>
      </c>
      <c r="AZ35" s="204">
        <f t="shared" si="30"/>
        <v>0.99996192264928541</v>
      </c>
      <c r="BA35" s="204">
        <f t="shared" si="31"/>
        <v>0.99748544744800627</v>
      </c>
      <c r="BB35" s="204">
        <f t="shared" si="32"/>
        <v>0.99991729051401024</v>
      </c>
      <c r="BC35" s="204">
        <f t="shared" si="33"/>
        <v>1</v>
      </c>
      <c r="BD35" s="204">
        <f t="shared" si="34"/>
        <v>0.99986087131339063</v>
      </c>
      <c r="BE35" s="204">
        <f t="shared" si="35"/>
        <v>0.99951673199673974</v>
      </c>
      <c r="BF35" s="204">
        <f t="shared" si="36"/>
        <v>0.99984737078526142</v>
      </c>
      <c r="BG35" s="204">
        <f t="shared" si="37"/>
        <v>0.99999964404815811</v>
      </c>
      <c r="BH35" s="204">
        <f t="shared" si="38"/>
        <v>1.0000000208610209</v>
      </c>
      <c r="BI35" s="204">
        <f t="shared" si="39"/>
        <v>0.99865161727938401</v>
      </c>
      <c r="BJ35" s="204">
        <f t="shared" si="40"/>
        <v>0.99927247882559589</v>
      </c>
      <c r="BK35" s="204">
        <f t="shared" si="41"/>
        <v>0.99937212337820658</v>
      </c>
      <c r="BM35" s="205">
        <f t="shared" si="21"/>
        <v>0.99067389228356295</v>
      </c>
      <c r="BN35" s="205">
        <f t="shared" si="42"/>
        <v>28.56201618183351</v>
      </c>
    </row>
    <row r="36" spans="1:66">
      <c r="A36" s="224">
        <v>44960</v>
      </c>
      <c r="B36" s="217">
        <v>0.28399999999999997</v>
      </c>
      <c r="C36" s="217">
        <v>0.40189999999999998</v>
      </c>
      <c r="D36" s="217">
        <v>0.37839999999999996</v>
      </c>
      <c r="E36" s="217">
        <v>0.2596</v>
      </c>
      <c r="F36" s="217">
        <v>1.9156499999999999</v>
      </c>
      <c r="G36" s="217">
        <v>0.61745000000000005</v>
      </c>
      <c r="H36" s="217">
        <v>0.23249999999999998</v>
      </c>
      <c r="I36" s="217">
        <v>2.2282500000000001</v>
      </c>
      <c r="J36" s="218">
        <v>4228.7849999999999</v>
      </c>
      <c r="K36" s="218">
        <v>36.525000000000006</v>
      </c>
      <c r="L36" s="218">
        <v>349.01830000000001</v>
      </c>
      <c r="M36" s="217">
        <v>8.6650000000000005E-2</v>
      </c>
      <c r="N36" s="217">
        <v>1.2123499999999998</v>
      </c>
      <c r="O36" s="217">
        <v>0.37339999999999995</v>
      </c>
      <c r="P36" s="217">
        <v>15.248000000000001</v>
      </c>
      <c r="Q36" s="217">
        <v>19.965249999999997</v>
      </c>
      <c r="R36" s="217">
        <v>2.3471000000000002</v>
      </c>
      <c r="S36" s="217">
        <v>0.37245</v>
      </c>
      <c r="T36" s="217">
        <v>0.26069999999999999</v>
      </c>
      <c r="U36" s="217">
        <v>8.4316999999999993</v>
      </c>
      <c r="W36" s="46"/>
      <c r="X36" s="46"/>
      <c r="Y36" s="46"/>
      <c r="Z36" s="46"/>
      <c r="AA36" s="46"/>
      <c r="AB36" s="46"/>
      <c r="AC36" s="46"/>
      <c r="AD36" s="46"/>
      <c r="AE36" s="46"/>
      <c r="AF36" s="46"/>
      <c r="AG36" s="46"/>
      <c r="AH36" s="46"/>
      <c r="AI36" s="46"/>
      <c r="AJ36" s="46"/>
      <c r="AK36" s="46"/>
      <c r="AL36" s="46"/>
      <c r="AM36" s="46"/>
      <c r="AN36" s="46"/>
      <c r="AO36" s="46"/>
      <c r="AP36" s="46"/>
      <c r="AR36" s="204">
        <f t="shared" si="22"/>
        <v>1</v>
      </c>
      <c r="AS36" s="204">
        <f t="shared" si="23"/>
        <v>1.0023607492285942</v>
      </c>
      <c r="AT36" s="204">
        <f t="shared" si="24"/>
        <v>1.0000004937475491</v>
      </c>
      <c r="AU36" s="204">
        <f t="shared" si="25"/>
        <v>1.0000062541136892</v>
      </c>
      <c r="AV36" s="204">
        <f t="shared" si="26"/>
        <v>1.0009643387503249</v>
      </c>
      <c r="AW36" s="204">
        <f t="shared" si="27"/>
        <v>1.0000045479685067</v>
      </c>
      <c r="AX36" s="204">
        <f t="shared" si="28"/>
        <v>1.0000335346487879</v>
      </c>
      <c r="AY36" s="204">
        <f t="shared" si="29"/>
        <v>1.0000026142771603</v>
      </c>
      <c r="AZ36" s="204">
        <f t="shared" si="30"/>
        <v>1.0000077649245223</v>
      </c>
      <c r="BA36" s="204">
        <f t="shared" si="31"/>
        <v>1.0000272427459393</v>
      </c>
      <c r="BB36" s="204">
        <f t="shared" si="32"/>
        <v>1.0000639295704943</v>
      </c>
      <c r="BC36" s="204">
        <f t="shared" si="33"/>
        <v>1</v>
      </c>
      <c r="BD36" s="204">
        <f t="shared" si="34"/>
        <v>1.0001445873135659</v>
      </c>
      <c r="BE36" s="204">
        <f t="shared" si="35"/>
        <v>1.0000042359783747</v>
      </c>
      <c r="BF36" s="204">
        <f t="shared" si="36"/>
        <v>0.9999304102706803</v>
      </c>
      <c r="BG36" s="204">
        <f t="shared" si="37"/>
        <v>1.0000005611430842</v>
      </c>
      <c r="BH36" s="204">
        <f t="shared" si="38"/>
        <v>0.99999941428458061</v>
      </c>
      <c r="BI36" s="204">
        <f t="shared" si="39"/>
        <v>1.0009688609279175</v>
      </c>
      <c r="BJ36" s="204">
        <f t="shared" si="40"/>
        <v>1.0006231014787346</v>
      </c>
      <c r="BK36" s="204">
        <f t="shared" si="41"/>
        <v>1.000082316096494</v>
      </c>
      <c r="BM36" s="205">
        <f t="shared" si="21"/>
        <v>1.0052346815207553</v>
      </c>
      <c r="BN36" s="205">
        <f t="shared" si="42"/>
        <v>28.71152924013607</v>
      </c>
    </row>
    <row r="37" spans="1:66">
      <c r="A37" s="224">
        <v>44961</v>
      </c>
      <c r="B37" s="217">
        <v>0.28399999999999997</v>
      </c>
      <c r="C37" s="217">
        <v>0.40189999999999998</v>
      </c>
      <c r="D37" s="217">
        <v>0.37839999999999996</v>
      </c>
      <c r="E37" s="217">
        <v>0.2596</v>
      </c>
      <c r="F37" s="217">
        <v>1.9156499999999999</v>
      </c>
      <c r="G37" s="217">
        <v>0.61745000000000005</v>
      </c>
      <c r="H37" s="217">
        <v>0.23249999999999998</v>
      </c>
      <c r="I37" s="217">
        <v>2.2282500000000001</v>
      </c>
      <c r="J37" s="218">
        <v>4228.7849999999999</v>
      </c>
      <c r="K37" s="218">
        <v>36.525000000000006</v>
      </c>
      <c r="L37" s="218">
        <v>349.01830000000001</v>
      </c>
      <c r="M37" s="217">
        <v>8.6650000000000005E-2</v>
      </c>
      <c r="N37" s="217">
        <v>1.2123499999999998</v>
      </c>
      <c r="O37" s="217">
        <v>0.37339999999999995</v>
      </c>
      <c r="P37" s="217">
        <v>15.248000000000001</v>
      </c>
      <c r="Q37" s="217">
        <v>19.965249999999997</v>
      </c>
      <c r="R37" s="217">
        <v>2.3471000000000002</v>
      </c>
      <c r="S37" s="217">
        <v>0.37245</v>
      </c>
      <c r="T37" s="217">
        <v>0.26069999999999999</v>
      </c>
      <c r="U37" s="217">
        <v>8.4316999999999993</v>
      </c>
      <c r="W37" s="46"/>
      <c r="X37" s="46"/>
      <c r="Y37" s="46"/>
      <c r="Z37" s="46"/>
      <c r="AA37" s="46"/>
      <c r="AB37" s="46"/>
      <c r="AC37" s="46"/>
      <c r="AD37" s="46"/>
      <c r="AE37" s="46"/>
      <c r="AF37" s="46"/>
      <c r="AG37" s="46"/>
      <c r="AH37" s="46"/>
      <c r="AI37" s="46"/>
      <c r="AJ37" s="46"/>
      <c r="AK37" s="46"/>
      <c r="AL37" s="46"/>
      <c r="AM37" s="46"/>
      <c r="AN37" s="46"/>
      <c r="AO37" s="46"/>
      <c r="AP37" s="46"/>
      <c r="AR37" s="204">
        <f t="shared" si="22"/>
        <v>1</v>
      </c>
      <c r="AS37" s="204">
        <f t="shared" si="23"/>
        <v>1</v>
      </c>
      <c r="AT37" s="204">
        <f t="shared" si="24"/>
        <v>1</v>
      </c>
      <c r="AU37" s="204">
        <f t="shared" si="25"/>
        <v>1</v>
      </c>
      <c r="AV37" s="204">
        <f t="shared" si="26"/>
        <v>1</v>
      </c>
      <c r="AW37" s="204">
        <f t="shared" si="27"/>
        <v>1</v>
      </c>
      <c r="AX37" s="204">
        <f t="shared" si="28"/>
        <v>1</v>
      </c>
      <c r="AY37" s="204">
        <f t="shared" si="29"/>
        <v>1</v>
      </c>
      <c r="AZ37" s="204">
        <f t="shared" si="30"/>
        <v>1</v>
      </c>
      <c r="BA37" s="204">
        <f t="shared" si="31"/>
        <v>1</v>
      </c>
      <c r="BB37" s="204">
        <f t="shared" si="32"/>
        <v>1</v>
      </c>
      <c r="BC37" s="204">
        <f t="shared" si="33"/>
        <v>1</v>
      </c>
      <c r="BD37" s="204">
        <f t="shared" si="34"/>
        <v>1</v>
      </c>
      <c r="BE37" s="204">
        <f t="shared" si="35"/>
        <v>1</v>
      </c>
      <c r="BF37" s="204">
        <f t="shared" si="36"/>
        <v>1</v>
      </c>
      <c r="BG37" s="204">
        <f t="shared" si="37"/>
        <v>1</v>
      </c>
      <c r="BH37" s="204">
        <f t="shared" si="38"/>
        <v>1</v>
      </c>
      <c r="BI37" s="204">
        <f t="shared" si="39"/>
        <v>1</v>
      </c>
      <c r="BJ37" s="204">
        <f t="shared" si="40"/>
        <v>1</v>
      </c>
      <c r="BK37" s="204">
        <f t="shared" si="41"/>
        <v>1</v>
      </c>
      <c r="BM37" s="205">
        <f t="shared" si="21"/>
        <v>1</v>
      </c>
      <c r="BN37" s="205">
        <f t="shared" si="42"/>
        <v>28.71152924013607</v>
      </c>
    </row>
    <row r="38" spans="1:66">
      <c r="A38" s="224">
        <v>44962</v>
      </c>
      <c r="B38" s="217">
        <v>0.28399999999999997</v>
      </c>
      <c r="C38" s="217">
        <v>0.40189999999999998</v>
      </c>
      <c r="D38" s="217">
        <v>0.37839999999999996</v>
      </c>
      <c r="E38" s="217">
        <v>0.2596</v>
      </c>
      <c r="F38" s="217">
        <v>1.9156499999999999</v>
      </c>
      <c r="G38" s="217">
        <v>0.61745000000000005</v>
      </c>
      <c r="H38" s="217">
        <v>0.23249999999999998</v>
      </c>
      <c r="I38" s="217">
        <v>2.2282500000000001</v>
      </c>
      <c r="J38" s="218">
        <v>4228.7849999999999</v>
      </c>
      <c r="K38" s="218">
        <v>36.525000000000006</v>
      </c>
      <c r="L38" s="218">
        <v>349.01830000000001</v>
      </c>
      <c r="M38" s="217">
        <v>8.6650000000000005E-2</v>
      </c>
      <c r="N38" s="217">
        <v>1.2123499999999998</v>
      </c>
      <c r="O38" s="217">
        <v>0.37339999999999995</v>
      </c>
      <c r="P38" s="217">
        <v>15.248000000000001</v>
      </c>
      <c r="Q38" s="217">
        <v>19.965249999999997</v>
      </c>
      <c r="R38" s="217">
        <v>2.3471000000000002</v>
      </c>
      <c r="S38" s="217">
        <v>0.37245</v>
      </c>
      <c r="T38" s="217">
        <v>0.26069999999999999</v>
      </c>
      <c r="U38" s="217">
        <v>8.4316999999999993</v>
      </c>
      <c r="W38" s="46"/>
      <c r="X38" s="46"/>
      <c r="Y38" s="46"/>
      <c r="Z38" s="46"/>
      <c r="AA38" s="46"/>
      <c r="AB38" s="46"/>
      <c r="AC38" s="46"/>
      <c r="AD38" s="46"/>
      <c r="AE38" s="46"/>
      <c r="AF38" s="46"/>
      <c r="AG38" s="46"/>
      <c r="AH38" s="46"/>
      <c r="AI38" s="46"/>
      <c r="AJ38" s="46"/>
      <c r="AK38" s="46"/>
      <c r="AL38" s="46"/>
      <c r="AM38" s="46"/>
      <c r="AN38" s="46"/>
      <c r="AO38" s="46"/>
      <c r="AP38" s="46"/>
      <c r="AR38" s="204">
        <f t="shared" si="22"/>
        <v>1</v>
      </c>
      <c r="AS38" s="204">
        <f t="shared" si="23"/>
        <v>1</v>
      </c>
      <c r="AT38" s="204">
        <f t="shared" si="24"/>
        <v>1</v>
      </c>
      <c r="AU38" s="204">
        <f t="shared" si="25"/>
        <v>1</v>
      </c>
      <c r="AV38" s="204">
        <f t="shared" si="26"/>
        <v>1</v>
      </c>
      <c r="AW38" s="204">
        <f t="shared" si="27"/>
        <v>1</v>
      </c>
      <c r="AX38" s="204">
        <f t="shared" si="28"/>
        <v>1</v>
      </c>
      <c r="AY38" s="204">
        <f t="shared" si="29"/>
        <v>1</v>
      </c>
      <c r="AZ38" s="204">
        <f t="shared" si="30"/>
        <v>1</v>
      </c>
      <c r="BA38" s="204">
        <f t="shared" si="31"/>
        <v>1</v>
      </c>
      <c r="BB38" s="204">
        <f t="shared" si="32"/>
        <v>1</v>
      </c>
      <c r="BC38" s="204">
        <f t="shared" si="33"/>
        <v>1</v>
      </c>
      <c r="BD38" s="204">
        <f t="shared" si="34"/>
        <v>1</v>
      </c>
      <c r="BE38" s="204">
        <f t="shared" si="35"/>
        <v>1</v>
      </c>
      <c r="BF38" s="204">
        <f t="shared" si="36"/>
        <v>1</v>
      </c>
      <c r="BG38" s="204">
        <f t="shared" si="37"/>
        <v>1</v>
      </c>
      <c r="BH38" s="204">
        <f t="shared" si="38"/>
        <v>1</v>
      </c>
      <c r="BI38" s="204">
        <f t="shared" si="39"/>
        <v>1</v>
      </c>
      <c r="BJ38" s="204">
        <f t="shared" si="40"/>
        <v>1</v>
      </c>
      <c r="BK38" s="204">
        <f t="shared" si="41"/>
        <v>1</v>
      </c>
      <c r="BM38" s="205">
        <f t="shared" si="21"/>
        <v>1</v>
      </c>
      <c r="BN38" s="205">
        <f t="shared" si="42"/>
        <v>28.71152924013607</v>
      </c>
    </row>
    <row r="39" spans="1:66">
      <c r="A39" s="224">
        <v>44963</v>
      </c>
      <c r="B39" s="217">
        <v>0.28399999999999997</v>
      </c>
      <c r="C39" s="217">
        <v>0.40885000000000005</v>
      </c>
      <c r="D39" s="217">
        <v>0.38059999999999999</v>
      </c>
      <c r="E39" s="217">
        <v>0.26275000000000004</v>
      </c>
      <c r="F39" s="217">
        <v>1.9257499999999999</v>
      </c>
      <c r="G39" s="217">
        <v>0.62705</v>
      </c>
      <c r="H39" s="217">
        <v>0.23535</v>
      </c>
      <c r="I39" s="217">
        <v>2.2287999999999997</v>
      </c>
      <c r="J39" s="218">
        <v>4271.5144999999993</v>
      </c>
      <c r="K39" s="218">
        <v>37.400000000000006</v>
      </c>
      <c r="L39" s="218">
        <v>354.96929999999998</v>
      </c>
      <c r="M39" s="217">
        <v>8.6749999999999994E-2</v>
      </c>
      <c r="N39" s="217">
        <v>1.2095</v>
      </c>
      <c r="O39" s="217">
        <v>0.37645000000000001</v>
      </c>
      <c r="P39" s="217">
        <v>15.446100000000001</v>
      </c>
      <c r="Q39" s="217">
        <v>20.446750000000002</v>
      </c>
      <c r="R39" s="217">
        <v>2.3473499999999996</v>
      </c>
      <c r="S39" s="217">
        <v>0.37590000000000001</v>
      </c>
      <c r="T39" s="217">
        <v>0.26305000000000001</v>
      </c>
      <c r="U39" s="217">
        <v>8.5096999999999987</v>
      </c>
      <c r="W39" s="46"/>
      <c r="X39" s="46"/>
      <c r="Y39" s="46"/>
      <c r="Z39" s="46"/>
      <c r="AA39" s="46"/>
      <c r="AB39" s="46"/>
      <c r="AC39" s="46"/>
      <c r="AD39" s="46"/>
      <c r="AE39" s="46"/>
      <c r="AF39" s="46"/>
      <c r="AG39" s="46"/>
      <c r="AH39" s="46"/>
      <c r="AI39" s="46"/>
      <c r="AJ39" s="46"/>
      <c r="AK39" s="46"/>
      <c r="AL39" s="46"/>
      <c r="AM39" s="46"/>
      <c r="AN39" s="46"/>
      <c r="AO39" s="46"/>
      <c r="AP39" s="46"/>
      <c r="AR39" s="204">
        <f t="shared" si="22"/>
        <v>1</v>
      </c>
      <c r="AS39" s="204">
        <f t="shared" si="23"/>
        <v>1.0035180489677693</v>
      </c>
      <c r="AT39" s="204">
        <f t="shared" si="24"/>
        <v>1.0000009403936374</v>
      </c>
      <c r="AU39" s="204">
        <f t="shared" si="25"/>
        <v>1.0000100042523032</v>
      </c>
      <c r="AV39" s="204">
        <f t="shared" si="26"/>
        <v>1.0010534044887138</v>
      </c>
      <c r="AW39" s="204">
        <f t="shared" si="27"/>
        <v>1.0000059406533393</v>
      </c>
      <c r="AX39" s="204">
        <f t="shared" si="28"/>
        <v>1.0000281511798452</v>
      </c>
      <c r="AY39" s="204">
        <f t="shared" si="29"/>
        <v>1.0000011977390328</v>
      </c>
      <c r="AZ39" s="204">
        <f t="shared" si="30"/>
        <v>1.00004645851192</v>
      </c>
      <c r="BA39" s="204">
        <f t="shared" si="31"/>
        <v>1.0047219981499622</v>
      </c>
      <c r="BB39" s="204">
        <f t="shared" si="32"/>
        <v>1.0001550857707435</v>
      </c>
      <c r="BC39" s="204">
        <f t="shared" si="33"/>
        <v>1</v>
      </c>
      <c r="BD39" s="204">
        <f t="shared" si="34"/>
        <v>0.99994828120301116</v>
      </c>
      <c r="BE39" s="204">
        <f t="shared" si="35"/>
        <v>1.0000233779973737</v>
      </c>
      <c r="BF39" s="204">
        <f t="shared" si="36"/>
        <v>1.000172541776188</v>
      </c>
      <c r="BG39" s="204">
        <f t="shared" si="37"/>
        <v>1.0000026432738882</v>
      </c>
      <c r="BH39" s="204">
        <f t="shared" si="38"/>
        <v>1.0000000061962386</v>
      </c>
      <c r="BI39" s="204">
        <f t="shared" si="39"/>
        <v>1.0017473583295304</v>
      </c>
      <c r="BJ39" s="204">
        <f t="shared" si="40"/>
        <v>1.0004913116858223</v>
      </c>
      <c r="BK39" s="204">
        <f t="shared" si="41"/>
        <v>1.0005110215562845</v>
      </c>
      <c r="BM39" s="205">
        <f t="shared" si="21"/>
        <v>1.012495549124427</v>
      </c>
      <c r="BN39" s="205">
        <f t="shared" si="42"/>
        <v>29.070295564193611</v>
      </c>
    </row>
    <row r="40" spans="1:66">
      <c r="A40" s="224">
        <v>44964</v>
      </c>
      <c r="B40" s="217">
        <v>0.28399999999999997</v>
      </c>
      <c r="C40" s="217">
        <v>0.4093</v>
      </c>
      <c r="D40" s="217">
        <v>0.38105</v>
      </c>
      <c r="E40" s="217">
        <v>0.26305000000000001</v>
      </c>
      <c r="F40" s="217">
        <v>1.9259999999999999</v>
      </c>
      <c r="G40" s="217">
        <v>0.62314999999999998</v>
      </c>
      <c r="H40" s="217">
        <v>0.23565000000000003</v>
      </c>
      <c r="I40" s="217">
        <v>2.2287499999999998</v>
      </c>
      <c r="J40" s="218">
        <v>4300.7715000000007</v>
      </c>
      <c r="K40" s="218">
        <v>37.534999999999997</v>
      </c>
      <c r="L40" s="218">
        <v>356.73339999999996</v>
      </c>
      <c r="M40" s="217">
        <v>8.6850000000000011E-2</v>
      </c>
      <c r="N40" s="217">
        <v>1.2208000000000001</v>
      </c>
      <c r="O40" s="217">
        <v>0.37655</v>
      </c>
      <c r="P40" s="217">
        <v>15.637599999999999</v>
      </c>
      <c r="Q40" s="217">
        <v>20.169249999999998</v>
      </c>
      <c r="R40" s="217">
        <v>2.3456999999999999</v>
      </c>
      <c r="S40" s="217">
        <v>0.37664999999999998</v>
      </c>
      <c r="T40" s="217">
        <v>0.26439999999999997</v>
      </c>
      <c r="U40" s="217">
        <v>8.52895</v>
      </c>
      <c r="W40" s="46"/>
      <c r="X40" s="46"/>
      <c r="Y40" s="46"/>
      <c r="Z40" s="46"/>
      <c r="AA40" s="46"/>
      <c r="AB40" s="46"/>
      <c r="AC40" s="46"/>
      <c r="AD40" s="46"/>
      <c r="AE40" s="46"/>
      <c r="AF40" s="46"/>
      <c r="AG40" s="46"/>
      <c r="AH40" s="46"/>
      <c r="AI40" s="46"/>
      <c r="AJ40" s="46"/>
      <c r="AK40" s="46"/>
      <c r="AL40" s="46"/>
      <c r="AM40" s="46"/>
      <c r="AN40" s="46"/>
      <c r="AO40" s="46"/>
      <c r="AP40" s="46"/>
      <c r="AR40" s="204">
        <f t="shared" si="22"/>
        <v>1</v>
      </c>
      <c r="AS40" s="204">
        <f t="shared" si="23"/>
        <v>1.0002253508133814</v>
      </c>
      <c r="AT40" s="204">
        <f t="shared" si="24"/>
        <v>1.0000001916834054</v>
      </c>
      <c r="AU40" s="204">
        <f t="shared" si="25"/>
        <v>1.0000009465186372</v>
      </c>
      <c r="AV40" s="204">
        <f t="shared" si="26"/>
        <v>1.0000259908953391</v>
      </c>
      <c r="AW40" s="204">
        <f t="shared" si="27"/>
        <v>0.99999759766276142</v>
      </c>
      <c r="AX40" s="204">
        <f t="shared" si="28"/>
        <v>1.0000029433908506</v>
      </c>
      <c r="AY40" s="204">
        <f t="shared" si="29"/>
        <v>0.99999989112691867</v>
      </c>
      <c r="AZ40" s="204">
        <f t="shared" si="30"/>
        <v>1.0000315427563342</v>
      </c>
      <c r="BA40" s="204">
        <f t="shared" si="31"/>
        <v>1.0007172502067865</v>
      </c>
      <c r="BB40" s="204">
        <f t="shared" si="32"/>
        <v>1.0000454714017724</v>
      </c>
      <c r="BC40" s="204">
        <f t="shared" si="33"/>
        <v>1</v>
      </c>
      <c r="BD40" s="204">
        <f t="shared" si="34"/>
        <v>1.0002043750554566</v>
      </c>
      <c r="BE40" s="204">
        <f t="shared" si="35"/>
        <v>1.0000007632724424</v>
      </c>
      <c r="BF40" s="204">
        <f t="shared" si="36"/>
        <v>1.0001647018678619</v>
      </c>
      <c r="BG40" s="204">
        <f t="shared" si="37"/>
        <v>0.99999848432056526</v>
      </c>
      <c r="BH40" s="204">
        <f t="shared" si="38"/>
        <v>0.9999999590926254</v>
      </c>
      <c r="BI40" s="204">
        <f t="shared" si="39"/>
        <v>1.0003774795342191</v>
      </c>
      <c r="BJ40" s="204">
        <f t="shared" si="40"/>
        <v>1.0002802321461004</v>
      </c>
      <c r="BK40" s="204">
        <f t="shared" si="41"/>
        <v>1.0001253726661983</v>
      </c>
      <c r="BM40" s="205">
        <f t="shared" si="21"/>
        <v>1.0022005248663888</v>
      </c>
      <c r="BN40" s="205">
        <f t="shared" si="42"/>
        <v>29.13426547245589</v>
      </c>
    </row>
    <row r="41" spans="1:66">
      <c r="A41" s="224">
        <v>44965</v>
      </c>
      <c r="B41" s="217">
        <v>0.28399999999999997</v>
      </c>
      <c r="C41" s="217">
        <v>0.40770000000000001</v>
      </c>
      <c r="D41" s="217">
        <v>0.38029999999999997</v>
      </c>
      <c r="E41" s="217">
        <v>0.26169999999999999</v>
      </c>
      <c r="F41" s="217">
        <v>1.9256500000000001</v>
      </c>
      <c r="G41" s="217">
        <v>0.62535000000000007</v>
      </c>
      <c r="H41" s="217">
        <v>0.23565000000000003</v>
      </c>
      <c r="I41" s="217">
        <v>2.2290999999999999</v>
      </c>
      <c r="J41" s="218">
        <v>4294.3889999999992</v>
      </c>
      <c r="K41" s="218">
        <v>37.230000000000004</v>
      </c>
      <c r="L41" s="218">
        <v>357.84084999999999</v>
      </c>
      <c r="M41" s="217">
        <v>8.6800000000000002E-2</v>
      </c>
      <c r="N41" s="217">
        <v>1.2206999999999999</v>
      </c>
      <c r="O41" s="217">
        <v>0.37739999999999996</v>
      </c>
      <c r="P41" s="217">
        <v>15.587399999999999</v>
      </c>
      <c r="Q41" s="217">
        <v>20.156399999999998</v>
      </c>
      <c r="R41" s="217">
        <v>2.3726500000000001</v>
      </c>
      <c r="S41" s="217">
        <v>0.37614999999999998</v>
      </c>
      <c r="T41" s="217">
        <v>0.2646</v>
      </c>
      <c r="U41" s="217">
        <v>8.5332499999999989</v>
      </c>
      <c r="W41" s="46"/>
      <c r="X41" s="46"/>
      <c r="Y41" s="46"/>
      <c r="Z41" s="46"/>
      <c r="AA41" s="46"/>
      <c r="AB41" s="46"/>
      <c r="AC41" s="46"/>
      <c r="AD41" s="46"/>
      <c r="AE41" s="46"/>
      <c r="AF41" s="46"/>
      <c r="AG41" s="46"/>
      <c r="AH41" s="46"/>
      <c r="AI41" s="46"/>
      <c r="AJ41" s="46"/>
      <c r="AK41" s="46"/>
      <c r="AL41" s="46"/>
      <c r="AM41" s="46"/>
      <c r="AN41" s="46"/>
      <c r="AO41" s="46"/>
      <c r="AP41" s="46"/>
      <c r="AR41" s="204">
        <f t="shared" si="22"/>
        <v>1</v>
      </c>
      <c r="AS41" s="204">
        <f t="shared" si="23"/>
        <v>0.99919803603154789</v>
      </c>
      <c r="AT41" s="204">
        <f t="shared" si="24"/>
        <v>0.99999968040178944</v>
      </c>
      <c r="AU41" s="204">
        <f t="shared" si="25"/>
        <v>0.9999957321455808</v>
      </c>
      <c r="AV41" s="204">
        <f t="shared" si="26"/>
        <v>0.99996361293665581</v>
      </c>
      <c r="AW41" s="204">
        <f t="shared" si="27"/>
        <v>1.0000013570093877</v>
      </c>
      <c r="AX41" s="204">
        <f t="shared" si="28"/>
        <v>1</v>
      </c>
      <c r="AY41" s="204">
        <f t="shared" si="29"/>
        <v>1.0000007620606151</v>
      </c>
      <c r="AZ41" s="204">
        <f t="shared" si="30"/>
        <v>0.99999313732569661</v>
      </c>
      <c r="BA41" s="204">
        <f t="shared" si="31"/>
        <v>0.99837775345001811</v>
      </c>
      <c r="BB41" s="204">
        <f t="shared" si="32"/>
        <v>1.0000284306166485</v>
      </c>
      <c r="BC41" s="204">
        <f t="shared" si="33"/>
        <v>1</v>
      </c>
      <c r="BD41" s="204">
        <f t="shared" si="34"/>
        <v>0.99999819986653116</v>
      </c>
      <c r="BE41" s="204">
        <f t="shared" si="35"/>
        <v>1.0000064796621406</v>
      </c>
      <c r="BF41" s="204">
        <f t="shared" si="36"/>
        <v>0.99995702523500907</v>
      </c>
      <c r="BG41" s="204">
        <f t="shared" si="37"/>
        <v>0.99999992931018533</v>
      </c>
      <c r="BH41" s="204">
        <f t="shared" si="38"/>
        <v>1.0000006645785497</v>
      </c>
      <c r="BI41" s="204">
        <f t="shared" si="39"/>
        <v>0.99974850969401663</v>
      </c>
      <c r="BJ41" s="204">
        <f t="shared" si="40"/>
        <v>1.0000413891988222</v>
      </c>
      <c r="BK41" s="204">
        <f t="shared" si="41"/>
        <v>1.000027965295393</v>
      </c>
      <c r="BM41" s="205">
        <f t="shared" si="21"/>
        <v>0.99734053354718544</v>
      </c>
      <c r="BN41" s="205">
        <f t="shared" si="42"/>
        <v>29.056783870804502</v>
      </c>
    </row>
    <row r="42" spans="1:66">
      <c r="A42" s="224">
        <v>44966</v>
      </c>
      <c r="B42" s="217">
        <v>0.28399999999999997</v>
      </c>
      <c r="C42" s="217">
        <v>0.40810000000000002</v>
      </c>
      <c r="D42" s="217">
        <v>0.38144999999999996</v>
      </c>
      <c r="E42" s="217">
        <v>0.26100000000000001</v>
      </c>
      <c r="F42" s="217">
        <v>1.9260999999999999</v>
      </c>
      <c r="G42" s="217">
        <v>0.62044999999999995</v>
      </c>
      <c r="H42" s="217">
        <v>0.23485</v>
      </c>
      <c r="I42" s="217">
        <v>2.2293000000000003</v>
      </c>
      <c r="J42" s="218">
        <v>4297.6525000000001</v>
      </c>
      <c r="K42" s="218">
        <v>37.254999999999995</v>
      </c>
      <c r="L42" s="218">
        <v>357.86919999999998</v>
      </c>
      <c r="M42" s="217">
        <v>8.6850000000000011E-2</v>
      </c>
      <c r="N42" s="217">
        <v>1.2235499999999999</v>
      </c>
      <c r="O42" s="217">
        <v>0.37685000000000002</v>
      </c>
      <c r="P42" s="217">
        <v>15.53415</v>
      </c>
      <c r="Q42" s="217">
        <v>20.58295</v>
      </c>
      <c r="R42" s="217">
        <v>2.3480499999999997</v>
      </c>
      <c r="S42" s="217">
        <v>0.37614999999999998</v>
      </c>
      <c r="T42" s="217">
        <v>0.26444999999999996</v>
      </c>
      <c r="U42" s="217">
        <v>8.5360499999999995</v>
      </c>
      <c r="W42" s="46"/>
      <c r="X42" s="46"/>
      <c r="Y42" s="46"/>
      <c r="Z42" s="46"/>
      <c r="AA42" s="46"/>
      <c r="AB42" s="46"/>
      <c r="AC42" s="46"/>
      <c r="AD42" s="46"/>
      <c r="AE42" s="46"/>
      <c r="AF42" s="46"/>
      <c r="AG42" s="46"/>
      <c r="AH42" s="46"/>
      <c r="AI42" s="46"/>
      <c r="AJ42" s="46"/>
      <c r="AK42" s="46"/>
      <c r="AL42" s="46"/>
      <c r="AM42" s="46"/>
      <c r="AN42" s="46"/>
      <c r="AO42" s="46"/>
      <c r="AP42" s="46"/>
      <c r="AR42" s="204">
        <f t="shared" si="22"/>
        <v>1</v>
      </c>
      <c r="AS42" s="204">
        <f t="shared" si="23"/>
        <v>1.0002008863929643</v>
      </c>
      <c r="AT42" s="204">
        <f t="shared" si="24"/>
        <v>1.0000004897936725</v>
      </c>
      <c r="AU42" s="204">
        <f t="shared" si="25"/>
        <v>0.99999777836063886</v>
      </c>
      <c r="AV42" s="204">
        <f t="shared" si="26"/>
        <v>1.0000467840981357</v>
      </c>
      <c r="AW42" s="204">
        <f t="shared" si="27"/>
        <v>0.99999697101369966</v>
      </c>
      <c r="AX42" s="204">
        <f t="shared" si="28"/>
        <v>0.99999214265248337</v>
      </c>
      <c r="AY42" s="204">
        <f t="shared" si="29"/>
        <v>1.000000435409417</v>
      </c>
      <c r="AZ42" s="204">
        <f t="shared" si="30"/>
        <v>1.0000035103142737</v>
      </c>
      <c r="BA42" s="204">
        <f t="shared" si="31"/>
        <v>1.0001335874508024</v>
      </c>
      <c r="BB42" s="204">
        <f t="shared" si="32"/>
        <v>1.0000007266396609</v>
      </c>
      <c r="BC42" s="204">
        <f t="shared" si="33"/>
        <v>1</v>
      </c>
      <c r="BD42" s="204">
        <f t="shared" si="34"/>
        <v>1.000051247464919</v>
      </c>
      <c r="BE42" s="204">
        <f t="shared" si="35"/>
        <v>0.99999580896847096</v>
      </c>
      <c r="BF42" s="204">
        <f t="shared" si="36"/>
        <v>0.99995426274633825</v>
      </c>
      <c r="BG42" s="204">
        <f t="shared" si="37"/>
        <v>1.0000023227759363</v>
      </c>
      <c r="BH42" s="204">
        <f t="shared" si="38"/>
        <v>0.99999939367518798</v>
      </c>
      <c r="BI42" s="204">
        <f t="shared" si="39"/>
        <v>1</v>
      </c>
      <c r="BJ42" s="204">
        <f t="shared" si="40"/>
        <v>0.99996896215927511</v>
      </c>
      <c r="BK42" s="204">
        <f t="shared" si="41"/>
        <v>1.0000182022962565</v>
      </c>
      <c r="BM42" s="205">
        <f t="shared" si="21"/>
        <v>1.0003635450246349</v>
      </c>
      <c r="BN42" s="205">
        <f t="shared" si="42"/>
        <v>29.067347320012622</v>
      </c>
    </row>
    <row r="43" spans="1:66">
      <c r="A43" s="224">
        <v>44967</v>
      </c>
      <c r="B43" s="217">
        <v>0.28399999999999997</v>
      </c>
      <c r="C43" s="217">
        <v>0.41005000000000003</v>
      </c>
      <c r="D43" s="217">
        <v>0.38219999999999998</v>
      </c>
      <c r="E43" s="217">
        <v>0.26205000000000001</v>
      </c>
      <c r="F43" s="217">
        <v>1.931</v>
      </c>
      <c r="G43" s="217">
        <v>0.62355000000000005</v>
      </c>
      <c r="H43" s="217">
        <v>0.23465000000000003</v>
      </c>
      <c r="I43" s="217">
        <v>2.2293500000000002</v>
      </c>
      <c r="J43" s="218">
        <v>4302.1914999999999</v>
      </c>
      <c r="K43" s="218">
        <v>37.355000000000004</v>
      </c>
      <c r="L43" s="218">
        <v>359.00509999999997</v>
      </c>
      <c r="M43" s="217">
        <v>8.6850000000000011E-2</v>
      </c>
      <c r="N43" s="217">
        <v>1.2298499999999999</v>
      </c>
      <c r="O43" s="217">
        <v>0.37744999999999995</v>
      </c>
      <c r="P43" s="217">
        <v>15.47235</v>
      </c>
      <c r="Q43" s="217">
        <v>20.732399999999998</v>
      </c>
      <c r="R43" s="217">
        <v>2.3456999999999999</v>
      </c>
      <c r="S43" s="217">
        <v>0.37705</v>
      </c>
      <c r="T43" s="217">
        <v>0.26474999999999999</v>
      </c>
      <c r="U43" s="217">
        <v>8.5631000000000004</v>
      </c>
      <c r="W43" s="46"/>
      <c r="X43" s="46"/>
      <c r="Y43" s="46"/>
      <c r="Z43" s="46"/>
      <c r="AA43" s="46"/>
      <c r="AB43" s="46"/>
      <c r="AC43" s="46"/>
      <c r="AD43" s="46"/>
      <c r="AE43" s="46"/>
      <c r="AF43" s="46"/>
      <c r="AG43" s="46"/>
      <c r="AH43" s="46"/>
      <c r="AI43" s="46"/>
      <c r="AJ43" s="46"/>
      <c r="AK43" s="46"/>
      <c r="AL43" s="46"/>
      <c r="AM43" s="46"/>
      <c r="AN43" s="46"/>
      <c r="AO43" s="46"/>
      <c r="AP43" s="46"/>
      <c r="AR43" s="204">
        <f t="shared" si="22"/>
        <v>1</v>
      </c>
      <c r="AS43" s="204">
        <f t="shared" si="23"/>
        <v>1.0009768887737982</v>
      </c>
      <c r="AT43" s="204">
        <f t="shared" si="24"/>
        <v>1.0000003186357294</v>
      </c>
      <c r="AU43" s="204">
        <f t="shared" si="25"/>
        <v>1.0000033302408471</v>
      </c>
      <c r="AV43" s="204">
        <f t="shared" si="26"/>
        <v>1.0005088380304958</v>
      </c>
      <c r="AW43" s="204">
        <f t="shared" si="27"/>
        <v>1.000001919069057</v>
      </c>
      <c r="AX43" s="204">
        <f t="shared" si="28"/>
        <v>0.9999980314752116</v>
      </c>
      <c r="AY43" s="204">
        <f t="shared" si="29"/>
        <v>1.0000001088462329</v>
      </c>
      <c r="AZ43" s="204">
        <f t="shared" si="30"/>
        <v>1.0000048778526258</v>
      </c>
      <c r="BA43" s="204">
        <f t="shared" si="31"/>
        <v>1.0005335615294444</v>
      </c>
      <c r="BB43" s="204">
        <f t="shared" si="32"/>
        <v>1.0000290674381163</v>
      </c>
      <c r="BC43" s="204">
        <f t="shared" si="33"/>
        <v>1</v>
      </c>
      <c r="BD43" s="204">
        <f t="shared" si="34"/>
        <v>1.0001128650494291</v>
      </c>
      <c r="BE43" s="204">
        <f t="shared" si="35"/>
        <v>1.0000045717515151</v>
      </c>
      <c r="BF43" s="204">
        <f t="shared" si="36"/>
        <v>0.99994672224297121</v>
      </c>
      <c r="BG43" s="204">
        <f t="shared" si="37"/>
        <v>1.0000008024567675</v>
      </c>
      <c r="BH43" s="204">
        <f t="shared" si="38"/>
        <v>0.99999994174666851</v>
      </c>
      <c r="BI43" s="204">
        <f t="shared" si="39"/>
        <v>1.0004526015897757</v>
      </c>
      <c r="BJ43" s="204">
        <f t="shared" si="40"/>
        <v>1.0000620609800843</v>
      </c>
      <c r="BK43" s="204">
        <f t="shared" si="41"/>
        <v>1.0001755541619963</v>
      </c>
      <c r="BM43" s="205">
        <f t="shared" si="21"/>
        <v>1.0028151404354362</v>
      </c>
      <c r="BN43" s="205">
        <f t="shared" si="42"/>
        <v>29.149175984804057</v>
      </c>
    </row>
    <row r="44" spans="1:66">
      <c r="A44" s="224">
        <v>44968</v>
      </c>
      <c r="B44" s="217">
        <v>0.28399999999999997</v>
      </c>
      <c r="C44" s="217">
        <v>0.41005000000000003</v>
      </c>
      <c r="D44" s="217">
        <v>0.38219999999999998</v>
      </c>
      <c r="E44" s="217">
        <v>0.26205000000000001</v>
      </c>
      <c r="F44" s="217">
        <v>1.931</v>
      </c>
      <c r="G44" s="217">
        <v>0.62355000000000005</v>
      </c>
      <c r="H44" s="217">
        <v>0.23465000000000003</v>
      </c>
      <c r="I44" s="217">
        <v>2.2293500000000002</v>
      </c>
      <c r="J44" s="218">
        <v>4302.1914999999999</v>
      </c>
      <c r="K44" s="218">
        <v>37.355000000000004</v>
      </c>
      <c r="L44" s="218">
        <v>359.00509999999997</v>
      </c>
      <c r="M44" s="217">
        <v>8.6850000000000011E-2</v>
      </c>
      <c r="N44" s="217">
        <v>1.2298499999999999</v>
      </c>
      <c r="O44" s="217">
        <v>0.37744999999999995</v>
      </c>
      <c r="P44" s="217">
        <v>15.47235</v>
      </c>
      <c r="Q44" s="217">
        <v>20.732399999999998</v>
      </c>
      <c r="R44" s="217">
        <v>2.3456999999999999</v>
      </c>
      <c r="S44" s="217">
        <v>0.37705</v>
      </c>
      <c r="T44" s="217">
        <v>0.26474999999999999</v>
      </c>
      <c r="U44" s="217">
        <v>8.5631000000000004</v>
      </c>
      <c r="W44" s="46"/>
      <c r="X44" s="46"/>
      <c r="Y44" s="46"/>
      <c r="Z44" s="46"/>
      <c r="AA44" s="46"/>
      <c r="AB44" s="46"/>
      <c r="AC44" s="46"/>
      <c r="AD44" s="46"/>
      <c r="AE44" s="46"/>
      <c r="AF44" s="46"/>
      <c r="AG44" s="46"/>
      <c r="AH44" s="46"/>
      <c r="AI44" s="46"/>
      <c r="AJ44" s="46"/>
      <c r="AK44" s="46"/>
      <c r="AL44" s="46"/>
      <c r="AM44" s="46"/>
      <c r="AN44" s="46"/>
      <c r="AO44" s="46"/>
      <c r="AP44" s="46"/>
      <c r="AR44" s="204">
        <f t="shared" si="22"/>
        <v>1</v>
      </c>
      <c r="AS44" s="204">
        <f t="shared" si="23"/>
        <v>1</v>
      </c>
      <c r="AT44" s="204">
        <f t="shared" si="24"/>
        <v>1</v>
      </c>
      <c r="AU44" s="204">
        <f t="shared" si="25"/>
        <v>1</v>
      </c>
      <c r="AV44" s="204">
        <f t="shared" si="26"/>
        <v>1</v>
      </c>
      <c r="AW44" s="204">
        <f t="shared" si="27"/>
        <v>1</v>
      </c>
      <c r="AX44" s="204">
        <f t="shared" si="28"/>
        <v>1</v>
      </c>
      <c r="AY44" s="204">
        <f t="shared" si="29"/>
        <v>1</v>
      </c>
      <c r="AZ44" s="204">
        <f t="shared" si="30"/>
        <v>1</v>
      </c>
      <c r="BA44" s="204">
        <f t="shared" si="31"/>
        <v>1</v>
      </c>
      <c r="BB44" s="204">
        <f t="shared" si="32"/>
        <v>1</v>
      </c>
      <c r="BC44" s="204">
        <f t="shared" si="33"/>
        <v>1</v>
      </c>
      <c r="BD44" s="204">
        <f t="shared" si="34"/>
        <v>1</v>
      </c>
      <c r="BE44" s="204">
        <f t="shared" si="35"/>
        <v>1</v>
      </c>
      <c r="BF44" s="204">
        <f t="shared" si="36"/>
        <v>1</v>
      </c>
      <c r="BG44" s="204">
        <f t="shared" si="37"/>
        <v>1</v>
      </c>
      <c r="BH44" s="204">
        <f t="shared" si="38"/>
        <v>1</v>
      </c>
      <c r="BI44" s="204">
        <f t="shared" si="39"/>
        <v>1</v>
      </c>
      <c r="BJ44" s="204">
        <f t="shared" si="40"/>
        <v>1</v>
      </c>
      <c r="BK44" s="204">
        <f t="shared" si="41"/>
        <v>1</v>
      </c>
      <c r="BM44" s="205">
        <f t="shared" si="21"/>
        <v>1</v>
      </c>
      <c r="BN44" s="205">
        <f t="shared" si="42"/>
        <v>29.149175984804057</v>
      </c>
    </row>
    <row r="45" spans="1:66">
      <c r="A45" s="224">
        <v>44969</v>
      </c>
      <c r="B45" s="217">
        <v>0.28399999999999997</v>
      </c>
      <c r="C45" s="217">
        <v>0.41005000000000003</v>
      </c>
      <c r="D45" s="217">
        <v>0.38219999999999998</v>
      </c>
      <c r="E45" s="217">
        <v>0.26205000000000001</v>
      </c>
      <c r="F45" s="217">
        <v>1.931</v>
      </c>
      <c r="G45" s="217">
        <v>0.62355000000000005</v>
      </c>
      <c r="H45" s="217">
        <v>0.23465000000000003</v>
      </c>
      <c r="I45" s="217">
        <v>2.2293500000000002</v>
      </c>
      <c r="J45" s="218">
        <v>4302.1914999999999</v>
      </c>
      <c r="K45" s="218">
        <v>37.355000000000004</v>
      </c>
      <c r="L45" s="218">
        <v>359.00509999999997</v>
      </c>
      <c r="M45" s="217">
        <v>8.6850000000000011E-2</v>
      </c>
      <c r="N45" s="217">
        <v>1.2298499999999999</v>
      </c>
      <c r="O45" s="217">
        <v>0.37744999999999995</v>
      </c>
      <c r="P45" s="217">
        <v>15.47235</v>
      </c>
      <c r="Q45" s="217">
        <v>20.732399999999998</v>
      </c>
      <c r="R45" s="217">
        <v>2.3456999999999999</v>
      </c>
      <c r="S45" s="217">
        <v>0.37705</v>
      </c>
      <c r="T45" s="217">
        <v>0.26474999999999999</v>
      </c>
      <c r="U45" s="217">
        <v>8.5631000000000004</v>
      </c>
      <c r="W45" s="46"/>
      <c r="X45" s="46"/>
      <c r="Y45" s="46"/>
      <c r="Z45" s="46"/>
      <c r="AA45" s="46"/>
      <c r="AB45" s="46"/>
      <c r="AC45" s="46"/>
      <c r="AD45" s="46"/>
      <c r="AE45" s="46"/>
      <c r="AF45" s="46"/>
      <c r="AG45" s="46"/>
      <c r="AH45" s="46"/>
      <c r="AI45" s="46"/>
      <c r="AJ45" s="46"/>
      <c r="AK45" s="46"/>
      <c r="AL45" s="46"/>
      <c r="AM45" s="46"/>
      <c r="AN45" s="46"/>
      <c r="AO45" s="46"/>
      <c r="AP45" s="46"/>
      <c r="AR45" s="204">
        <f t="shared" si="22"/>
        <v>1</v>
      </c>
      <c r="AS45" s="204">
        <f t="shared" si="23"/>
        <v>1</v>
      </c>
      <c r="AT45" s="204">
        <f t="shared" si="24"/>
        <v>1</v>
      </c>
      <c r="AU45" s="204">
        <f t="shared" si="25"/>
        <v>1</v>
      </c>
      <c r="AV45" s="204">
        <f t="shared" si="26"/>
        <v>1</v>
      </c>
      <c r="AW45" s="204">
        <f t="shared" si="27"/>
        <v>1</v>
      </c>
      <c r="AX45" s="204">
        <f t="shared" si="28"/>
        <v>1</v>
      </c>
      <c r="AY45" s="204">
        <f t="shared" si="29"/>
        <v>1</v>
      </c>
      <c r="AZ45" s="204">
        <f t="shared" si="30"/>
        <v>1</v>
      </c>
      <c r="BA45" s="204">
        <f t="shared" si="31"/>
        <v>1</v>
      </c>
      <c r="BB45" s="204">
        <f t="shared" si="32"/>
        <v>1</v>
      </c>
      <c r="BC45" s="204">
        <f t="shared" si="33"/>
        <v>1</v>
      </c>
      <c r="BD45" s="204">
        <f t="shared" si="34"/>
        <v>1</v>
      </c>
      <c r="BE45" s="204">
        <f t="shared" si="35"/>
        <v>1</v>
      </c>
      <c r="BF45" s="204">
        <f t="shared" si="36"/>
        <v>1</v>
      </c>
      <c r="BG45" s="204">
        <f t="shared" si="37"/>
        <v>1</v>
      </c>
      <c r="BH45" s="204">
        <f t="shared" si="38"/>
        <v>1</v>
      </c>
      <c r="BI45" s="204">
        <f t="shared" si="39"/>
        <v>1</v>
      </c>
      <c r="BJ45" s="204">
        <f t="shared" si="40"/>
        <v>1</v>
      </c>
      <c r="BK45" s="204">
        <f t="shared" si="41"/>
        <v>1</v>
      </c>
      <c r="BM45" s="205">
        <f t="shared" si="21"/>
        <v>1</v>
      </c>
      <c r="BN45" s="205">
        <f t="shared" si="42"/>
        <v>29.149175984804057</v>
      </c>
    </row>
    <row r="46" spans="1:66">
      <c r="A46" s="224">
        <v>44970</v>
      </c>
      <c r="B46" s="217">
        <v>0.28399999999999997</v>
      </c>
      <c r="C46" s="217">
        <v>0.41085000000000005</v>
      </c>
      <c r="D46" s="217">
        <v>0.37970000000000004</v>
      </c>
      <c r="E46" s="217">
        <v>0.26275000000000004</v>
      </c>
      <c r="F46" s="217">
        <v>1.9395</v>
      </c>
      <c r="G46" s="217">
        <v>0.62624999999999997</v>
      </c>
      <c r="H46" s="217">
        <v>0.23570000000000002</v>
      </c>
      <c r="I46" s="217">
        <v>2.2294</v>
      </c>
      <c r="J46" s="218">
        <v>4322.3604999999998</v>
      </c>
      <c r="K46" s="218">
        <v>37.534999999999997</v>
      </c>
      <c r="L46" s="218">
        <v>362.56934999999999</v>
      </c>
      <c r="M46" s="217">
        <v>8.695E-2</v>
      </c>
      <c r="N46" s="217">
        <v>1.23685</v>
      </c>
      <c r="O46" s="217">
        <v>0.37714999999999999</v>
      </c>
      <c r="P46" s="217">
        <v>15.54195</v>
      </c>
      <c r="Q46" s="217">
        <v>20.93515</v>
      </c>
      <c r="R46" s="217">
        <v>2.35215</v>
      </c>
      <c r="S46" s="217">
        <v>0.37839999999999996</v>
      </c>
      <c r="T46" s="217">
        <v>0.2661</v>
      </c>
      <c r="U46" s="217">
        <v>8.5869</v>
      </c>
      <c r="W46" s="46"/>
      <c r="X46" s="46"/>
      <c r="Y46" s="46"/>
      <c r="Z46" s="46"/>
      <c r="AA46" s="46"/>
      <c r="AB46" s="46"/>
      <c r="AC46" s="46"/>
      <c r="AD46" s="46"/>
      <c r="AE46" s="46"/>
      <c r="AF46" s="46"/>
      <c r="AG46" s="46"/>
      <c r="AH46" s="46"/>
      <c r="AI46" s="46"/>
      <c r="AJ46" s="46"/>
      <c r="AK46" s="46"/>
      <c r="AL46" s="46"/>
      <c r="AM46" s="46"/>
      <c r="AN46" s="46"/>
      <c r="AO46" s="46"/>
      <c r="AP46" s="46"/>
      <c r="AR46" s="204">
        <f t="shared" si="22"/>
        <v>1</v>
      </c>
      <c r="AS46" s="204">
        <f t="shared" si="23"/>
        <v>1.0003993163955114</v>
      </c>
      <c r="AT46" s="204">
        <f t="shared" si="24"/>
        <v>0.99999893543858964</v>
      </c>
      <c r="AU46" s="204">
        <f t="shared" si="25"/>
        <v>1.0000022127543127</v>
      </c>
      <c r="AV46" s="204">
        <f t="shared" si="26"/>
        <v>1.0008797863181969</v>
      </c>
      <c r="AW46" s="204">
        <f t="shared" si="27"/>
        <v>1.0000016636894189</v>
      </c>
      <c r="AX46" s="204">
        <f t="shared" si="28"/>
        <v>1.0000103161584106</v>
      </c>
      <c r="AY46" s="204">
        <f t="shared" si="29"/>
        <v>1.0000001088437918</v>
      </c>
      <c r="AZ46" s="204">
        <f t="shared" si="30"/>
        <v>1.0000216128117951</v>
      </c>
      <c r="BA46" s="204">
        <f t="shared" si="31"/>
        <v>1.0009570237070524</v>
      </c>
      <c r="BB46" s="204">
        <f t="shared" si="32"/>
        <v>1.0000906177371307</v>
      </c>
      <c r="BC46" s="204">
        <f t="shared" si="33"/>
        <v>1</v>
      </c>
      <c r="BD46" s="204">
        <f t="shared" si="34"/>
        <v>1.0001247302466867</v>
      </c>
      <c r="BE46" s="204">
        <f t="shared" si="35"/>
        <v>0.99999771504121415</v>
      </c>
      <c r="BF46" s="204">
        <f t="shared" si="36"/>
        <v>1.0000599904624463</v>
      </c>
      <c r="BG46" s="204">
        <f t="shared" si="37"/>
        <v>1.000001079447816</v>
      </c>
      <c r="BH46" s="204">
        <f t="shared" si="38"/>
        <v>1.0000001597473684</v>
      </c>
      <c r="BI46" s="204">
        <f t="shared" si="39"/>
        <v>1.0006769566685401</v>
      </c>
      <c r="BJ46" s="204">
        <f t="shared" si="40"/>
        <v>1.0002784370513427</v>
      </c>
      <c r="BK46" s="204">
        <f t="shared" si="41"/>
        <v>1.0001540020324851</v>
      </c>
      <c r="BM46" s="205">
        <f t="shared" si="21"/>
        <v>1.0036601287550593</v>
      </c>
      <c r="BN46" s="205">
        <f t="shared" si="42"/>
        <v>29.25586572201232</v>
      </c>
    </row>
    <row r="47" spans="1:66">
      <c r="A47" s="224">
        <v>44971</v>
      </c>
      <c r="B47" s="217">
        <v>0.28399999999999997</v>
      </c>
      <c r="C47" s="217">
        <v>0.40759999999999996</v>
      </c>
      <c r="D47" s="217">
        <v>0.37880000000000003</v>
      </c>
      <c r="E47" s="217">
        <v>0.26064999999999999</v>
      </c>
      <c r="F47" s="217">
        <v>1.9352499999999999</v>
      </c>
      <c r="G47" s="217">
        <v>0.62135000000000007</v>
      </c>
      <c r="H47" s="217">
        <v>0.23380000000000001</v>
      </c>
      <c r="I47" s="217">
        <v>2.2294</v>
      </c>
      <c r="J47" s="218">
        <v>4307.0244999999995</v>
      </c>
      <c r="K47" s="218">
        <v>37.44</v>
      </c>
      <c r="L47" s="218">
        <v>360.22749999999996</v>
      </c>
      <c r="M47" s="217">
        <v>8.6850000000000011E-2</v>
      </c>
      <c r="N47" s="217">
        <v>1.23515</v>
      </c>
      <c r="O47" s="217">
        <v>0.37735000000000002</v>
      </c>
      <c r="P47" s="217">
        <v>15.547650000000001</v>
      </c>
      <c r="Q47" s="217">
        <v>20.944649999999999</v>
      </c>
      <c r="R47" s="217">
        <v>2.3466</v>
      </c>
      <c r="S47" s="217">
        <v>0.37695000000000001</v>
      </c>
      <c r="T47" s="217">
        <v>0.26444999999999996</v>
      </c>
      <c r="U47" s="217">
        <v>8.5752500000000005</v>
      </c>
      <c r="W47" s="46"/>
      <c r="X47" s="46"/>
      <c r="Y47" s="46"/>
      <c r="Z47" s="46"/>
      <c r="AA47" s="46"/>
      <c r="AB47" s="46"/>
      <c r="AC47" s="46"/>
      <c r="AD47" s="46"/>
      <c r="AE47" s="46"/>
      <c r="AF47" s="46"/>
      <c r="AG47" s="46"/>
      <c r="AH47" s="46"/>
      <c r="AI47" s="46"/>
      <c r="AJ47" s="46"/>
      <c r="AK47" s="46"/>
      <c r="AL47" s="46"/>
      <c r="AM47" s="46"/>
      <c r="AN47" s="46"/>
      <c r="AO47" s="46"/>
      <c r="AP47" s="46"/>
      <c r="AR47" s="204">
        <f t="shared" si="22"/>
        <v>1</v>
      </c>
      <c r="AS47" s="204">
        <f t="shared" si="23"/>
        <v>0.99837456027688709</v>
      </c>
      <c r="AT47" s="204">
        <f t="shared" si="24"/>
        <v>0.9999996150410676</v>
      </c>
      <c r="AU47" s="204">
        <f t="shared" si="25"/>
        <v>0.99999334397865991</v>
      </c>
      <c r="AV47" s="204">
        <f t="shared" si="26"/>
        <v>0.99956087948754802</v>
      </c>
      <c r="AW47" s="204">
        <f t="shared" si="27"/>
        <v>0.99999697538386889</v>
      </c>
      <c r="AX47" s="204">
        <f t="shared" si="28"/>
        <v>0.99998129907000866</v>
      </c>
      <c r="AY47" s="204">
        <f t="shared" si="29"/>
        <v>1</v>
      </c>
      <c r="AZ47" s="204">
        <f t="shared" si="30"/>
        <v>0.99998357569085261</v>
      </c>
      <c r="BA47" s="204">
        <f t="shared" si="31"/>
        <v>0.99949584588347373</v>
      </c>
      <c r="BB47" s="204">
        <f t="shared" si="32"/>
        <v>0.99994056607261306</v>
      </c>
      <c r="BC47" s="204">
        <f t="shared" si="33"/>
        <v>1</v>
      </c>
      <c r="BD47" s="204">
        <f t="shared" si="34"/>
        <v>0.99996977573237811</v>
      </c>
      <c r="BE47" s="204">
        <f t="shared" si="35"/>
        <v>1.0000015235106099</v>
      </c>
      <c r="BF47" s="204">
        <f t="shared" si="36"/>
        <v>1.0000049009693726</v>
      </c>
      <c r="BG47" s="204">
        <f t="shared" si="37"/>
        <v>1.0000000503215625</v>
      </c>
      <c r="BH47" s="204">
        <f t="shared" si="38"/>
        <v>0.99999986256933349</v>
      </c>
      <c r="BI47" s="204">
        <f t="shared" si="39"/>
        <v>0.99927331220895454</v>
      </c>
      <c r="BJ47" s="204">
        <f t="shared" si="40"/>
        <v>0.99965960059970471</v>
      </c>
      <c r="BK47" s="204">
        <f t="shared" si="41"/>
        <v>0.9999246786935192</v>
      </c>
      <c r="BM47" s="205">
        <f t="shared" si="21"/>
        <v>0.99616586108869054</v>
      </c>
      <c r="BN47" s="205">
        <f t="shared" si="42"/>
        <v>29.143694668863507</v>
      </c>
    </row>
    <row r="48" spans="1:66">
      <c r="A48" s="224">
        <v>44972</v>
      </c>
      <c r="B48" s="217">
        <v>0.28399999999999997</v>
      </c>
      <c r="C48" s="217">
        <v>0.40975</v>
      </c>
      <c r="D48" s="217">
        <v>0.3795</v>
      </c>
      <c r="E48" s="217">
        <v>0.26229999999999998</v>
      </c>
      <c r="F48" s="217">
        <v>1.9440499999999998</v>
      </c>
      <c r="G48" s="217">
        <v>0.62214999999999998</v>
      </c>
      <c r="H48" s="217">
        <v>0.23375000000000001</v>
      </c>
      <c r="I48" s="217">
        <v>2.2289000000000003</v>
      </c>
      <c r="J48" s="218">
        <v>4315.973</v>
      </c>
      <c r="K48" s="218">
        <v>37.795000000000002</v>
      </c>
      <c r="L48" s="218">
        <v>364.40395000000001</v>
      </c>
      <c r="M48" s="217">
        <v>8.695E-2</v>
      </c>
      <c r="N48" s="217">
        <v>1.2452000000000001</v>
      </c>
      <c r="O48" s="217">
        <v>0.37780000000000002</v>
      </c>
      <c r="P48" s="217">
        <v>15.670500000000001</v>
      </c>
      <c r="Q48" s="217">
        <v>20.917549999999999</v>
      </c>
      <c r="R48" s="217">
        <v>2.3716999999999997</v>
      </c>
      <c r="S48" s="217">
        <v>0.37855</v>
      </c>
      <c r="T48" s="217">
        <v>0.26505000000000001</v>
      </c>
      <c r="U48" s="217">
        <v>8.616299999999999</v>
      </c>
      <c r="W48" s="46"/>
      <c r="X48" s="46"/>
      <c r="Y48" s="46"/>
      <c r="Z48" s="46"/>
      <c r="AA48" s="46"/>
      <c r="AB48" s="46"/>
      <c r="AC48" s="46"/>
      <c r="AD48" s="46"/>
      <c r="AE48" s="46"/>
      <c r="AF48" s="46"/>
      <c r="AG48" s="46"/>
      <c r="AH48" s="46"/>
      <c r="AI48" s="46"/>
      <c r="AJ48" s="46"/>
      <c r="AK48" s="46"/>
      <c r="AL48" s="46"/>
      <c r="AM48" s="46"/>
      <c r="AN48" s="46"/>
      <c r="AO48" s="46"/>
      <c r="AP48" s="46"/>
      <c r="AR48" s="204">
        <f t="shared" si="22"/>
        <v>1</v>
      </c>
      <c r="AS48" s="204">
        <f t="shared" si="23"/>
        <v>1.0010781917223188</v>
      </c>
      <c r="AT48" s="204">
        <f t="shared" si="24"/>
        <v>1.0000002994915194</v>
      </c>
      <c r="AU48" s="204">
        <f t="shared" si="25"/>
        <v>1.0000052342516521</v>
      </c>
      <c r="AV48" s="204">
        <f t="shared" si="26"/>
        <v>1.0009087846745863</v>
      </c>
      <c r="AW48" s="204">
        <f t="shared" si="27"/>
        <v>1.0000004954414508</v>
      </c>
      <c r="AX48" s="204">
        <f t="shared" si="28"/>
        <v>0.99999950581594632</v>
      </c>
      <c r="AY48" s="204">
        <f t="shared" si="29"/>
        <v>0.99999891145286735</v>
      </c>
      <c r="AZ48" s="204">
        <f t="shared" si="30"/>
        <v>1.0000095907415225</v>
      </c>
      <c r="BA48" s="204">
        <f t="shared" si="31"/>
        <v>1.0018796844685418</v>
      </c>
      <c r="BB48" s="204">
        <f t="shared" si="32"/>
        <v>1.0001057355109624</v>
      </c>
      <c r="BC48" s="204">
        <f t="shared" si="33"/>
        <v>1</v>
      </c>
      <c r="BD48" s="204">
        <f t="shared" si="34"/>
        <v>1.0001780967386267</v>
      </c>
      <c r="BE48" s="204">
        <f t="shared" si="35"/>
        <v>1.0000034249518686</v>
      </c>
      <c r="BF48" s="204">
        <f t="shared" si="36"/>
        <v>1.0001051996465296</v>
      </c>
      <c r="BG48" s="204">
        <f t="shared" si="37"/>
        <v>0.99999985639076638</v>
      </c>
      <c r="BH48" s="204">
        <f t="shared" si="38"/>
        <v>1.0000006189637827</v>
      </c>
      <c r="BI48" s="204">
        <f t="shared" si="39"/>
        <v>1.000802316518032</v>
      </c>
      <c r="BJ48" s="204">
        <f t="shared" si="40"/>
        <v>1.0001240555209425</v>
      </c>
      <c r="BK48" s="204">
        <f t="shared" si="41"/>
        <v>1.0002649942135446</v>
      </c>
      <c r="BM48" s="205">
        <f t="shared" si="21"/>
        <v>1.005476790143607</v>
      </c>
      <c r="BN48" s="205">
        <f t="shared" si="42"/>
        <v>29.303308568574231</v>
      </c>
    </row>
    <row r="49" spans="1:66">
      <c r="A49" s="224">
        <v>44973</v>
      </c>
      <c r="B49" s="217">
        <v>0.28399999999999997</v>
      </c>
      <c r="C49" s="217">
        <v>0.41054999999999997</v>
      </c>
      <c r="D49" s="217">
        <v>0.38005</v>
      </c>
      <c r="E49" s="217">
        <v>0.26185000000000003</v>
      </c>
      <c r="F49" s="217">
        <v>1.9451000000000001</v>
      </c>
      <c r="G49" s="217">
        <v>0.62414999999999998</v>
      </c>
      <c r="H49" s="217">
        <v>0.23575000000000002</v>
      </c>
      <c r="I49" s="217">
        <v>2.2290999999999999</v>
      </c>
      <c r="J49" s="218">
        <v>4309.152</v>
      </c>
      <c r="K49" s="218">
        <v>38.010000000000005</v>
      </c>
      <c r="L49" s="218">
        <v>364.33875</v>
      </c>
      <c r="M49" s="217">
        <v>8.695E-2</v>
      </c>
      <c r="N49" s="217">
        <v>1.2505999999999999</v>
      </c>
      <c r="O49" s="217">
        <v>0.378</v>
      </c>
      <c r="P49" s="217">
        <v>15.6755</v>
      </c>
      <c r="Q49" s="217">
        <v>21.210149999999999</v>
      </c>
      <c r="R49" s="217">
        <v>2.3651999999999997</v>
      </c>
      <c r="S49" s="217">
        <v>0.37880000000000003</v>
      </c>
      <c r="T49" s="217">
        <v>0.26519999999999999</v>
      </c>
      <c r="U49" s="217">
        <v>8.5972499999999989</v>
      </c>
      <c r="W49" s="46"/>
      <c r="X49" s="46"/>
      <c r="Y49" s="46"/>
      <c r="Z49" s="46"/>
      <c r="AA49" s="46"/>
      <c r="AB49" s="46"/>
      <c r="AC49" s="46"/>
      <c r="AD49" s="46"/>
      <c r="AE49" s="46"/>
      <c r="AF49" s="46"/>
      <c r="AG49" s="46"/>
      <c r="AH49" s="46"/>
      <c r="AI49" s="46"/>
      <c r="AJ49" s="46"/>
      <c r="AK49" s="46"/>
      <c r="AL49" s="46"/>
      <c r="AM49" s="46"/>
      <c r="AN49" s="46"/>
      <c r="AO49" s="46"/>
      <c r="AP49" s="46"/>
      <c r="AR49" s="204">
        <f t="shared" si="22"/>
        <v>1</v>
      </c>
      <c r="AS49" s="204">
        <f t="shared" si="23"/>
        <v>1.0003996085299183</v>
      </c>
      <c r="AT49" s="204">
        <f t="shared" si="24"/>
        <v>1.0000002349274717</v>
      </c>
      <c r="AU49" s="204">
        <f t="shared" si="25"/>
        <v>0.99999857575414164</v>
      </c>
      <c r="AV49" s="204">
        <f t="shared" si="26"/>
        <v>1.0001081164483601</v>
      </c>
      <c r="AW49" s="204">
        <f t="shared" si="27"/>
        <v>1.0000012358222656</v>
      </c>
      <c r="AX49" s="204">
        <f t="shared" si="28"/>
        <v>1.0000196855789008</v>
      </c>
      <c r="AY49" s="204">
        <f t="shared" si="29"/>
        <v>1.0000004354484848</v>
      </c>
      <c r="AZ49" s="204">
        <f t="shared" si="30"/>
        <v>0.9999926913170768</v>
      </c>
      <c r="BA49" s="204">
        <f t="shared" si="31"/>
        <v>1.0011294118984222</v>
      </c>
      <c r="BB49" s="204">
        <f t="shared" si="32"/>
        <v>0.9999983587451744</v>
      </c>
      <c r="BC49" s="204">
        <f t="shared" si="33"/>
        <v>1</v>
      </c>
      <c r="BD49" s="204">
        <f t="shared" si="34"/>
        <v>1.0000950970691174</v>
      </c>
      <c r="BE49" s="204">
        <f t="shared" si="35"/>
        <v>1.0000015208901212</v>
      </c>
      <c r="BF49" s="204">
        <f t="shared" si="36"/>
        <v>1.0000042639293762</v>
      </c>
      <c r="BG49" s="204">
        <f t="shared" si="37"/>
        <v>1.000001540809627</v>
      </c>
      <c r="BH49" s="204">
        <f t="shared" si="38"/>
        <v>0.99999984034143774</v>
      </c>
      <c r="BI49" s="204">
        <f t="shared" si="39"/>
        <v>1.0001250132216237</v>
      </c>
      <c r="BJ49" s="204">
        <f t="shared" si="40"/>
        <v>1.0000309685596069</v>
      </c>
      <c r="BK49" s="204">
        <f t="shared" si="41"/>
        <v>0.99987720577334693</v>
      </c>
      <c r="BM49" s="205">
        <f t="shared" si="21"/>
        <v>1.0017846521022311</v>
      </c>
      <c r="BN49" s="205">
        <f t="shared" si="42"/>
        <v>29.355604779813465</v>
      </c>
    </row>
    <row r="50" spans="1:66">
      <c r="A50" s="224">
        <v>44974</v>
      </c>
      <c r="B50" s="217">
        <v>0.28399999999999997</v>
      </c>
      <c r="C50" s="217">
        <v>0.41505000000000003</v>
      </c>
      <c r="D50" s="217">
        <v>0.38305</v>
      </c>
      <c r="E50" s="217">
        <v>0.26390000000000002</v>
      </c>
      <c r="F50" s="217">
        <v>1.9519500000000001</v>
      </c>
      <c r="G50" s="217">
        <v>0.62914999999999999</v>
      </c>
      <c r="H50" s="217">
        <v>0.23770000000000002</v>
      </c>
      <c r="I50" s="217">
        <v>2.2289000000000003</v>
      </c>
      <c r="J50" s="218">
        <v>4317.8164999999999</v>
      </c>
      <c r="K50" s="218">
        <v>38.265000000000001</v>
      </c>
      <c r="L50" s="218">
        <v>368.92399999999998</v>
      </c>
      <c r="M50" s="217">
        <v>8.7100000000000011E-2</v>
      </c>
      <c r="N50" s="217">
        <v>1.25885</v>
      </c>
      <c r="O50" s="217">
        <v>0.37980000000000003</v>
      </c>
      <c r="P50" s="217">
        <v>15.68965</v>
      </c>
      <c r="Q50" s="217">
        <v>21.24615</v>
      </c>
      <c r="R50" s="217">
        <v>2.3672</v>
      </c>
      <c r="S50" s="217">
        <v>0.38039999999999996</v>
      </c>
      <c r="T50" s="217">
        <v>0.26700000000000002</v>
      </c>
      <c r="U50" s="217">
        <v>8.6338000000000008</v>
      </c>
      <c r="W50" s="46"/>
      <c r="X50" s="46"/>
      <c r="Y50" s="46"/>
      <c r="Z50" s="46"/>
      <c r="AA50" s="46"/>
      <c r="AB50" s="46"/>
      <c r="AC50" s="46"/>
      <c r="AD50" s="46"/>
      <c r="AE50" s="46"/>
      <c r="AF50" s="46"/>
      <c r="AG50" s="46"/>
      <c r="AH50" s="46"/>
      <c r="AI50" s="46"/>
      <c r="AJ50" s="46"/>
      <c r="AK50" s="46"/>
      <c r="AL50" s="46"/>
      <c r="AM50" s="46"/>
      <c r="AN50" s="46"/>
      <c r="AO50" s="46"/>
      <c r="AP50" s="46"/>
      <c r="AR50" s="204">
        <f t="shared" si="22"/>
        <v>1</v>
      </c>
      <c r="AS50" s="204">
        <f t="shared" si="23"/>
        <v>1.00223543823812</v>
      </c>
      <c r="AT50" s="204">
        <f t="shared" si="24"/>
        <v>1.0000012754683085</v>
      </c>
      <c r="AU50" s="204">
        <f t="shared" si="25"/>
        <v>1.0000064685424037</v>
      </c>
      <c r="AV50" s="204">
        <f t="shared" si="26"/>
        <v>1.0007041117155508</v>
      </c>
      <c r="AW50" s="204">
        <f t="shared" si="27"/>
        <v>1.0000030723161917</v>
      </c>
      <c r="AX50" s="204">
        <f t="shared" si="28"/>
        <v>1.0000190332945829</v>
      </c>
      <c r="AY50" s="204">
        <f t="shared" si="29"/>
        <v>0.99999956455170491</v>
      </c>
      <c r="AZ50" s="204">
        <f t="shared" si="30"/>
        <v>1.0000092820824378</v>
      </c>
      <c r="BA50" s="204">
        <f t="shared" si="31"/>
        <v>1.001331416664293</v>
      </c>
      <c r="BB50" s="204">
        <f t="shared" si="32"/>
        <v>1.0001147194245312</v>
      </c>
      <c r="BC50" s="204">
        <f t="shared" si="33"/>
        <v>1</v>
      </c>
      <c r="BD50" s="204">
        <f t="shared" si="34"/>
        <v>1.0001445007722798</v>
      </c>
      <c r="BE50" s="204">
        <f t="shared" si="35"/>
        <v>1.0000136519935965</v>
      </c>
      <c r="BF50" s="204">
        <f t="shared" si="36"/>
        <v>1.0000120596003954</v>
      </c>
      <c r="BG50" s="204">
        <f t="shared" si="37"/>
        <v>1.0000001881029448</v>
      </c>
      <c r="BH50" s="204">
        <f t="shared" si="38"/>
        <v>1.0000000491724019</v>
      </c>
      <c r="BI50" s="204">
        <f t="shared" si="39"/>
        <v>1.0007984048153498</v>
      </c>
      <c r="BJ50" s="204">
        <f t="shared" si="40"/>
        <v>1.0003703252985696</v>
      </c>
      <c r="BK50" s="204">
        <f t="shared" si="41"/>
        <v>1.0002354004581193</v>
      </c>
      <c r="BM50" s="205">
        <f t="shared" si="21"/>
        <v>1.0060129074580613</v>
      </c>
      <c r="BN50" s="205">
        <f t="shared" si="42"/>
        <v>29.532117314729906</v>
      </c>
    </row>
    <row r="51" spans="1:66">
      <c r="A51" s="224">
        <v>44975</v>
      </c>
      <c r="B51" s="217">
        <v>0.28399999999999997</v>
      </c>
      <c r="C51" s="217">
        <v>0.41505000000000003</v>
      </c>
      <c r="D51" s="217">
        <v>0.38305</v>
      </c>
      <c r="E51" s="217">
        <v>0.26390000000000002</v>
      </c>
      <c r="F51" s="217">
        <v>1.9519500000000001</v>
      </c>
      <c r="G51" s="217">
        <v>0.62914999999999999</v>
      </c>
      <c r="H51" s="217">
        <v>0.23770000000000002</v>
      </c>
      <c r="I51" s="217">
        <v>2.2289000000000003</v>
      </c>
      <c r="J51" s="218">
        <v>4317.8164999999999</v>
      </c>
      <c r="K51" s="218">
        <v>38.265000000000001</v>
      </c>
      <c r="L51" s="218">
        <v>368.92399999999998</v>
      </c>
      <c r="M51" s="217">
        <v>8.7100000000000011E-2</v>
      </c>
      <c r="N51" s="217">
        <v>1.25885</v>
      </c>
      <c r="O51" s="217">
        <v>0.37980000000000003</v>
      </c>
      <c r="P51" s="217">
        <v>15.68965</v>
      </c>
      <c r="Q51" s="217">
        <v>21.24615</v>
      </c>
      <c r="R51" s="217">
        <v>2.3672</v>
      </c>
      <c r="S51" s="217">
        <v>0.38039999999999996</v>
      </c>
      <c r="T51" s="217">
        <v>0.26700000000000002</v>
      </c>
      <c r="U51" s="217">
        <v>8.6338000000000008</v>
      </c>
      <c r="W51" s="46"/>
      <c r="X51" s="46"/>
      <c r="Y51" s="46"/>
      <c r="Z51" s="46"/>
      <c r="AA51" s="46"/>
      <c r="AB51" s="46"/>
      <c r="AC51" s="46"/>
      <c r="AD51" s="46"/>
      <c r="AE51" s="46"/>
      <c r="AF51" s="46"/>
      <c r="AG51" s="46"/>
      <c r="AH51" s="46"/>
      <c r="AI51" s="46"/>
      <c r="AJ51" s="46"/>
      <c r="AK51" s="46"/>
      <c r="AL51" s="46"/>
      <c r="AM51" s="46"/>
      <c r="AN51" s="46"/>
      <c r="AO51" s="46"/>
      <c r="AP51" s="46"/>
      <c r="AR51" s="204">
        <f t="shared" si="22"/>
        <v>1</v>
      </c>
      <c r="AS51" s="204">
        <f t="shared" si="23"/>
        <v>1</v>
      </c>
      <c r="AT51" s="204">
        <f t="shared" si="24"/>
        <v>1</v>
      </c>
      <c r="AU51" s="204">
        <f t="shared" si="25"/>
        <v>1</v>
      </c>
      <c r="AV51" s="204">
        <f t="shared" si="26"/>
        <v>1</v>
      </c>
      <c r="AW51" s="204">
        <f t="shared" si="27"/>
        <v>1</v>
      </c>
      <c r="AX51" s="204">
        <f t="shared" si="28"/>
        <v>1</v>
      </c>
      <c r="AY51" s="204">
        <f t="shared" si="29"/>
        <v>1</v>
      </c>
      <c r="AZ51" s="204">
        <f t="shared" si="30"/>
        <v>1</v>
      </c>
      <c r="BA51" s="204">
        <f t="shared" si="31"/>
        <v>1</v>
      </c>
      <c r="BB51" s="204">
        <f t="shared" si="32"/>
        <v>1</v>
      </c>
      <c r="BC51" s="204">
        <f t="shared" si="33"/>
        <v>1</v>
      </c>
      <c r="BD51" s="204">
        <f t="shared" si="34"/>
        <v>1</v>
      </c>
      <c r="BE51" s="204">
        <f t="shared" si="35"/>
        <v>1</v>
      </c>
      <c r="BF51" s="204">
        <f t="shared" si="36"/>
        <v>1</v>
      </c>
      <c r="BG51" s="204">
        <f t="shared" si="37"/>
        <v>1</v>
      </c>
      <c r="BH51" s="204">
        <f t="shared" si="38"/>
        <v>1</v>
      </c>
      <c r="BI51" s="204">
        <f t="shared" si="39"/>
        <v>1</v>
      </c>
      <c r="BJ51" s="204">
        <f t="shared" si="40"/>
        <v>1</v>
      </c>
      <c r="BK51" s="204">
        <f t="shared" si="41"/>
        <v>1</v>
      </c>
      <c r="BM51" s="205">
        <f t="shared" si="21"/>
        <v>1</v>
      </c>
      <c r="BN51" s="205">
        <f t="shared" si="42"/>
        <v>29.532117314729906</v>
      </c>
    </row>
    <row r="52" spans="1:66">
      <c r="A52" s="224">
        <v>44976</v>
      </c>
      <c r="B52" s="217">
        <v>0.28399999999999997</v>
      </c>
      <c r="C52" s="217">
        <v>0.41505000000000003</v>
      </c>
      <c r="D52" s="217">
        <v>0.38305</v>
      </c>
      <c r="E52" s="217">
        <v>0.26390000000000002</v>
      </c>
      <c r="F52" s="217">
        <v>1.9519500000000001</v>
      </c>
      <c r="G52" s="217">
        <v>0.62914999999999999</v>
      </c>
      <c r="H52" s="217">
        <v>0.23770000000000002</v>
      </c>
      <c r="I52" s="217">
        <v>2.2289000000000003</v>
      </c>
      <c r="J52" s="218">
        <v>4317.8164999999999</v>
      </c>
      <c r="K52" s="218">
        <v>38.265000000000001</v>
      </c>
      <c r="L52" s="218">
        <v>368.92399999999998</v>
      </c>
      <c r="M52" s="217">
        <v>8.7100000000000011E-2</v>
      </c>
      <c r="N52" s="217">
        <v>1.25885</v>
      </c>
      <c r="O52" s="217">
        <v>0.37980000000000003</v>
      </c>
      <c r="P52" s="217">
        <v>15.68965</v>
      </c>
      <c r="Q52" s="217">
        <v>21.24615</v>
      </c>
      <c r="R52" s="217">
        <v>2.3672</v>
      </c>
      <c r="S52" s="217">
        <v>0.38039999999999996</v>
      </c>
      <c r="T52" s="217">
        <v>0.26700000000000002</v>
      </c>
      <c r="U52" s="217">
        <v>8.6338000000000008</v>
      </c>
      <c r="W52" s="46"/>
      <c r="X52" s="46"/>
      <c r="Y52" s="46"/>
      <c r="Z52" s="46"/>
      <c r="AA52" s="46"/>
      <c r="AB52" s="46"/>
      <c r="AC52" s="46"/>
      <c r="AD52" s="46"/>
      <c r="AE52" s="46"/>
      <c r="AF52" s="46"/>
      <c r="AG52" s="46"/>
      <c r="AH52" s="46"/>
      <c r="AI52" s="46"/>
      <c r="AJ52" s="46"/>
      <c r="AK52" s="46"/>
      <c r="AL52" s="46"/>
      <c r="AM52" s="46"/>
      <c r="AN52" s="46"/>
      <c r="AO52" s="46"/>
      <c r="AP52" s="46"/>
      <c r="AR52" s="204">
        <f t="shared" si="22"/>
        <v>1</v>
      </c>
      <c r="AS52" s="204">
        <f t="shared" si="23"/>
        <v>1</v>
      </c>
      <c r="AT52" s="204">
        <f t="shared" si="24"/>
        <v>1</v>
      </c>
      <c r="AU52" s="204">
        <f t="shared" si="25"/>
        <v>1</v>
      </c>
      <c r="AV52" s="204">
        <f t="shared" si="26"/>
        <v>1</v>
      </c>
      <c r="AW52" s="204">
        <f t="shared" si="27"/>
        <v>1</v>
      </c>
      <c r="AX52" s="204">
        <f t="shared" si="28"/>
        <v>1</v>
      </c>
      <c r="AY52" s="204">
        <f t="shared" si="29"/>
        <v>1</v>
      </c>
      <c r="AZ52" s="204">
        <f t="shared" si="30"/>
        <v>1</v>
      </c>
      <c r="BA52" s="204">
        <f t="shared" si="31"/>
        <v>1</v>
      </c>
      <c r="BB52" s="204">
        <f t="shared" si="32"/>
        <v>1</v>
      </c>
      <c r="BC52" s="204">
        <f t="shared" si="33"/>
        <v>1</v>
      </c>
      <c r="BD52" s="204">
        <f t="shared" si="34"/>
        <v>1</v>
      </c>
      <c r="BE52" s="204">
        <f t="shared" si="35"/>
        <v>1</v>
      </c>
      <c r="BF52" s="204">
        <f t="shared" si="36"/>
        <v>1</v>
      </c>
      <c r="BG52" s="204">
        <f t="shared" si="37"/>
        <v>1</v>
      </c>
      <c r="BH52" s="204">
        <f t="shared" si="38"/>
        <v>1</v>
      </c>
      <c r="BI52" s="204">
        <f t="shared" si="39"/>
        <v>1</v>
      </c>
      <c r="BJ52" s="204">
        <f t="shared" si="40"/>
        <v>1</v>
      </c>
      <c r="BK52" s="204">
        <f t="shared" si="41"/>
        <v>1</v>
      </c>
      <c r="BM52" s="205">
        <f t="shared" si="21"/>
        <v>1</v>
      </c>
      <c r="BN52" s="205">
        <f t="shared" si="42"/>
        <v>29.532117314729906</v>
      </c>
    </row>
    <row r="53" spans="1:66">
      <c r="A53" s="224">
        <v>44977</v>
      </c>
      <c r="B53" s="217">
        <v>0.28399999999999997</v>
      </c>
      <c r="C53" s="217">
        <v>0.41134999999999999</v>
      </c>
      <c r="D53" s="217">
        <v>0.38255</v>
      </c>
      <c r="E53" s="217">
        <v>0.26255000000000001</v>
      </c>
      <c r="F53" s="217">
        <v>1.9482999999999999</v>
      </c>
      <c r="G53" s="217">
        <v>0.62890000000000001</v>
      </c>
      <c r="H53" s="217">
        <v>0.23585</v>
      </c>
      <c r="I53" s="217">
        <v>2.2230500000000002</v>
      </c>
      <c r="J53" s="218">
        <v>4304.0450000000001</v>
      </c>
      <c r="K53" s="218">
        <v>38.090000000000003</v>
      </c>
      <c r="L53" s="218">
        <v>367.67989999999998</v>
      </c>
      <c r="M53" s="217">
        <v>8.7050000000000002E-2</v>
      </c>
      <c r="N53" s="217">
        <v>1.2572999999999999</v>
      </c>
      <c r="O53" s="217">
        <v>0.37955</v>
      </c>
      <c r="P53" s="217">
        <v>15.640750000000001</v>
      </c>
      <c r="Q53" s="217">
        <v>21.0488</v>
      </c>
      <c r="R53" s="217">
        <v>2.3484499999999997</v>
      </c>
      <c r="S53" s="217">
        <v>0.37939999999999996</v>
      </c>
      <c r="T53" s="217">
        <v>0.26565</v>
      </c>
      <c r="U53" s="217">
        <v>8.6308000000000007</v>
      </c>
      <c r="W53" s="46"/>
      <c r="X53" s="46"/>
      <c r="Y53" s="46"/>
      <c r="Z53" s="46"/>
      <c r="AA53" s="46"/>
      <c r="AB53" s="46"/>
      <c r="AC53" s="46"/>
      <c r="AD53" s="46"/>
      <c r="AE53" s="46"/>
      <c r="AF53" s="46"/>
      <c r="AG53" s="46"/>
      <c r="AH53" s="46"/>
      <c r="AI53" s="46"/>
      <c r="AJ53" s="46"/>
      <c r="AK53" s="46"/>
      <c r="AL53" s="46"/>
      <c r="AM53" s="46"/>
      <c r="AN53" s="46"/>
      <c r="AO53" s="46"/>
      <c r="AP53" s="46"/>
      <c r="AR53" s="204">
        <f t="shared" si="22"/>
        <v>1</v>
      </c>
      <c r="AS53" s="204">
        <f t="shared" si="23"/>
        <v>0.99816748868061278</v>
      </c>
      <c r="AT53" s="204">
        <f t="shared" si="24"/>
        <v>0.99999978811732271</v>
      </c>
      <c r="AU53" s="204">
        <f t="shared" si="25"/>
        <v>0.99999574592726748</v>
      </c>
      <c r="AV53" s="204">
        <f t="shared" si="26"/>
        <v>0.99962532660783432</v>
      </c>
      <c r="AW53" s="204">
        <f t="shared" si="27"/>
        <v>0.9999998469652519</v>
      </c>
      <c r="AX53" s="204">
        <f t="shared" si="28"/>
        <v>0.99998194692997289</v>
      </c>
      <c r="AY53" s="204">
        <f t="shared" si="29"/>
        <v>0.99998724589976895</v>
      </c>
      <c r="AZ53" s="204">
        <f t="shared" si="30"/>
        <v>0.99998523833538178</v>
      </c>
      <c r="BA53" s="204">
        <f t="shared" si="31"/>
        <v>0.99908826479493162</v>
      </c>
      <c r="BB53" s="204">
        <f t="shared" si="32"/>
        <v>0.9999690173932938</v>
      </c>
      <c r="BC53" s="204">
        <f t="shared" si="33"/>
        <v>1</v>
      </c>
      <c r="BD53" s="204">
        <f t="shared" si="34"/>
        <v>0.99997292607809229</v>
      </c>
      <c r="BE53" s="204">
        <f t="shared" si="35"/>
        <v>0.99999810777835219</v>
      </c>
      <c r="BF53" s="204">
        <f t="shared" si="36"/>
        <v>0.99995827893264078</v>
      </c>
      <c r="BG53" s="204">
        <f t="shared" si="37"/>
        <v>0.9999989648896902</v>
      </c>
      <c r="BH53" s="204">
        <f t="shared" si="38"/>
        <v>0.99999953736899805</v>
      </c>
      <c r="BI53" s="204">
        <f t="shared" si="39"/>
        <v>0.99950171461938664</v>
      </c>
      <c r="BJ53" s="204">
        <f t="shared" si="40"/>
        <v>0.99972258099651001</v>
      </c>
      <c r="BK53" s="204">
        <f t="shared" si="41"/>
        <v>0.99998071851612325</v>
      </c>
      <c r="BM53" s="205">
        <f t="shared" si="21"/>
        <v>0.9959386762699598</v>
      </c>
      <c r="BN53" s="205">
        <f t="shared" si="42"/>
        <v>29.412177825881262</v>
      </c>
    </row>
    <row r="54" spans="1:66">
      <c r="A54" s="224">
        <v>44978</v>
      </c>
      <c r="B54" s="217">
        <v>0.28399999999999997</v>
      </c>
      <c r="C54" s="217">
        <v>0.41210000000000002</v>
      </c>
      <c r="D54" s="217">
        <v>0.38260000000000005</v>
      </c>
      <c r="E54" s="217">
        <v>0.26244999999999996</v>
      </c>
      <c r="F54" s="217">
        <v>1.9515</v>
      </c>
      <c r="G54" s="217">
        <v>0.62565000000000004</v>
      </c>
      <c r="H54" s="217">
        <v>0.23615000000000003</v>
      </c>
      <c r="I54" s="217">
        <v>2.2270500000000002</v>
      </c>
      <c r="J54" s="218">
        <v>4309.7250000000004</v>
      </c>
      <c r="K54" s="218">
        <v>38.165000000000006</v>
      </c>
      <c r="L54" s="218">
        <v>368.0077</v>
      </c>
      <c r="M54" s="217">
        <v>8.7050000000000002E-2</v>
      </c>
      <c r="N54" s="217">
        <v>1.2589000000000001</v>
      </c>
      <c r="O54" s="217">
        <v>0.38</v>
      </c>
      <c r="P54" s="217">
        <v>15.598100000000001</v>
      </c>
      <c r="Q54" s="217">
        <v>21.273000000000003</v>
      </c>
      <c r="R54" s="217">
        <v>2.3672</v>
      </c>
      <c r="S54" s="217">
        <v>0.37980000000000003</v>
      </c>
      <c r="T54" s="217">
        <v>0.2661</v>
      </c>
      <c r="U54" s="217">
        <v>8.6361999999999988</v>
      </c>
      <c r="W54" s="46"/>
      <c r="X54" s="46"/>
      <c r="Y54" s="46"/>
      <c r="Z54" s="46"/>
      <c r="AA54" s="46"/>
      <c r="AB54" s="46"/>
      <c r="AC54" s="46"/>
      <c r="AD54" s="46"/>
      <c r="AE54" s="46"/>
      <c r="AF54" s="46"/>
      <c r="AG54" s="46"/>
      <c r="AH54" s="46"/>
      <c r="AI54" s="46"/>
      <c r="AJ54" s="46"/>
      <c r="AK54" s="46"/>
      <c r="AL54" s="46"/>
      <c r="AM54" s="46"/>
      <c r="AN54" s="46"/>
      <c r="AO54" s="46"/>
      <c r="AP54" s="46"/>
      <c r="AR54" s="204">
        <f t="shared" si="22"/>
        <v>1</v>
      </c>
      <c r="AS54" s="204">
        <f t="shared" si="23"/>
        <v>1.0003731949451169</v>
      </c>
      <c r="AT54" s="204">
        <f t="shared" si="24"/>
        <v>1.0000000212007285</v>
      </c>
      <c r="AU54" s="204">
        <f t="shared" si="25"/>
        <v>0.99999968401324613</v>
      </c>
      <c r="AV54" s="204">
        <f t="shared" si="26"/>
        <v>1.0003286342109443</v>
      </c>
      <c r="AW54" s="204">
        <f t="shared" si="27"/>
        <v>0.99999800499541425</v>
      </c>
      <c r="AX54" s="204">
        <f t="shared" si="28"/>
        <v>1.0000029371548422</v>
      </c>
      <c r="AY54" s="204">
        <f t="shared" si="29"/>
        <v>1.000008724468717</v>
      </c>
      <c r="AZ54" s="204">
        <f t="shared" si="30"/>
        <v>1.0000060941679181</v>
      </c>
      <c r="BA54" s="204">
        <f t="shared" si="31"/>
        <v>1.0003915106069758</v>
      </c>
      <c r="BB54" s="204">
        <f t="shared" si="32"/>
        <v>1.0000081737304132</v>
      </c>
      <c r="BC54" s="204">
        <f t="shared" si="33"/>
        <v>1</v>
      </c>
      <c r="BD54" s="204">
        <f t="shared" si="34"/>
        <v>1.0000279474879563</v>
      </c>
      <c r="BE54" s="204">
        <f t="shared" si="35"/>
        <v>1.0000034051114137</v>
      </c>
      <c r="BF54" s="204">
        <f t="shared" si="36"/>
        <v>0.99996350464934769</v>
      </c>
      <c r="BG54" s="204">
        <f t="shared" si="37"/>
        <v>1.0000011751975784</v>
      </c>
      <c r="BH54" s="204">
        <f t="shared" si="38"/>
        <v>1.000000462631216</v>
      </c>
      <c r="BI54" s="204">
        <f t="shared" si="39"/>
        <v>1.0001995411937101</v>
      </c>
      <c r="BJ54" s="204">
        <f t="shared" si="40"/>
        <v>1.0000926464801378</v>
      </c>
      <c r="BK54" s="204">
        <f t="shared" si="41"/>
        <v>1.0000347027844436</v>
      </c>
      <c r="BM54" s="205">
        <f t="shared" si="21"/>
        <v>1.001441176340744</v>
      </c>
      <c r="BN54" s="205">
        <f t="shared" si="42"/>
        <v>29.454565960693678</v>
      </c>
    </row>
    <row r="55" spans="1:66">
      <c r="A55" s="224">
        <v>44979</v>
      </c>
      <c r="B55" s="217">
        <v>0.28399999999999997</v>
      </c>
      <c r="C55" s="217">
        <v>0.41564999999999996</v>
      </c>
      <c r="D55" s="217">
        <v>0.38460000000000005</v>
      </c>
      <c r="E55" s="217">
        <v>0.26315</v>
      </c>
      <c r="F55" s="217">
        <v>1.9571499999999999</v>
      </c>
      <c r="G55" s="217">
        <v>0.628</v>
      </c>
      <c r="H55" s="217">
        <v>0.2346</v>
      </c>
      <c r="I55" s="217">
        <v>2.2280500000000001</v>
      </c>
      <c r="J55" s="218">
        <v>4321.3590000000004</v>
      </c>
      <c r="K55" s="218">
        <v>38.284999999999997</v>
      </c>
      <c r="L55" s="218">
        <v>370.2518</v>
      </c>
      <c r="M55" s="217">
        <v>8.7050000000000002E-2</v>
      </c>
      <c r="N55" s="217">
        <v>1.2605499999999998</v>
      </c>
      <c r="O55" s="217">
        <v>0.38005</v>
      </c>
      <c r="P55" s="217">
        <v>15.6456</v>
      </c>
      <c r="Q55" s="217">
        <v>21.29025</v>
      </c>
      <c r="R55" s="217">
        <v>2.3691500000000003</v>
      </c>
      <c r="S55" s="217">
        <v>0.38039999999999996</v>
      </c>
      <c r="T55" s="217">
        <v>0.26649999999999996</v>
      </c>
      <c r="U55" s="217">
        <v>8.6721500000000002</v>
      </c>
      <c r="W55" s="46"/>
      <c r="X55" s="46"/>
      <c r="Y55" s="46"/>
      <c r="Z55" s="46"/>
      <c r="AA55" s="46"/>
      <c r="AB55" s="46"/>
      <c r="AC55" s="46"/>
      <c r="AD55" s="46"/>
      <c r="AE55" s="46"/>
      <c r="AF55" s="46"/>
      <c r="AG55" s="46"/>
      <c r="AH55" s="46"/>
      <c r="AI55" s="46"/>
      <c r="AJ55" s="46"/>
      <c r="AK55" s="46"/>
      <c r="AL55" s="46"/>
      <c r="AM55" s="46"/>
      <c r="AN55" s="46"/>
      <c r="AO55" s="46"/>
      <c r="AP55" s="46"/>
      <c r="AR55" s="204">
        <f t="shared" si="22"/>
        <v>1</v>
      </c>
      <c r="AS55" s="204">
        <f t="shared" si="23"/>
        <v>1.00175850650459</v>
      </c>
      <c r="AT55" s="204">
        <f t="shared" si="24"/>
        <v>1.0000008457654219</v>
      </c>
      <c r="AU55" s="204">
        <f t="shared" si="25"/>
        <v>1.0000022093863379</v>
      </c>
      <c r="AV55" s="204">
        <f t="shared" si="26"/>
        <v>1.0005790037071169</v>
      </c>
      <c r="AW55" s="204">
        <f t="shared" si="27"/>
        <v>1.0000014435783269</v>
      </c>
      <c r="AX55" s="204">
        <f t="shared" si="28"/>
        <v>0.9999847844896077</v>
      </c>
      <c r="AY55" s="204">
        <f t="shared" si="29"/>
        <v>1.0000021786616105</v>
      </c>
      <c r="AZ55" s="204">
        <f t="shared" si="30"/>
        <v>1.0000124573208458</v>
      </c>
      <c r="BA55" s="204">
        <f t="shared" si="31"/>
        <v>1.000624892373507</v>
      </c>
      <c r="BB55" s="204">
        <f t="shared" si="32"/>
        <v>1.0000557634455753</v>
      </c>
      <c r="BC55" s="204">
        <f t="shared" si="33"/>
        <v>1</v>
      </c>
      <c r="BD55" s="204">
        <f t="shared" si="34"/>
        <v>1.0000287836813673</v>
      </c>
      <c r="BE55" s="204">
        <f t="shared" si="35"/>
        <v>1.0000003780962015</v>
      </c>
      <c r="BF55" s="204">
        <f t="shared" si="36"/>
        <v>1.0000406407307403</v>
      </c>
      <c r="BG55" s="204">
        <f t="shared" si="37"/>
        <v>1.000000089906161</v>
      </c>
      <c r="BH55" s="204">
        <f t="shared" si="38"/>
        <v>1.0000000479031084</v>
      </c>
      <c r="BI55" s="204">
        <f t="shared" si="39"/>
        <v>1.0002989329495662</v>
      </c>
      <c r="BJ55" s="204">
        <f t="shared" si="40"/>
        <v>1.0000822205641418</v>
      </c>
      <c r="BK55" s="204">
        <f t="shared" si="41"/>
        <v>1.0002305015237514</v>
      </c>
      <c r="BM55" s="205">
        <f t="shared" si="21"/>
        <v>1.0037085556343288</v>
      </c>
      <c r="BN55" s="205">
        <f t="shared" si="42"/>
        <v>29.563799857243918</v>
      </c>
    </row>
    <row r="56" spans="1:66">
      <c r="A56" s="224">
        <v>44980</v>
      </c>
      <c r="B56" s="217">
        <v>0.28399999999999997</v>
      </c>
      <c r="C56" s="217">
        <v>0.41615000000000002</v>
      </c>
      <c r="D56" s="217">
        <v>0.3841</v>
      </c>
      <c r="E56" s="217">
        <v>0.26400000000000001</v>
      </c>
      <c r="F56" s="217">
        <v>1.9551000000000001</v>
      </c>
      <c r="G56" s="217">
        <v>0.62714999999999999</v>
      </c>
      <c r="H56" s="217">
        <v>0.2354</v>
      </c>
      <c r="I56" s="217">
        <v>2.2281499999999999</v>
      </c>
      <c r="J56" s="218">
        <v>4311.5735000000004</v>
      </c>
      <c r="K56" s="218">
        <v>38.284999999999997</v>
      </c>
      <c r="L56" s="218">
        <v>368.67790000000002</v>
      </c>
      <c r="M56" s="217">
        <v>8.7150000000000005E-2</v>
      </c>
      <c r="N56" s="217">
        <v>1.2597499999999999</v>
      </c>
      <c r="O56" s="217">
        <v>0.37890000000000001</v>
      </c>
      <c r="P56" s="217">
        <v>15.6234</v>
      </c>
      <c r="Q56" s="217">
        <v>21.301600000000001</v>
      </c>
      <c r="R56" s="217">
        <v>2.3735999999999997</v>
      </c>
      <c r="S56" s="217">
        <v>0.38059999999999999</v>
      </c>
      <c r="T56" s="217">
        <v>0.26734999999999998</v>
      </c>
      <c r="U56" s="217">
        <v>8.6186000000000007</v>
      </c>
      <c r="W56" s="46"/>
      <c r="X56" s="46"/>
      <c r="Y56" s="46"/>
      <c r="Z56" s="46"/>
      <c r="AA56" s="46"/>
      <c r="AB56" s="46"/>
      <c r="AC56" s="46"/>
      <c r="AD56" s="46"/>
      <c r="AE56" s="46"/>
      <c r="AF56" s="46"/>
      <c r="AG56" s="46"/>
      <c r="AH56" s="46"/>
      <c r="AI56" s="46"/>
      <c r="AJ56" s="46"/>
      <c r="AK56" s="46"/>
      <c r="AL56" s="46"/>
      <c r="AM56" s="46"/>
      <c r="AN56" s="46"/>
      <c r="AO56" s="46"/>
      <c r="AP56" s="46"/>
      <c r="AR56" s="204">
        <f t="shared" si="22"/>
        <v>1</v>
      </c>
      <c r="AS56" s="204">
        <f t="shared" si="23"/>
        <v>1.0002462834293688</v>
      </c>
      <c r="AT56" s="204">
        <f t="shared" si="24"/>
        <v>0.99999978897179964</v>
      </c>
      <c r="AU56" s="204">
        <f t="shared" si="25"/>
        <v>1.0000026749392066</v>
      </c>
      <c r="AV56" s="204">
        <f t="shared" si="26"/>
        <v>0.99979019520110735</v>
      </c>
      <c r="AW56" s="204">
        <f t="shared" si="27"/>
        <v>0.99999947847969473</v>
      </c>
      <c r="AX56" s="204">
        <f t="shared" si="28"/>
        <v>1.0000078657682501</v>
      </c>
      <c r="AY56" s="204">
        <f t="shared" si="29"/>
        <v>1.0000002178121643</v>
      </c>
      <c r="AZ56" s="204">
        <f t="shared" si="30"/>
        <v>0.99998952436029276</v>
      </c>
      <c r="BA56" s="204">
        <f t="shared" si="31"/>
        <v>1</v>
      </c>
      <c r="BB56" s="204">
        <f t="shared" si="32"/>
        <v>0.99996092768191813</v>
      </c>
      <c r="BC56" s="204">
        <f t="shared" si="33"/>
        <v>1</v>
      </c>
      <c r="BD56" s="204">
        <f t="shared" si="34"/>
        <v>0.99998604928204338</v>
      </c>
      <c r="BE56" s="204">
        <f t="shared" si="35"/>
        <v>0.99999129121624575</v>
      </c>
      <c r="BF56" s="204">
        <f t="shared" si="36"/>
        <v>0.9999810217513676</v>
      </c>
      <c r="BG56" s="204">
        <f t="shared" si="37"/>
        <v>1.0000000591159226</v>
      </c>
      <c r="BH56" s="204">
        <f t="shared" si="38"/>
        <v>1.0000001091698631</v>
      </c>
      <c r="BI56" s="204">
        <f t="shared" si="39"/>
        <v>1.0000995296251043</v>
      </c>
      <c r="BJ56" s="204">
        <f t="shared" si="40"/>
        <v>1.0001743177387361</v>
      </c>
      <c r="BK56" s="204">
        <f t="shared" si="41"/>
        <v>0.99965640066710304</v>
      </c>
      <c r="BM56" s="205">
        <f t="shared" si="21"/>
        <v>0.99988560906210933</v>
      </c>
      <c r="BN56" s="205">
        <f t="shared" si="42"/>
        <v>29.560418026450634</v>
      </c>
    </row>
    <row r="57" spans="1:66">
      <c r="A57" s="224">
        <v>44981</v>
      </c>
      <c r="B57" s="217">
        <v>0.28399999999999997</v>
      </c>
      <c r="C57" s="217">
        <v>0.41615000000000002</v>
      </c>
      <c r="D57" s="217">
        <v>0.3841</v>
      </c>
      <c r="E57" s="217">
        <v>0.26400000000000001</v>
      </c>
      <c r="F57" s="217">
        <v>1.9551000000000001</v>
      </c>
      <c r="G57" s="217">
        <v>0.62714999999999999</v>
      </c>
      <c r="H57" s="217">
        <v>0.2354</v>
      </c>
      <c r="I57" s="217">
        <v>2.2281499999999999</v>
      </c>
      <c r="J57" s="218">
        <v>4311.5735000000004</v>
      </c>
      <c r="K57" s="218">
        <v>38.284999999999997</v>
      </c>
      <c r="L57" s="218">
        <v>368.67790000000002</v>
      </c>
      <c r="M57" s="217">
        <v>8.7150000000000005E-2</v>
      </c>
      <c r="N57" s="217">
        <v>1.2597499999999999</v>
      </c>
      <c r="O57" s="217">
        <v>0.37890000000000001</v>
      </c>
      <c r="P57" s="217">
        <v>15.6234</v>
      </c>
      <c r="Q57" s="217">
        <v>21.301600000000001</v>
      </c>
      <c r="R57" s="217">
        <v>2.3735999999999997</v>
      </c>
      <c r="S57" s="217">
        <v>0.38059999999999999</v>
      </c>
      <c r="T57" s="217">
        <v>0.26734999999999998</v>
      </c>
      <c r="U57" s="217">
        <v>8.6186000000000007</v>
      </c>
      <c r="W57" s="46"/>
      <c r="X57" s="46"/>
      <c r="Y57" s="46"/>
      <c r="Z57" s="46"/>
      <c r="AA57" s="46"/>
      <c r="AB57" s="46"/>
      <c r="AC57" s="46"/>
      <c r="AD57" s="46"/>
      <c r="AE57" s="46"/>
      <c r="AF57" s="46"/>
      <c r="AG57" s="46"/>
      <c r="AH57" s="46"/>
      <c r="AI57" s="46"/>
      <c r="AJ57" s="46"/>
      <c r="AK57" s="46"/>
      <c r="AL57" s="46"/>
      <c r="AM57" s="46"/>
      <c r="AN57" s="46"/>
      <c r="AO57" s="46"/>
      <c r="AP57" s="46"/>
      <c r="AR57" s="204">
        <f t="shared" si="22"/>
        <v>1</v>
      </c>
      <c r="AS57" s="204">
        <f t="shared" si="23"/>
        <v>1</v>
      </c>
      <c r="AT57" s="204">
        <f t="shared" si="24"/>
        <v>1</v>
      </c>
      <c r="AU57" s="204">
        <f t="shared" si="25"/>
        <v>1</v>
      </c>
      <c r="AV57" s="204">
        <f t="shared" si="26"/>
        <v>1</v>
      </c>
      <c r="AW57" s="204">
        <f t="shared" si="27"/>
        <v>1</v>
      </c>
      <c r="AX57" s="204">
        <f t="shared" si="28"/>
        <v>1</v>
      </c>
      <c r="AY57" s="204">
        <f t="shared" si="29"/>
        <v>1</v>
      </c>
      <c r="AZ57" s="204">
        <f t="shared" si="30"/>
        <v>1</v>
      </c>
      <c r="BA57" s="204">
        <f t="shared" si="31"/>
        <v>1</v>
      </c>
      <c r="BB57" s="204">
        <f t="shared" si="32"/>
        <v>1</v>
      </c>
      <c r="BC57" s="204">
        <f t="shared" si="33"/>
        <v>1</v>
      </c>
      <c r="BD57" s="204">
        <f t="shared" si="34"/>
        <v>1</v>
      </c>
      <c r="BE57" s="204">
        <f t="shared" si="35"/>
        <v>1</v>
      </c>
      <c r="BF57" s="204">
        <f t="shared" si="36"/>
        <v>1</v>
      </c>
      <c r="BG57" s="204">
        <f t="shared" si="37"/>
        <v>1</v>
      </c>
      <c r="BH57" s="204">
        <f t="shared" si="38"/>
        <v>1</v>
      </c>
      <c r="BI57" s="204">
        <f t="shared" si="39"/>
        <v>1</v>
      </c>
      <c r="BJ57" s="204">
        <f t="shared" si="40"/>
        <v>1</v>
      </c>
      <c r="BK57" s="204">
        <f t="shared" si="41"/>
        <v>1</v>
      </c>
      <c r="BM57" s="205">
        <f t="shared" si="21"/>
        <v>1</v>
      </c>
      <c r="BN57" s="205">
        <f t="shared" si="42"/>
        <v>29.560418026450634</v>
      </c>
    </row>
    <row r="58" spans="1:66">
      <c r="A58" s="224">
        <v>44982</v>
      </c>
      <c r="B58" s="217">
        <v>0.28399999999999997</v>
      </c>
      <c r="C58" s="217">
        <v>0.41615000000000002</v>
      </c>
      <c r="D58" s="217">
        <v>0.3841</v>
      </c>
      <c r="E58" s="217">
        <v>0.26400000000000001</v>
      </c>
      <c r="F58" s="217">
        <v>1.9551000000000001</v>
      </c>
      <c r="G58" s="217">
        <v>0.62714999999999999</v>
      </c>
      <c r="H58" s="217">
        <v>0.2354</v>
      </c>
      <c r="I58" s="217">
        <v>2.2281499999999999</v>
      </c>
      <c r="J58" s="218">
        <v>4311.5735000000004</v>
      </c>
      <c r="K58" s="218">
        <v>38.284999999999997</v>
      </c>
      <c r="L58" s="218">
        <v>368.67790000000002</v>
      </c>
      <c r="M58" s="217">
        <v>8.7150000000000005E-2</v>
      </c>
      <c r="N58" s="217">
        <v>1.2597499999999999</v>
      </c>
      <c r="O58" s="217">
        <v>0.37890000000000001</v>
      </c>
      <c r="P58" s="217">
        <v>15.6234</v>
      </c>
      <c r="Q58" s="217">
        <v>21.301600000000001</v>
      </c>
      <c r="R58" s="217">
        <v>2.3735999999999997</v>
      </c>
      <c r="S58" s="217">
        <v>0.38059999999999999</v>
      </c>
      <c r="T58" s="217">
        <v>0.26734999999999998</v>
      </c>
      <c r="U58" s="217">
        <v>8.6186000000000007</v>
      </c>
      <c r="W58" s="46"/>
      <c r="X58" s="46"/>
      <c r="Y58" s="46"/>
      <c r="Z58" s="46"/>
      <c r="AA58" s="46"/>
      <c r="AB58" s="46"/>
      <c r="AC58" s="46"/>
      <c r="AD58" s="46"/>
      <c r="AE58" s="46"/>
      <c r="AF58" s="46"/>
      <c r="AG58" s="46"/>
      <c r="AH58" s="46"/>
      <c r="AI58" s="46"/>
      <c r="AJ58" s="46"/>
      <c r="AK58" s="46"/>
      <c r="AL58" s="46"/>
      <c r="AM58" s="46"/>
      <c r="AN58" s="46"/>
      <c r="AO58" s="46"/>
      <c r="AP58" s="46"/>
      <c r="AR58" s="204">
        <f t="shared" si="22"/>
        <v>1</v>
      </c>
      <c r="AS58" s="204">
        <f t="shared" si="23"/>
        <v>1</v>
      </c>
      <c r="AT58" s="204">
        <f t="shared" si="24"/>
        <v>1</v>
      </c>
      <c r="AU58" s="204">
        <f t="shared" si="25"/>
        <v>1</v>
      </c>
      <c r="AV58" s="204">
        <f t="shared" si="26"/>
        <v>1</v>
      </c>
      <c r="AW58" s="204">
        <f t="shared" si="27"/>
        <v>1</v>
      </c>
      <c r="AX58" s="204">
        <f t="shared" si="28"/>
        <v>1</v>
      </c>
      <c r="AY58" s="204">
        <f t="shared" si="29"/>
        <v>1</v>
      </c>
      <c r="AZ58" s="204">
        <f t="shared" si="30"/>
        <v>1</v>
      </c>
      <c r="BA58" s="204">
        <f t="shared" si="31"/>
        <v>1</v>
      </c>
      <c r="BB58" s="204">
        <f t="shared" si="32"/>
        <v>1</v>
      </c>
      <c r="BC58" s="204">
        <f t="shared" si="33"/>
        <v>1</v>
      </c>
      <c r="BD58" s="204">
        <f t="shared" si="34"/>
        <v>1</v>
      </c>
      <c r="BE58" s="204">
        <f t="shared" si="35"/>
        <v>1</v>
      </c>
      <c r="BF58" s="204">
        <f t="shared" si="36"/>
        <v>1</v>
      </c>
      <c r="BG58" s="204">
        <f t="shared" si="37"/>
        <v>1</v>
      </c>
      <c r="BH58" s="204">
        <f t="shared" si="38"/>
        <v>1</v>
      </c>
      <c r="BI58" s="204">
        <f t="shared" si="39"/>
        <v>1</v>
      </c>
      <c r="BJ58" s="204">
        <f t="shared" si="40"/>
        <v>1</v>
      </c>
      <c r="BK58" s="204">
        <f t="shared" si="41"/>
        <v>1</v>
      </c>
      <c r="BM58" s="205">
        <f t="shared" si="21"/>
        <v>1</v>
      </c>
      <c r="BN58" s="205">
        <f t="shared" si="42"/>
        <v>29.560418026450634</v>
      </c>
    </row>
    <row r="59" spans="1:66">
      <c r="A59" s="224">
        <v>44983</v>
      </c>
      <c r="B59" s="217">
        <v>0.28399999999999997</v>
      </c>
      <c r="C59" s="217">
        <v>0.41615000000000002</v>
      </c>
      <c r="D59" s="217">
        <v>0.3841</v>
      </c>
      <c r="E59" s="217">
        <v>0.26400000000000001</v>
      </c>
      <c r="F59" s="217">
        <v>1.9551000000000001</v>
      </c>
      <c r="G59" s="217">
        <v>0.62714999999999999</v>
      </c>
      <c r="H59" s="217">
        <v>0.2354</v>
      </c>
      <c r="I59" s="217">
        <v>2.2281499999999999</v>
      </c>
      <c r="J59" s="218">
        <v>4311.5735000000004</v>
      </c>
      <c r="K59" s="218">
        <v>38.284999999999997</v>
      </c>
      <c r="L59" s="218">
        <v>368.67790000000002</v>
      </c>
      <c r="M59" s="217">
        <v>8.7150000000000005E-2</v>
      </c>
      <c r="N59" s="217">
        <v>1.2597499999999999</v>
      </c>
      <c r="O59" s="217">
        <v>0.37890000000000001</v>
      </c>
      <c r="P59" s="217">
        <v>15.6234</v>
      </c>
      <c r="Q59" s="217">
        <v>21.301600000000001</v>
      </c>
      <c r="R59" s="217">
        <v>2.3735999999999997</v>
      </c>
      <c r="S59" s="217">
        <v>0.38059999999999999</v>
      </c>
      <c r="T59" s="217">
        <v>0.26734999999999998</v>
      </c>
      <c r="U59" s="217">
        <v>8.6186000000000007</v>
      </c>
      <c r="W59" s="46"/>
      <c r="X59" s="46"/>
      <c r="Y59" s="46"/>
      <c r="Z59" s="46"/>
      <c r="AA59" s="46"/>
      <c r="AB59" s="46"/>
      <c r="AC59" s="46"/>
      <c r="AD59" s="46"/>
      <c r="AE59" s="46"/>
      <c r="AF59" s="46"/>
      <c r="AG59" s="46"/>
      <c r="AH59" s="46"/>
      <c r="AI59" s="46"/>
      <c r="AJ59" s="46"/>
      <c r="AK59" s="46"/>
      <c r="AL59" s="46"/>
      <c r="AM59" s="46"/>
      <c r="AN59" s="46"/>
      <c r="AO59" s="46"/>
      <c r="AP59" s="46"/>
      <c r="AR59" s="204">
        <f t="shared" si="22"/>
        <v>1</v>
      </c>
      <c r="AS59" s="204">
        <f t="shared" si="23"/>
        <v>1</v>
      </c>
      <c r="AT59" s="204">
        <f t="shared" si="24"/>
        <v>1</v>
      </c>
      <c r="AU59" s="204">
        <f t="shared" si="25"/>
        <v>1</v>
      </c>
      <c r="AV59" s="204">
        <f t="shared" si="26"/>
        <v>1</v>
      </c>
      <c r="AW59" s="204">
        <f t="shared" si="27"/>
        <v>1</v>
      </c>
      <c r="AX59" s="204">
        <f t="shared" si="28"/>
        <v>1</v>
      </c>
      <c r="AY59" s="204">
        <f t="shared" si="29"/>
        <v>1</v>
      </c>
      <c r="AZ59" s="204">
        <f t="shared" si="30"/>
        <v>1</v>
      </c>
      <c r="BA59" s="204">
        <f t="shared" si="31"/>
        <v>1</v>
      </c>
      <c r="BB59" s="204">
        <f t="shared" si="32"/>
        <v>1</v>
      </c>
      <c r="BC59" s="204">
        <f t="shared" si="33"/>
        <v>1</v>
      </c>
      <c r="BD59" s="204">
        <f t="shared" si="34"/>
        <v>1</v>
      </c>
      <c r="BE59" s="204">
        <f t="shared" si="35"/>
        <v>1</v>
      </c>
      <c r="BF59" s="204">
        <f t="shared" si="36"/>
        <v>1</v>
      </c>
      <c r="BG59" s="204">
        <f t="shared" si="37"/>
        <v>1</v>
      </c>
      <c r="BH59" s="204">
        <f t="shared" si="38"/>
        <v>1</v>
      </c>
      <c r="BI59" s="204">
        <f t="shared" si="39"/>
        <v>1</v>
      </c>
      <c r="BJ59" s="204">
        <f t="shared" si="40"/>
        <v>1</v>
      </c>
      <c r="BK59" s="204">
        <f t="shared" si="41"/>
        <v>1</v>
      </c>
      <c r="BM59" s="205">
        <f t="shared" si="21"/>
        <v>1</v>
      </c>
      <c r="BN59" s="205">
        <f t="shared" si="42"/>
        <v>29.560418026450634</v>
      </c>
    </row>
    <row r="60" spans="1:66">
      <c r="A60" s="224">
        <v>44984</v>
      </c>
      <c r="B60" s="217">
        <v>0.28399999999999997</v>
      </c>
      <c r="C60" s="217">
        <v>0.42359999999999998</v>
      </c>
      <c r="D60" s="217">
        <v>0.38680000000000003</v>
      </c>
      <c r="E60" s="217">
        <v>0.26739999999999997</v>
      </c>
      <c r="F60" s="217">
        <v>1.9784000000000002</v>
      </c>
      <c r="G60" s="217">
        <v>0.63614999999999999</v>
      </c>
      <c r="H60" s="217">
        <v>0.2379</v>
      </c>
      <c r="I60" s="217">
        <v>2.2285499999999998</v>
      </c>
      <c r="J60" s="218">
        <v>4339.2560000000003</v>
      </c>
      <c r="K60" s="218">
        <v>38.704999999999998</v>
      </c>
      <c r="L60" s="218">
        <v>375.53805</v>
      </c>
      <c r="M60" s="217">
        <v>8.7249999999999994E-2</v>
      </c>
      <c r="N60" s="217">
        <v>1.2711000000000001</v>
      </c>
      <c r="O60" s="217">
        <v>0.38075000000000003</v>
      </c>
      <c r="P60" s="217">
        <v>15.765000000000001</v>
      </c>
      <c r="Q60" s="217">
        <v>21.50385</v>
      </c>
      <c r="R60" s="217">
        <v>2.3578999999999999</v>
      </c>
      <c r="S60" s="217">
        <v>0.38355</v>
      </c>
      <c r="T60" s="217">
        <v>0.26944999999999997</v>
      </c>
      <c r="U60" s="217">
        <v>8.6798000000000002</v>
      </c>
      <c r="W60" s="46"/>
      <c r="X60" s="46"/>
      <c r="Y60" s="46"/>
      <c r="Z60" s="46"/>
      <c r="AA60" s="46"/>
      <c r="AB60" s="46"/>
      <c r="AC60" s="46"/>
      <c r="AD60" s="46"/>
      <c r="AE60" s="46"/>
      <c r="AF60" s="46"/>
      <c r="AG60" s="46"/>
      <c r="AH60" s="46"/>
      <c r="AI60" s="46"/>
      <c r="AJ60" s="46"/>
      <c r="AK60" s="46"/>
      <c r="AL60" s="46"/>
      <c r="AM60" s="46"/>
      <c r="AN60" s="46"/>
      <c r="AO60" s="46"/>
      <c r="AP60" s="46"/>
      <c r="AR60" s="204">
        <f t="shared" si="22"/>
        <v>1</v>
      </c>
      <c r="AS60" s="204">
        <f t="shared" si="23"/>
        <v>1.0036411426954113</v>
      </c>
      <c r="AT60" s="204">
        <f t="shared" si="24"/>
        <v>1.0000011363054711</v>
      </c>
      <c r="AU60" s="204">
        <f t="shared" si="25"/>
        <v>1.0000106143607115</v>
      </c>
      <c r="AV60" s="204">
        <f t="shared" si="26"/>
        <v>1.0023748200160136</v>
      </c>
      <c r="AW60" s="204">
        <f t="shared" si="27"/>
        <v>1.000005486463901</v>
      </c>
      <c r="AX60" s="204">
        <f t="shared" si="28"/>
        <v>1.0000244095477873</v>
      </c>
      <c r="AY60" s="204">
        <f t="shared" si="29"/>
        <v>1.0000008711511978</v>
      </c>
      <c r="AZ60" s="204">
        <f t="shared" si="30"/>
        <v>1.000029574228644</v>
      </c>
      <c r="BA60" s="204">
        <f t="shared" si="31"/>
        <v>1.002173483116886</v>
      </c>
      <c r="BB60" s="204">
        <f t="shared" si="32"/>
        <v>1.0001691167613034</v>
      </c>
      <c r="BC60" s="204">
        <f t="shared" si="33"/>
        <v>1</v>
      </c>
      <c r="BD60" s="204">
        <f t="shared" si="34"/>
        <v>1.0001971228611957</v>
      </c>
      <c r="BE60" s="204">
        <f t="shared" si="35"/>
        <v>1.0000139970487338</v>
      </c>
      <c r="BF60" s="204">
        <f t="shared" si="36"/>
        <v>1.0001205991941133</v>
      </c>
      <c r="BG60" s="204">
        <f t="shared" si="37"/>
        <v>1.0000010481610448</v>
      </c>
      <c r="BH60" s="204">
        <f t="shared" si="38"/>
        <v>0.99999961392191172</v>
      </c>
      <c r="BI60" s="204">
        <f t="shared" si="39"/>
        <v>1.0014630139245415</v>
      </c>
      <c r="BJ60" s="204">
        <f t="shared" si="40"/>
        <v>1.0004283568251713</v>
      </c>
      <c r="BK60" s="204">
        <f t="shared" si="41"/>
        <v>1.000392656192711</v>
      </c>
      <c r="BM60" s="205">
        <f t="shared" si="21"/>
        <v>1.0110950950348099</v>
      </c>
      <c r="BN60" s="205">
        <f t="shared" si="42"/>
        <v>29.88839367372281</v>
      </c>
    </row>
    <row r="61" spans="1:66">
      <c r="A61" s="224">
        <v>44985</v>
      </c>
      <c r="B61" s="217">
        <v>0.28399999999999997</v>
      </c>
      <c r="C61" s="217">
        <v>0.42235</v>
      </c>
      <c r="D61" s="217">
        <v>0.38590000000000002</v>
      </c>
      <c r="E61" s="217">
        <v>0.26615</v>
      </c>
      <c r="F61" s="217">
        <v>1.9716499999999999</v>
      </c>
      <c r="G61" s="217">
        <v>0.63360000000000005</v>
      </c>
      <c r="H61" s="217">
        <v>0.23585</v>
      </c>
      <c r="I61" s="217">
        <v>2.2289500000000002</v>
      </c>
      <c r="J61" s="218">
        <v>4329.1764999999996</v>
      </c>
      <c r="K61" s="218">
        <v>38.71</v>
      </c>
      <c r="L61" s="218">
        <v>376.32614999999998</v>
      </c>
      <c r="M61" s="217">
        <v>8.72E-2</v>
      </c>
      <c r="N61" s="217">
        <v>1.27355</v>
      </c>
      <c r="O61" s="217">
        <v>0.38105</v>
      </c>
      <c r="P61" s="217">
        <v>15.6761</v>
      </c>
      <c r="Q61" s="217">
        <v>21.1248</v>
      </c>
      <c r="R61" s="217">
        <v>2.3548</v>
      </c>
      <c r="S61" s="217">
        <v>0.38314999999999999</v>
      </c>
      <c r="T61" s="217">
        <v>0.26834999999999998</v>
      </c>
      <c r="U61" s="217">
        <v>8.6798000000000002</v>
      </c>
      <c r="W61" s="46"/>
      <c r="X61" s="46"/>
      <c r="Y61" s="46"/>
      <c r="Z61" s="46"/>
      <c r="AA61" s="46"/>
      <c r="AB61" s="46"/>
      <c r="AC61" s="46"/>
      <c r="AD61" s="46"/>
      <c r="AE61" s="46"/>
      <c r="AF61" s="46"/>
      <c r="AG61" s="46"/>
      <c r="AH61" s="46"/>
      <c r="AI61" s="46"/>
      <c r="AJ61" s="46"/>
      <c r="AK61" s="46"/>
      <c r="AL61" s="46"/>
      <c r="AM61" s="46"/>
      <c r="AN61" s="46"/>
      <c r="AO61" s="46"/>
      <c r="AP61" s="46"/>
      <c r="AR61" s="204">
        <f t="shared" si="22"/>
        <v>1</v>
      </c>
      <c r="AS61" s="204">
        <f t="shared" si="23"/>
        <v>0.99939484758414043</v>
      </c>
      <c r="AT61" s="204">
        <f t="shared" si="24"/>
        <v>0.99999962211550897</v>
      </c>
      <c r="AU61" s="204">
        <f t="shared" si="25"/>
        <v>0.9999961134605212</v>
      </c>
      <c r="AV61" s="204">
        <f t="shared" si="26"/>
        <v>0.99931595180757982</v>
      </c>
      <c r="AW61" s="204">
        <f t="shared" si="27"/>
        <v>0.99999845342786631</v>
      </c>
      <c r="AX61" s="204">
        <f t="shared" si="28"/>
        <v>0.99998000368835527</v>
      </c>
      <c r="AY61" s="204">
        <f t="shared" si="29"/>
        <v>1.0000008709948498</v>
      </c>
      <c r="AZ61" s="204">
        <f t="shared" si="30"/>
        <v>0.99998925381666581</v>
      </c>
      <c r="BA61" s="204">
        <f t="shared" si="31"/>
        <v>1.0000257049001706</v>
      </c>
      <c r="BB61" s="204">
        <f t="shared" si="32"/>
        <v>1.0000192286701002</v>
      </c>
      <c r="BC61" s="204">
        <f t="shared" si="33"/>
        <v>1</v>
      </c>
      <c r="BD61" s="204">
        <f t="shared" si="34"/>
        <v>1.0000423164451175</v>
      </c>
      <c r="BE61" s="204">
        <f t="shared" si="35"/>
        <v>1.0000022633681009</v>
      </c>
      <c r="BF61" s="204">
        <f t="shared" si="36"/>
        <v>0.99992441946321864</v>
      </c>
      <c r="BG61" s="204">
        <f t="shared" si="37"/>
        <v>0.99999802739090105</v>
      </c>
      <c r="BH61" s="204">
        <f t="shared" si="38"/>
        <v>0.99999992346417266</v>
      </c>
      <c r="BI61" s="204">
        <f t="shared" si="39"/>
        <v>0.99980244998174517</v>
      </c>
      <c r="BJ61" s="204">
        <f t="shared" si="40"/>
        <v>0.99977611367887464</v>
      </c>
      <c r="BK61" s="204">
        <f t="shared" si="41"/>
        <v>1</v>
      </c>
      <c r="BM61" s="205">
        <f t="shared" si="21"/>
        <v>0.99826660196413985</v>
      </c>
      <c r="BN61" s="205">
        <f t="shared" si="42"/>
        <v>29.836585190833762</v>
      </c>
    </row>
    <row r="62" spans="1:66">
      <c r="A62" s="223">
        <v>44986</v>
      </c>
      <c r="B62" s="215">
        <v>0.28399999999999997</v>
      </c>
      <c r="C62" s="215">
        <v>0.42069999999999996</v>
      </c>
      <c r="D62" s="215">
        <v>0.38675000000000004</v>
      </c>
      <c r="E62" s="215">
        <v>0.2671</v>
      </c>
      <c r="F62" s="215">
        <v>1.9615499999999999</v>
      </c>
      <c r="G62" s="215">
        <v>0.63175000000000003</v>
      </c>
      <c r="H62" s="215">
        <v>0.23585</v>
      </c>
      <c r="I62" s="215">
        <v>2.2293000000000003</v>
      </c>
      <c r="J62" s="216">
        <v>4331.0249999999996</v>
      </c>
      <c r="K62" s="216">
        <v>38.74</v>
      </c>
      <c r="L62" s="216">
        <v>373.94</v>
      </c>
      <c r="M62" s="215">
        <v>8.7150000000000005E-2</v>
      </c>
      <c r="N62" s="215">
        <v>1.2732999999999999</v>
      </c>
      <c r="O62" s="215">
        <v>0.45704999999999996</v>
      </c>
      <c r="P62" s="215">
        <v>15.632149999999999</v>
      </c>
      <c r="Q62" s="215">
        <v>21.314299999999999</v>
      </c>
      <c r="R62" s="215">
        <v>2.3562500000000002</v>
      </c>
      <c r="S62" s="215">
        <v>0.38224999999999998</v>
      </c>
      <c r="T62" s="215">
        <v>0.2681</v>
      </c>
      <c r="U62" s="215">
        <v>8.6951000000000001</v>
      </c>
      <c r="W62" s="46"/>
      <c r="X62" s="46"/>
      <c r="Y62" s="46"/>
      <c r="Z62" s="46"/>
      <c r="AA62" s="46"/>
      <c r="AB62" s="46"/>
      <c r="AC62" s="46"/>
      <c r="AD62" s="46"/>
      <c r="AE62" s="46"/>
      <c r="AF62" s="46"/>
      <c r="AG62" s="46"/>
      <c r="AH62" s="46"/>
      <c r="AI62" s="46"/>
      <c r="AJ62" s="46"/>
      <c r="AK62" s="46"/>
      <c r="AL62" s="46"/>
      <c r="AM62" s="46"/>
      <c r="AN62" s="46"/>
      <c r="AO62" s="46"/>
      <c r="AP62" s="46"/>
      <c r="AR62" s="204">
        <f t="shared" si="22"/>
        <v>1</v>
      </c>
      <c r="AS62" s="204">
        <f t="shared" si="23"/>
        <v>0.99919852930372977</v>
      </c>
      <c r="AT62" s="204">
        <f t="shared" si="24"/>
        <v>1.0000003569141171</v>
      </c>
      <c r="AU62" s="204">
        <f t="shared" si="25"/>
        <v>1.0000029554395893</v>
      </c>
      <c r="AV62" s="204">
        <f t="shared" si="26"/>
        <v>0.99897225183946314</v>
      </c>
      <c r="AW62" s="204">
        <f t="shared" si="27"/>
        <v>0.99999887407594523</v>
      </c>
      <c r="AX62" s="204">
        <f t="shared" si="28"/>
        <v>1</v>
      </c>
      <c r="AY62" s="204">
        <f t="shared" si="29"/>
        <v>1.000000761992242</v>
      </c>
      <c r="AZ62" s="204">
        <f t="shared" si="30"/>
        <v>1.0000019726491909</v>
      </c>
      <c r="BA62" s="204">
        <f t="shared" si="31"/>
        <v>1.0001541696131835</v>
      </c>
      <c r="BB62" s="204">
        <f t="shared" si="32"/>
        <v>0.99994165895865106</v>
      </c>
      <c r="BC62" s="204">
        <f t="shared" si="33"/>
        <v>1</v>
      </c>
      <c r="BD62" s="204">
        <f t="shared" si="34"/>
        <v>0.99999568582724618</v>
      </c>
      <c r="BE62" s="204">
        <f t="shared" si="35"/>
        <v>1.000522757547216</v>
      </c>
      <c r="BF62" s="204">
        <f t="shared" si="36"/>
        <v>0.99996247562898166</v>
      </c>
      <c r="BG62" s="204">
        <f t="shared" si="37"/>
        <v>1.0000009905610403</v>
      </c>
      <c r="BH62" s="204">
        <f t="shared" si="38"/>
        <v>1.0000000358115522</v>
      </c>
      <c r="BI62" s="204">
        <f t="shared" si="39"/>
        <v>0.99955481249129674</v>
      </c>
      <c r="BJ62" s="204">
        <f t="shared" si="40"/>
        <v>0.99994898435282586</v>
      </c>
      <c r="BK62" s="204">
        <f t="shared" si="41"/>
        <v>1.0000977170504803</v>
      </c>
      <c r="BM62" s="205">
        <f t="shared" si="21"/>
        <v>0.99835523822094607</v>
      </c>
      <c r="BN62" s="205">
        <f t="shared" si="42"/>
        <v>29.787511115894393</v>
      </c>
    </row>
    <row r="63" spans="1:66">
      <c r="A63" s="223">
        <f t="shared" ref="A63:A92" si="43">A62+1</f>
        <v>44987</v>
      </c>
      <c r="B63" s="215">
        <v>0.28399999999999997</v>
      </c>
      <c r="C63" s="215">
        <v>0.42154999999999998</v>
      </c>
      <c r="D63" s="215">
        <v>0.38670000000000004</v>
      </c>
      <c r="E63" s="215">
        <v>0.26775000000000004</v>
      </c>
      <c r="F63" s="215">
        <v>1.9588999999999999</v>
      </c>
      <c r="G63" s="215">
        <v>0.63014999999999999</v>
      </c>
      <c r="H63" s="215">
        <v>0.23694999999999999</v>
      </c>
      <c r="I63" s="215">
        <v>2.2293000000000003</v>
      </c>
      <c r="J63" s="216">
        <v>4338.125</v>
      </c>
      <c r="K63" s="216">
        <v>38.795000000000002</v>
      </c>
      <c r="L63" s="216">
        <v>373.16385000000002</v>
      </c>
      <c r="M63" s="215">
        <v>8.7150000000000005E-2</v>
      </c>
      <c r="N63" s="215">
        <v>1.2719</v>
      </c>
      <c r="O63" s="215">
        <v>0.44700000000000001</v>
      </c>
      <c r="P63" s="215">
        <v>15.652750000000001</v>
      </c>
      <c r="Q63" s="215">
        <v>21.386049999999997</v>
      </c>
      <c r="R63" s="215">
        <v>2.37975</v>
      </c>
      <c r="S63" s="215">
        <v>0.38224999999999998</v>
      </c>
      <c r="T63" s="215">
        <v>0.26690000000000003</v>
      </c>
      <c r="U63" s="215">
        <v>8.7127499999999998</v>
      </c>
      <c r="W63" s="46"/>
      <c r="X63" s="46"/>
      <c r="Y63" s="46"/>
      <c r="Z63" s="46"/>
      <c r="AA63" s="46"/>
      <c r="AB63" s="46"/>
      <c r="AC63" s="46"/>
      <c r="AD63" s="46"/>
      <c r="AE63" s="46"/>
      <c r="AF63" s="46"/>
      <c r="AG63" s="46"/>
      <c r="AH63" s="46"/>
      <c r="AI63" s="46"/>
      <c r="AJ63" s="46"/>
      <c r="AK63" s="46"/>
      <c r="AL63" s="46"/>
      <c r="AM63" s="46"/>
      <c r="AN63" s="46"/>
      <c r="AO63" s="46"/>
      <c r="AP63" s="46"/>
      <c r="AR63" s="204">
        <f t="shared" si="22"/>
        <v>1</v>
      </c>
      <c r="AS63" s="204">
        <f t="shared" si="23"/>
        <v>1.0004135218009145</v>
      </c>
      <c r="AT63" s="204">
        <f t="shared" si="24"/>
        <v>0.99999997902677995</v>
      </c>
      <c r="AU63" s="204">
        <f t="shared" si="25"/>
        <v>1.0000020160915635</v>
      </c>
      <c r="AV63" s="204">
        <f t="shared" si="26"/>
        <v>0.99972936439950311</v>
      </c>
      <c r="AW63" s="204">
        <f t="shared" si="27"/>
        <v>0.9999990235656776</v>
      </c>
      <c r="AX63" s="204">
        <f t="shared" si="28"/>
        <v>1.0000107514050938</v>
      </c>
      <c r="AY63" s="204">
        <f t="shared" si="29"/>
        <v>1</v>
      </c>
      <c r="AZ63" s="204">
        <f t="shared" si="30"/>
        <v>1.000007569052852</v>
      </c>
      <c r="BA63" s="204">
        <f t="shared" si="31"/>
        <v>1.0002823525595641</v>
      </c>
      <c r="BB63" s="204">
        <f t="shared" si="32"/>
        <v>0.99998094259786607</v>
      </c>
      <c r="BC63" s="204">
        <f t="shared" si="33"/>
        <v>1</v>
      </c>
      <c r="BD63" s="204">
        <f t="shared" si="34"/>
        <v>0.99997582520827177</v>
      </c>
      <c r="BE63" s="204">
        <f t="shared" si="35"/>
        <v>0.99993610718567849</v>
      </c>
      <c r="BF63" s="204">
        <f t="shared" si="36"/>
        <v>1.0000176018182509</v>
      </c>
      <c r="BG63" s="204">
        <f t="shared" si="37"/>
        <v>1.00000037275721</v>
      </c>
      <c r="BH63" s="204">
        <f t="shared" si="38"/>
        <v>1.0000005773413911</v>
      </c>
      <c r="BI63" s="204">
        <f t="shared" si="39"/>
        <v>1</v>
      </c>
      <c r="BJ63" s="204">
        <f t="shared" si="40"/>
        <v>0.99975448469980643</v>
      </c>
      <c r="BK63" s="204">
        <f t="shared" si="41"/>
        <v>1.0001125133500106</v>
      </c>
      <c r="BM63" s="205">
        <f t="shared" si="21"/>
        <v>1.0002228264914814</v>
      </c>
      <c r="BN63" s="205">
        <f t="shared" si="42"/>
        <v>29.79414856248631</v>
      </c>
    </row>
    <row r="64" spans="1:66">
      <c r="A64" s="223">
        <f t="shared" si="43"/>
        <v>44988</v>
      </c>
      <c r="B64" s="215">
        <v>0.28399999999999997</v>
      </c>
      <c r="C64" s="215">
        <v>0.4209</v>
      </c>
      <c r="D64" s="215">
        <v>0.38570000000000004</v>
      </c>
      <c r="E64" s="215">
        <v>0.26705000000000001</v>
      </c>
      <c r="F64" s="215">
        <v>1.9591000000000001</v>
      </c>
      <c r="G64" s="215">
        <v>0.63240000000000007</v>
      </c>
      <c r="H64" s="215">
        <v>0.23720000000000002</v>
      </c>
      <c r="I64" s="215">
        <v>2.2293500000000002</v>
      </c>
      <c r="J64" s="216">
        <v>4345.3644999999997</v>
      </c>
      <c r="K64" s="216">
        <v>38.765000000000001</v>
      </c>
      <c r="L64" s="216">
        <v>369.63805000000002</v>
      </c>
      <c r="M64" s="215">
        <v>8.72E-2</v>
      </c>
      <c r="N64" s="215">
        <v>1.2715999999999998</v>
      </c>
      <c r="O64" s="215">
        <v>0.45630000000000004</v>
      </c>
      <c r="P64" s="215">
        <v>15.57185</v>
      </c>
      <c r="Q64" s="215">
        <v>21.444649999999999</v>
      </c>
      <c r="R64" s="215">
        <v>2.3765999999999998</v>
      </c>
      <c r="S64" s="215">
        <v>0.38239999999999996</v>
      </c>
      <c r="T64" s="215">
        <v>0.2676</v>
      </c>
      <c r="U64" s="215">
        <v>8.6959</v>
      </c>
      <c r="W64" s="46"/>
      <c r="X64" s="46"/>
      <c r="Y64" s="46"/>
      <c r="Z64" s="46"/>
      <c r="AA64" s="46"/>
      <c r="AB64" s="46"/>
      <c r="AC64" s="46"/>
      <c r="AD64" s="46"/>
      <c r="AE64" s="46"/>
      <c r="AF64" s="46"/>
      <c r="AG64" s="46"/>
      <c r="AH64" s="46"/>
      <c r="AI64" s="46"/>
      <c r="AJ64" s="46"/>
      <c r="AK64" s="46"/>
      <c r="AL64" s="46"/>
      <c r="AM64" s="46"/>
      <c r="AN64" s="46"/>
      <c r="AO64" s="46"/>
      <c r="AP64" s="46"/>
      <c r="AR64" s="204">
        <f t="shared" si="22"/>
        <v>1</v>
      </c>
      <c r="AS64" s="204">
        <f t="shared" si="23"/>
        <v>0.99968396786067393</v>
      </c>
      <c r="AT64" s="204">
        <f t="shared" si="24"/>
        <v>0.99999957996522937</v>
      </c>
      <c r="AU64" s="204">
        <f t="shared" si="25"/>
        <v>0.99999782862585596</v>
      </c>
      <c r="AV64" s="204">
        <f t="shared" si="26"/>
        <v>1.0000204410726445</v>
      </c>
      <c r="AW64" s="204">
        <f t="shared" si="27"/>
        <v>1.0000013724061749</v>
      </c>
      <c r="AX64" s="204">
        <f t="shared" si="28"/>
        <v>1.0000024365297204</v>
      </c>
      <c r="AY64" s="204">
        <f t="shared" si="29"/>
        <v>1.0000001088462329</v>
      </c>
      <c r="AZ64" s="204">
        <f t="shared" si="30"/>
        <v>1.000007705024581</v>
      </c>
      <c r="BA64" s="204">
        <f t="shared" si="31"/>
        <v>0.99984607275302073</v>
      </c>
      <c r="BB64" s="204">
        <f t="shared" si="32"/>
        <v>0.99991292930437148</v>
      </c>
      <c r="BC64" s="204">
        <f t="shared" si="33"/>
        <v>1</v>
      </c>
      <c r="BD64" s="204">
        <f t="shared" si="34"/>
        <v>0.99999481617639496</v>
      </c>
      <c r="BE64" s="204">
        <f t="shared" si="35"/>
        <v>1.0000591770789771</v>
      </c>
      <c r="BF64" s="204">
        <f t="shared" si="36"/>
        <v>0.99993074378244973</v>
      </c>
      <c r="BG64" s="204">
        <f t="shared" si="37"/>
        <v>1.0000003035134022</v>
      </c>
      <c r="BH64" s="204">
        <f t="shared" si="38"/>
        <v>0.99999992294343742</v>
      </c>
      <c r="BI64" s="204">
        <f t="shared" si="39"/>
        <v>1.0000742899576494</v>
      </c>
      <c r="BJ64" s="204">
        <f t="shared" si="40"/>
        <v>1.0001433789512162</v>
      </c>
      <c r="BK64" s="204">
        <f t="shared" si="41"/>
        <v>0.9998926031540516</v>
      </c>
      <c r="BM64" s="205">
        <f t="shared" si="21"/>
        <v>0.99956768262235618</v>
      </c>
      <c r="BN64" s="205">
        <f t="shared" si="42"/>
        <v>29.781268034310646</v>
      </c>
    </row>
    <row r="65" spans="1:66">
      <c r="A65" s="223">
        <f t="shared" si="43"/>
        <v>44989</v>
      </c>
      <c r="B65" s="215">
        <v>0.28399999999999997</v>
      </c>
      <c r="C65" s="215">
        <v>0.4209</v>
      </c>
      <c r="D65" s="215">
        <v>0.38570000000000004</v>
      </c>
      <c r="E65" s="215">
        <v>0.26705000000000001</v>
      </c>
      <c r="F65" s="215">
        <v>1.9591000000000001</v>
      </c>
      <c r="G65" s="215">
        <v>0.63240000000000007</v>
      </c>
      <c r="H65" s="215">
        <v>0.23720000000000002</v>
      </c>
      <c r="I65" s="215">
        <v>2.2293500000000002</v>
      </c>
      <c r="J65" s="216">
        <v>4345.3644999999997</v>
      </c>
      <c r="K65" s="216">
        <v>38.765000000000001</v>
      </c>
      <c r="L65" s="216">
        <v>369.63805000000002</v>
      </c>
      <c r="M65" s="215">
        <v>8.72E-2</v>
      </c>
      <c r="N65" s="215">
        <v>1.2715999999999998</v>
      </c>
      <c r="O65" s="215">
        <v>0.45630000000000004</v>
      </c>
      <c r="P65" s="215">
        <v>15.57185</v>
      </c>
      <c r="Q65" s="215">
        <v>21.444649999999999</v>
      </c>
      <c r="R65" s="215">
        <v>2.3765999999999998</v>
      </c>
      <c r="S65" s="215">
        <v>0.38239999999999996</v>
      </c>
      <c r="T65" s="215">
        <v>0.2676</v>
      </c>
      <c r="U65" s="215">
        <v>8.6959</v>
      </c>
      <c r="W65" s="46"/>
      <c r="X65" s="46"/>
      <c r="Y65" s="46"/>
      <c r="Z65" s="46"/>
      <c r="AA65" s="46"/>
      <c r="AB65" s="46"/>
      <c r="AC65" s="46"/>
      <c r="AD65" s="46"/>
      <c r="AE65" s="46"/>
      <c r="AF65" s="46"/>
      <c r="AG65" s="46"/>
      <c r="AH65" s="46"/>
      <c r="AI65" s="46"/>
      <c r="AJ65" s="46"/>
      <c r="AK65" s="46"/>
      <c r="AL65" s="46"/>
      <c r="AM65" s="46"/>
      <c r="AN65" s="46"/>
      <c r="AO65" s="46"/>
      <c r="AP65" s="46"/>
      <c r="AR65" s="204">
        <f t="shared" si="22"/>
        <v>1</v>
      </c>
      <c r="AS65" s="204">
        <f t="shared" si="23"/>
        <v>1</v>
      </c>
      <c r="AT65" s="204">
        <f t="shared" si="24"/>
        <v>1</v>
      </c>
      <c r="AU65" s="204">
        <f t="shared" si="25"/>
        <v>1</v>
      </c>
      <c r="AV65" s="204">
        <f t="shared" si="26"/>
        <v>1</v>
      </c>
      <c r="AW65" s="204">
        <f t="shared" si="27"/>
        <v>1</v>
      </c>
      <c r="AX65" s="204">
        <f t="shared" si="28"/>
        <v>1</v>
      </c>
      <c r="AY65" s="204">
        <f t="shared" si="29"/>
        <v>1</v>
      </c>
      <c r="AZ65" s="204">
        <f t="shared" si="30"/>
        <v>1</v>
      </c>
      <c r="BA65" s="204">
        <f t="shared" si="31"/>
        <v>1</v>
      </c>
      <c r="BB65" s="204">
        <f t="shared" si="32"/>
        <v>1</v>
      </c>
      <c r="BC65" s="204">
        <f t="shared" si="33"/>
        <v>1</v>
      </c>
      <c r="BD65" s="204">
        <f t="shared" si="34"/>
        <v>1</v>
      </c>
      <c r="BE65" s="204">
        <f t="shared" si="35"/>
        <v>1</v>
      </c>
      <c r="BF65" s="204">
        <f t="shared" si="36"/>
        <v>1</v>
      </c>
      <c r="BG65" s="204">
        <f t="shared" si="37"/>
        <v>1</v>
      </c>
      <c r="BH65" s="204">
        <f t="shared" si="38"/>
        <v>1</v>
      </c>
      <c r="BI65" s="204">
        <f t="shared" si="39"/>
        <v>1</v>
      </c>
      <c r="BJ65" s="204">
        <f t="shared" si="40"/>
        <v>1</v>
      </c>
      <c r="BK65" s="204">
        <f t="shared" si="41"/>
        <v>1</v>
      </c>
      <c r="BM65" s="205">
        <f t="shared" si="21"/>
        <v>1</v>
      </c>
      <c r="BN65" s="205">
        <f t="shared" si="42"/>
        <v>29.781268034310646</v>
      </c>
    </row>
    <row r="66" spans="1:66">
      <c r="A66" s="223">
        <f t="shared" si="43"/>
        <v>44990</v>
      </c>
      <c r="B66" s="215">
        <v>0.28399999999999997</v>
      </c>
      <c r="C66" s="215">
        <v>0.4209</v>
      </c>
      <c r="D66" s="215">
        <v>0.38570000000000004</v>
      </c>
      <c r="E66" s="215">
        <v>0.26705000000000001</v>
      </c>
      <c r="F66" s="215">
        <v>1.9591000000000001</v>
      </c>
      <c r="G66" s="215">
        <v>0.63240000000000007</v>
      </c>
      <c r="H66" s="215">
        <v>0.23720000000000002</v>
      </c>
      <c r="I66" s="215">
        <v>2.2293500000000002</v>
      </c>
      <c r="J66" s="216">
        <v>4345.3644999999997</v>
      </c>
      <c r="K66" s="216">
        <v>38.765000000000001</v>
      </c>
      <c r="L66" s="216">
        <v>369.63805000000002</v>
      </c>
      <c r="M66" s="215">
        <v>8.72E-2</v>
      </c>
      <c r="N66" s="215">
        <v>1.2715999999999998</v>
      </c>
      <c r="O66" s="215">
        <v>0.45630000000000004</v>
      </c>
      <c r="P66" s="215">
        <v>15.57185</v>
      </c>
      <c r="Q66" s="215">
        <v>21.444649999999999</v>
      </c>
      <c r="R66" s="215">
        <v>2.3765999999999998</v>
      </c>
      <c r="S66" s="215">
        <v>0.38239999999999996</v>
      </c>
      <c r="T66" s="215">
        <v>0.2676</v>
      </c>
      <c r="U66" s="215">
        <v>8.6959</v>
      </c>
      <c r="W66" s="46"/>
      <c r="X66" s="46"/>
      <c r="Y66" s="46"/>
      <c r="Z66" s="46"/>
      <c r="AA66" s="46"/>
      <c r="AB66" s="46"/>
      <c r="AC66" s="46"/>
      <c r="AD66" s="46"/>
      <c r="AE66" s="46"/>
      <c r="AF66" s="46"/>
      <c r="AG66" s="46"/>
      <c r="AH66" s="46"/>
      <c r="AI66" s="46"/>
      <c r="AJ66" s="46"/>
      <c r="AK66" s="46"/>
      <c r="AL66" s="46"/>
      <c r="AM66" s="46"/>
      <c r="AN66" s="46"/>
      <c r="AO66" s="46"/>
      <c r="AP66" s="46"/>
      <c r="AR66" s="204">
        <f t="shared" si="22"/>
        <v>1</v>
      </c>
      <c r="AS66" s="204">
        <f t="shared" si="23"/>
        <v>1</v>
      </c>
      <c r="AT66" s="204">
        <f t="shared" si="24"/>
        <v>1</v>
      </c>
      <c r="AU66" s="204">
        <f t="shared" si="25"/>
        <v>1</v>
      </c>
      <c r="AV66" s="204">
        <f t="shared" si="26"/>
        <v>1</v>
      </c>
      <c r="AW66" s="204">
        <f t="shared" si="27"/>
        <v>1</v>
      </c>
      <c r="AX66" s="204">
        <f t="shared" si="28"/>
        <v>1</v>
      </c>
      <c r="AY66" s="204">
        <f t="shared" si="29"/>
        <v>1</v>
      </c>
      <c r="AZ66" s="204">
        <f t="shared" si="30"/>
        <v>1</v>
      </c>
      <c r="BA66" s="204">
        <f t="shared" si="31"/>
        <v>1</v>
      </c>
      <c r="BB66" s="204">
        <f t="shared" si="32"/>
        <v>1</v>
      </c>
      <c r="BC66" s="204">
        <f t="shared" si="33"/>
        <v>1</v>
      </c>
      <c r="BD66" s="204">
        <f t="shared" si="34"/>
        <v>1</v>
      </c>
      <c r="BE66" s="204">
        <f t="shared" si="35"/>
        <v>1</v>
      </c>
      <c r="BF66" s="204">
        <f t="shared" si="36"/>
        <v>1</v>
      </c>
      <c r="BG66" s="204">
        <f t="shared" si="37"/>
        <v>1</v>
      </c>
      <c r="BH66" s="204">
        <f t="shared" si="38"/>
        <v>1</v>
      </c>
      <c r="BI66" s="204">
        <f t="shared" si="39"/>
        <v>1</v>
      </c>
      <c r="BJ66" s="204">
        <f t="shared" si="40"/>
        <v>1</v>
      </c>
      <c r="BK66" s="204">
        <f t="shared" si="41"/>
        <v>1</v>
      </c>
      <c r="BM66" s="205">
        <f t="shared" si="21"/>
        <v>1</v>
      </c>
      <c r="BN66" s="205">
        <f t="shared" si="42"/>
        <v>29.781268034310646</v>
      </c>
    </row>
    <row r="67" spans="1:66">
      <c r="A67" s="223">
        <f t="shared" si="43"/>
        <v>44991</v>
      </c>
      <c r="B67" s="215">
        <v>0.28399999999999997</v>
      </c>
      <c r="C67" s="215">
        <v>0.42025000000000001</v>
      </c>
      <c r="D67" s="215">
        <v>0.3861</v>
      </c>
      <c r="E67" s="215">
        <v>0.26569999999999999</v>
      </c>
      <c r="F67" s="215">
        <v>1.9628999999999999</v>
      </c>
      <c r="G67" s="215">
        <v>0.63155000000000006</v>
      </c>
      <c r="H67" s="215">
        <v>0.2359</v>
      </c>
      <c r="I67" s="215">
        <v>2.2293500000000002</v>
      </c>
      <c r="J67" s="216">
        <v>4345.0805</v>
      </c>
      <c r="K67" s="216">
        <v>38.54</v>
      </c>
      <c r="L67" s="216">
        <v>367.69100000000003</v>
      </c>
      <c r="M67" s="215">
        <v>8.7150000000000005E-2</v>
      </c>
      <c r="N67" s="215">
        <v>1.2684500000000001</v>
      </c>
      <c r="O67" s="215">
        <v>0.45710000000000001</v>
      </c>
      <c r="P67" s="215">
        <v>15.571099999999999</v>
      </c>
      <c r="Q67" s="215">
        <v>21.488250000000001</v>
      </c>
      <c r="R67" s="215">
        <v>2.35215</v>
      </c>
      <c r="S67" s="215">
        <v>0.38175000000000003</v>
      </c>
      <c r="T67" s="215">
        <v>0.26665</v>
      </c>
      <c r="U67" s="215">
        <v>8.6798999999999999</v>
      </c>
      <c r="W67" s="46"/>
      <c r="X67" s="46"/>
      <c r="Y67" s="46"/>
      <c r="Z67" s="46"/>
      <c r="AA67" s="46"/>
      <c r="AB67" s="46"/>
      <c r="AC67" s="46"/>
      <c r="AD67" s="46"/>
      <c r="AE67" s="46"/>
      <c r="AF67" s="46"/>
      <c r="AG67" s="46"/>
      <c r="AH67" s="46"/>
      <c r="AI67" s="46"/>
      <c r="AJ67" s="46"/>
      <c r="AK67" s="46"/>
      <c r="AL67" s="46"/>
      <c r="AM67" s="46"/>
      <c r="AN67" s="46"/>
      <c r="AO67" s="46"/>
      <c r="AP67" s="46"/>
      <c r="AR67" s="204">
        <f t="shared" si="22"/>
        <v>1</v>
      </c>
      <c r="AS67" s="204">
        <f t="shared" si="23"/>
        <v>0.9996834795091103</v>
      </c>
      <c r="AT67" s="204">
        <f t="shared" si="24"/>
        <v>1.0000001681444934</v>
      </c>
      <c r="AU67" s="204">
        <f t="shared" si="25"/>
        <v>0.99999579623363499</v>
      </c>
      <c r="AV67" s="204">
        <f t="shared" si="26"/>
        <v>1.0003880557056875</v>
      </c>
      <c r="AW67" s="204">
        <f t="shared" si="27"/>
        <v>0.99999948211067613</v>
      </c>
      <c r="AX67" s="204">
        <f t="shared" si="28"/>
        <v>0.99998730199101427</v>
      </c>
      <c r="AY67" s="204">
        <f t="shared" si="29"/>
        <v>1</v>
      </c>
      <c r="AZ67" s="204">
        <f t="shared" si="30"/>
        <v>0.99999969798102795</v>
      </c>
      <c r="BA67" s="204">
        <f t="shared" si="31"/>
        <v>0.99884231580633631</v>
      </c>
      <c r="BB67" s="204">
        <f t="shared" si="32"/>
        <v>0.99995155943023939</v>
      </c>
      <c r="BC67" s="204">
        <f t="shared" si="33"/>
        <v>1</v>
      </c>
      <c r="BD67" s="204">
        <f t="shared" si="34"/>
        <v>0.99994549723926063</v>
      </c>
      <c r="BE67" s="204">
        <f t="shared" si="35"/>
        <v>1.0000050338998894</v>
      </c>
      <c r="BF67" s="204">
        <f t="shared" si="36"/>
        <v>0.99999935624209746</v>
      </c>
      <c r="BG67" s="204">
        <f t="shared" si="37"/>
        <v>1.0000002252846258</v>
      </c>
      <c r="BH67" s="204">
        <f t="shared" si="38"/>
        <v>0.99999939839825847</v>
      </c>
      <c r="BI67" s="204">
        <f t="shared" si="39"/>
        <v>0.99967792997604366</v>
      </c>
      <c r="BJ67" s="204">
        <f t="shared" si="40"/>
        <v>0.99980535603159415</v>
      </c>
      <c r="BK67" s="204">
        <f t="shared" si="41"/>
        <v>0.99989782773735936</v>
      </c>
      <c r="BM67" s="205">
        <f t="shared" si="21"/>
        <v>0.99817926645748889</v>
      </c>
      <c r="BN67" s="205">
        <f t="shared" si="42"/>
        <v>29.727044280662064</v>
      </c>
    </row>
    <row r="68" spans="1:66">
      <c r="A68" s="223">
        <f t="shared" si="43"/>
        <v>44992</v>
      </c>
      <c r="B68" s="215">
        <v>0.28399999999999997</v>
      </c>
      <c r="C68" s="215">
        <v>0.4234</v>
      </c>
      <c r="D68" s="215">
        <v>0.38660000000000005</v>
      </c>
      <c r="E68" s="215">
        <v>0.2641</v>
      </c>
      <c r="F68" s="215">
        <v>1.9701500000000001</v>
      </c>
      <c r="G68" s="215">
        <v>0.63214999999999999</v>
      </c>
      <c r="H68" s="215">
        <v>0.2359</v>
      </c>
      <c r="I68" s="215">
        <v>2.2293500000000002</v>
      </c>
      <c r="J68" s="216">
        <v>4363.1120000000001</v>
      </c>
      <c r="K68" s="216">
        <v>38.614999999999995</v>
      </c>
      <c r="L68" s="216">
        <v>368.91219999999998</v>
      </c>
      <c r="M68" s="215">
        <v>8.7150000000000005E-2</v>
      </c>
      <c r="N68" s="215">
        <v>1.2715999999999998</v>
      </c>
      <c r="O68" s="215">
        <v>0.45800000000000002</v>
      </c>
      <c r="P68" s="215">
        <v>15.642099999999999</v>
      </c>
      <c r="Q68" s="215">
        <v>21.4163</v>
      </c>
      <c r="R68" s="215">
        <v>2.3467000000000002</v>
      </c>
      <c r="S68" s="215">
        <v>0.38205</v>
      </c>
      <c r="T68" s="215">
        <v>0.26580000000000004</v>
      </c>
      <c r="U68" s="215">
        <v>8.6871500000000008</v>
      </c>
      <c r="W68" s="46"/>
      <c r="X68" s="46"/>
      <c r="Y68" s="46"/>
      <c r="Z68" s="46"/>
      <c r="AA68" s="46"/>
      <c r="AB68" s="46"/>
      <c r="AC68" s="46"/>
      <c r="AD68" s="46"/>
      <c r="AE68" s="46"/>
      <c r="AF68" s="46"/>
      <c r="AG68" s="46"/>
      <c r="AH68" s="46"/>
      <c r="AI68" s="46"/>
      <c r="AJ68" s="46"/>
      <c r="AK68" s="46"/>
      <c r="AL68" s="46"/>
      <c r="AM68" s="46"/>
      <c r="AN68" s="46"/>
      <c r="AO68" s="46"/>
      <c r="AP68" s="46"/>
      <c r="AR68" s="204">
        <f t="shared" si="22"/>
        <v>1</v>
      </c>
      <c r="AS68" s="204">
        <f t="shared" si="23"/>
        <v>1.0015307808886487</v>
      </c>
      <c r="AT68" s="204">
        <f t="shared" si="24"/>
        <v>1.0000002099358245</v>
      </c>
      <c r="AU68" s="204">
        <f t="shared" si="25"/>
        <v>0.99999499001408065</v>
      </c>
      <c r="AV68" s="204">
        <f t="shared" si="26"/>
        <v>1.000738419243256</v>
      </c>
      <c r="AW68" s="204">
        <f t="shared" si="27"/>
        <v>1.0000003656413896</v>
      </c>
      <c r="AX68" s="204">
        <f t="shared" si="28"/>
        <v>1</v>
      </c>
      <c r="AY68" s="204">
        <f t="shared" si="29"/>
        <v>1</v>
      </c>
      <c r="AZ68" s="204">
        <f t="shared" si="30"/>
        <v>1.0000191366792348</v>
      </c>
      <c r="BA68" s="204">
        <f t="shared" si="31"/>
        <v>1.000386942815747</v>
      </c>
      <c r="BB68" s="204">
        <f t="shared" si="32"/>
        <v>1.0000304132750248</v>
      </c>
      <c r="BC68" s="204">
        <f t="shared" si="33"/>
        <v>1</v>
      </c>
      <c r="BD68" s="204">
        <f t="shared" si="34"/>
        <v>1.0000545057314523</v>
      </c>
      <c r="BE68" s="204">
        <f t="shared" si="35"/>
        <v>1.0000056526189751</v>
      </c>
      <c r="BF68" s="204">
        <f t="shared" si="36"/>
        <v>1.0000608072278259</v>
      </c>
      <c r="BG68" s="204">
        <f t="shared" si="37"/>
        <v>0.99999962798293196</v>
      </c>
      <c r="BH68" s="204">
        <f t="shared" si="38"/>
        <v>0.99999986504843597</v>
      </c>
      <c r="BI68" s="204">
        <f t="shared" si="39"/>
        <v>1.000148750806642</v>
      </c>
      <c r="BJ68" s="204">
        <f t="shared" si="40"/>
        <v>0.99982525441859482</v>
      </c>
      <c r="BK68" s="204">
        <f t="shared" si="41"/>
        <v>1.0000463235610992</v>
      </c>
      <c r="BM68" s="205">
        <f t="shared" ref="BM68:BM131" si="44">PRODUCT(AR68:BB68,BD68:BK68)</f>
        <v>1.0028445347178052</v>
      </c>
      <c r="BN68" s="205">
        <f t="shared" si="42"/>
        <v>29.811603890176141</v>
      </c>
    </row>
    <row r="69" spans="1:66">
      <c r="A69" s="223">
        <f t="shared" si="43"/>
        <v>44993</v>
      </c>
      <c r="B69" s="215">
        <v>0.28399999999999997</v>
      </c>
      <c r="C69" s="215">
        <v>0.43059999999999998</v>
      </c>
      <c r="D69" s="215">
        <v>0.39074999999999999</v>
      </c>
      <c r="E69" s="215">
        <v>0.26785000000000003</v>
      </c>
      <c r="F69" s="215">
        <v>1.9781499999999999</v>
      </c>
      <c r="G69" s="215">
        <v>0.63840000000000008</v>
      </c>
      <c r="H69" s="215">
        <v>0.24015</v>
      </c>
      <c r="I69" s="215">
        <v>2.2294</v>
      </c>
      <c r="J69" s="216">
        <v>4387.5360000000001</v>
      </c>
      <c r="K69" s="216">
        <v>39.090000000000003</v>
      </c>
      <c r="L69" s="216">
        <v>374.79419999999999</v>
      </c>
      <c r="M69" s="215">
        <v>8.7350000000000011E-2</v>
      </c>
      <c r="N69" s="215">
        <v>1.2844</v>
      </c>
      <c r="O69" s="215">
        <v>0.46535000000000004</v>
      </c>
      <c r="P69" s="215">
        <v>15.728</v>
      </c>
      <c r="Q69" s="215">
        <v>21.488150000000001</v>
      </c>
      <c r="R69" s="215">
        <v>2.3750999999999998</v>
      </c>
      <c r="S69" s="215">
        <v>0.38490000000000002</v>
      </c>
      <c r="T69" s="215">
        <v>0.26954999999999996</v>
      </c>
      <c r="U69" s="215">
        <v>8.7463999999999995</v>
      </c>
      <c r="W69" s="46"/>
      <c r="X69" s="46"/>
      <c r="Y69" s="46"/>
      <c r="Z69" s="46"/>
      <c r="AA69" s="46"/>
      <c r="AB69" s="46"/>
      <c r="AC69" s="46"/>
      <c r="AD69" s="46"/>
      <c r="AE69" s="46"/>
      <c r="AF69" s="46"/>
      <c r="AG69" s="46"/>
      <c r="AH69" s="46"/>
      <c r="AI69" s="46"/>
      <c r="AJ69" s="46"/>
      <c r="AK69" s="46"/>
      <c r="AL69" s="46"/>
      <c r="AM69" s="46"/>
      <c r="AN69" s="46"/>
      <c r="AO69" s="46"/>
      <c r="AP69" s="46"/>
      <c r="AR69" s="204">
        <f t="shared" ref="AR69:AR132" si="45">(B69/B68)^W$3</f>
        <v>1</v>
      </c>
      <c r="AS69" s="204">
        <f t="shared" ref="AS69:AS132" si="46">(C69/C68)^X$3</f>
        <v>1.003459917345688</v>
      </c>
      <c r="AT69" s="204">
        <f t="shared" ref="AT69:AT132" si="47">(D69/D68)^Y$3</f>
        <v>1.0000017320616763</v>
      </c>
      <c r="AU69" s="204">
        <f t="shared" ref="AU69:AU132" si="48">(E69/E68)^Z$3</f>
        <v>1.0000116949517011</v>
      </c>
      <c r="AV69" s="204">
        <f t="shared" ref="AV69:AV132" si="49">(F69/F68)^AA$3</f>
        <v>1.0008116902191551</v>
      </c>
      <c r="AW69" s="204">
        <f t="shared" ref="AW69:AW132" si="50">(G69/G68)^AB$3</f>
        <v>1.0000037882667856</v>
      </c>
      <c r="AX69" s="204">
        <f t="shared" ref="AX69:AX132" si="51">(H69/H68)^AC$3</f>
        <v>1.0000412575797675</v>
      </c>
      <c r="AY69" s="204">
        <f t="shared" ref="AY69:AY132" si="52">(I69/I68)^AD$3</f>
        <v>1.0000001088437918</v>
      </c>
      <c r="AZ69" s="204">
        <f t="shared" ref="AZ69:AZ132" si="53">(J69/J68)^AE$3</f>
        <v>1.0000257953409064</v>
      </c>
      <c r="BA69" s="204">
        <f t="shared" ref="BA69:BA132" si="54">(K69/K68)^AF$3</f>
        <v>1.0024358127611719</v>
      </c>
      <c r="BB69" s="204">
        <f t="shared" ref="BB69:BB132" si="55">(L69/L68)^AG$3</f>
        <v>1.0001450998809212</v>
      </c>
      <c r="BC69" s="204">
        <f t="shared" ref="BC69:BC132" si="56">(M69/M68)^AH$3</f>
        <v>1</v>
      </c>
      <c r="BD69" s="204">
        <f t="shared" ref="BD69:BD132" si="57">(N69/N68)^AI$3</f>
        <v>1.0002201214530011</v>
      </c>
      <c r="BE69" s="204">
        <f t="shared" ref="BE69:BE132" si="58">(O69/O68)^AJ$3</f>
        <v>1.0000457524635813</v>
      </c>
      <c r="BF69" s="204">
        <f t="shared" ref="BF69:BF132" si="59">(P69/P68)^AK$3</f>
        <v>1.0000732007345647</v>
      </c>
      <c r="BG69" s="204">
        <f t="shared" ref="BG69:BG132" si="60">(Q69/Q68)^AL$3</f>
        <v>1.0000003715010215</v>
      </c>
      <c r="BH69" s="204">
        <f t="shared" ref="BH69:BH132" si="61">(R69/R68)^AM$3</f>
        <v>1.0000006998242339</v>
      </c>
      <c r="BI69" s="204">
        <f t="shared" ref="BI69:BI132" si="62">(S69/S68)^AN$3</f>
        <v>1.0014082210341526</v>
      </c>
      <c r="BJ69" s="204">
        <f t="shared" ref="BJ69:BJ132" si="63">(T69/T68)^AO$3</f>
        <v>1.0007671332020061</v>
      </c>
      <c r="BK69" s="204">
        <f t="shared" ref="BK69:BK132" si="64">(U69/U68)^AP$3</f>
        <v>1.0003771950556704</v>
      </c>
      <c r="BM69" s="205">
        <f t="shared" si="44"/>
        <v>1.0098672980835333</v>
      </c>
      <c r="BN69" s="205">
        <f t="shared" ref="BN69:BN132" si="65">BN68*BM69</f>
        <v>30.105763872108728</v>
      </c>
    </row>
    <row r="70" spans="1:66">
      <c r="A70" s="223">
        <f t="shared" si="43"/>
        <v>44994</v>
      </c>
      <c r="B70" s="215">
        <v>0.28399999999999997</v>
      </c>
      <c r="C70" s="215">
        <v>0.42980000000000002</v>
      </c>
      <c r="D70" s="215">
        <v>0.39190000000000003</v>
      </c>
      <c r="E70" s="215">
        <v>0.26700000000000002</v>
      </c>
      <c r="F70" s="215">
        <v>1.9794999999999998</v>
      </c>
      <c r="G70" s="215">
        <v>0.63619999999999999</v>
      </c>
      <c r="H70" s="215">
        <v>0.23954999999999999</v>
      </c>
      <c r="I70" s="215">
        <v>2.2294</v>
      </c>
      <c r="J70" s="216">
        <v>4382.5635000000002</v>
      </c>
      <c r="K70" s="216">
        <v>38.844999999999999</v>
      </c>
      <c r="L70" s="216">
        <v>374.88049999999998</v>
      </c>
      <c r="M70" s="215">
        <v>8.7300000000000003E-2</v>
      </c>
      <c r="N70" s="215">
        <v>1.2842500000000001</v>
      </c>
      <c r="O70" s="215">
        <v>0.46379999999999999</v>
      </c>
      <c r="P70" s="215">
        <v>15.683250000000001</v>
      </c>
      <c r="Q70" s="215">
        <v>21.617249999999999</v>
      </c>
      <c r="R70" s="215">
        <v>2.3518999999999997</v>
      </c>
      <c r="S70" s="215">
        <v>0.38429999999999997</v>
      </c>
      <c r="T70" s="215">
        <v>0.26915</v>
      </c>
      <c r="U70" s="215">
        <v>8.7465499999999992</v>
      </c>
      <c r="W70" s="46"/>
      <c r="X70" s="46"/>
      <c r="Y70" s="46"/>
      <c r="Z70" s="46"/>
      <c r="AA70" s="46"/>
      <c r="AB70" s="46"/>
      <c r="AC70" s="46"/>
      <c r="AD70" s="46"/>
      <c r="AE70" s="46"/>
      <c r="AF70" s="46"/>
      <c r="AG70" s="46"/>
      <c r="AH70" s="46"/>
      <c r="AI70" s="46"/>
      <c r="AJ70" s="46"/>
      <c r="AK70" s="46"/>
      <c r="AL70" s="46"/>
      <c r="AM70" s="46"/>
      <c r="AN70" s="46"/>
      <c r="AO70" s="46"/>
      <c r="AP70" s="46"/>
      <c r="AR70" s="204">
        <f t="shared" si="45"/>
        <v>1</v>
      </c>
      <c r="AS70" s="204">
        <f t="shared" si="46"/>
        <v>0.99961916436631393</v>
      </c>
      <c r="AT70" s="204">
        <f t="shared" si="47"/>
        <v>1.0000004767141286</v>
      </c>
      <c r="AU70" s="204">
        <f t="shared" si="48"/>
        <v>0.99999736357778235</v>
      </c>
      <c r="AV70" s="204">
        <f t="shared" si="49"/>
        <v>1.0001366028439291</v>
      </c>
      <c r="AW70" s="204">
        <f t="shared" si="50"/>
        <v>0.99999867077995142</v>
      </c>
      <c r="AX70" s="204">
        <f t="shared" si="51"/>
        <v>0.99999422000592297</v>
      </c>
      <c r="AY70" s="204">
        <f t="shared" si="52"/>
        <v>1</v>
      </c>
      <c r="AZ70" s="204">
        <f t="shared" si="53"/>
        <v>0.99999476004996624</v>
      </c>
      <c r="BA70" s="204">
        <f t="shared" si="54"/>
        <v>0.99874965811877803</v>
      </c>
      <c r="BB70" s="204">
        <f t="shared" si="55"/>
        <v>1.0000021117446107</v>
      </c>
      <c r="BC70" s="204">
        <f t="shared" si="56"/>
        <v>1</v>
      </c>
      <c r="BD70" s="204">
        <f t="shared" si="57"/>
        <v>0.99999743346260728</v>
      </c>
      <c r="BE70" s="204">
        <f t="shared" si="58"/>
        <v>0.99999041220856189</v>
      </c>
      <c r="BF70" s="204">
        <f t="shared" si="59"/>
        <v>0.99996191788652966</v>
      </c>
      <c r="BG70" s="204">
        <f t="shared" si="60"/>
        <v>1.0000006644022552</v>
      </c>
      <c r="BH70" s="204">
        <f t="shared" si="61"/>
        <v>0.99999942894415406</v>
      </c>
      <c r="BI70" s="204">
        <f t="shared" si="62"/>
        <v>0.99970465247981899</v>
      </c>
      <c r="BJ70" s="204">
        <f t="shared" si="63"/>
        <v>0.99991871711070879</v>
      </c>
      <c r="BK70" s="204">
        <f t="shared" si="64"/>
        <v>1.0000009514989492</v>
      </c>
      <c r="BM70" s="205">
        <f t="shared" si="44"/>
        <v>0.99806816266450882</v>
      </c>
      <c r="BN70" s="205">
        <f t="shared" si="65"/>
        <v>30.047604433447106</v>
      </c>
    </row>
    <row r="71" spans="1:66">
      <c r="A71" s="223">
        <f t="shared" si="43"/>
        <v>44995</v>
      </c>
      <c r="B71" s="215">
        <v>0.28399999999999997</v>
      </c>
      <c r="C71" s="215">
        <v>0.43085000000000001</v>
      </c>
      <c r="D71" s="215">
        <v>0.39300000000000002</v>
      </c>
      <c r="E71" s="215">
        <v>0.26415</v>
      </c>
      <c r="F71" s="215">
        <v>1.9783500000000001</v>
      </c>
      <c r="G71" s="215">
        <v>0.63700000000000001</v>
      </c>
      <c r="H71" s="215">
        <v>0.23809999999999998</v>
      </c>
      <c r="I71" s="215">
        <v>2.2293000000000003</v>
      </c>
      <c r="J71" s="216">
        <v>4392.2245000000003</v>
      </c>
      <c r="K71" s="216">
        <v>38.795000000000002</v>
      </c>
      <c r="L71" s="216">
        <v>376.99509999999998</v>
      </c>
      <c r="M71" s="215">
        <v>8.7249999999999994E-2</v>
      </c>
      <c r="N71" s="215">
        <v>1.2831999999999999</v>
      </c>
      <c r="O71" s="215">
        <v>0.46540000000000004</v>
      </c>
      <c r="P71" s="215">
        <v>15.668299999999999</v>
      </c>
      <c r="Q71" s="215">
        <v>21.537149999999997</v>
      </c>
      <c r="R71" s="215">
        <v>2.3774999999999999</v>
      </c>
      <c r="S71" s="215">
        <v>0.38480000000000003</v>
      </c>
      <c r="T71" s="215">
        <v>0.26819999999999999</v>
      </c>
      <c r="U71" s="215">
        <v>8.7741000000000007</v>
      </c>
      <c r="W71" s="46"/>
      <c r="X71" s="46"/>
      <c r="Y71" s="46"/>
      <c r="Z71" s="46"/>
      <c r="AA71" s="46"/>
      <c r="AB71" s="46"/>
      <c r="AC71" s="46"/>
      <c r="AD71" s="46"/>
      <c r="AE71" s="46"/>
      <c r="AF71" s="46"/>
      <c r="AG71" s="46"/>
      <c r="AH71" s="46"/>
      <c r="AI71" s="46"/>
      <c r="AJ71" s="46"/>
      <c r="AK71" s="46"/>
      <c r="AL71" s="46"/>
      <c r="AM71" s="46"/>
      <c r="AN71" s="46"/>
      <c r="AO71" s="46"/>
      <c r="AP71" s="46"/>
      <c r="AR71" s="204">
        <f t="shared" si="45"/>
        <v>1</v>
      </c>
      <c r="AS71" s="204">
        <f t="shared" si="46"/>
        <v>1.0004999217741062</v>
      </c>
      <c r="AT71" s="204">
        <f t="shared" si="47"/>
        <v>1.0000004546802559</v>
      </c>
      <c r="AU71" s="204">
        <f t="shared" si="48"/>
        <v>0.99999109860335844</v>
      </c>
      <c r="AV71" s="204">
        <f t="shared" si="49"/>
        <v>0.99988365521127731</v>
      </c>
      <c r="AW71" s="204">
        <f t="shared" si="50"/>
        <v>1.0000004838842573</v>
      </c>
      <c r="AX71" s="204">
        <f t="shared" si="51"/>
        <v>0.99998597175319148</v>
      </c>
      <c r="AY71" s="204">
        <f t="shared" si="52"/>
        <v>0.99999978231001074</v>
      </c>
      <c r="AZ71" s="204">
        <f t="shared" si="53"/>
        <v>1.0000101752666801</v>
      </c>
      <c r="BA71" s="204">
        <f t="shared" si="54"/>
        <v>0.99974373202516853</v>
      </c>
      <c r="BB71" s="204">
        <f t="shared" si="55"/>
        <v>1.0000515938073584</v>
      </c>
      <c r="BC71" s="204">
        <f t="shared" si="56"/>
        <v>1</v>
      </c>
      <c r="BD71" s="204">
        <f t="shared" si="57"/>
        <v>0.99998202597872377</v>
      </c>
      <c r="BE71" s="204">
        <f t="shared" si="58"/>
        <v>1.0000098966394895</v>
      </c>
      <c r="BF71" s="204">
        <f t="shared" si="59"/>
        <v>0.99998725321563864</v>
      </c>
      <c r="BG71" s="204">
        <f t="shared" si="60"/>
        <v>0.99999958824115698</v>
      </c>
      <c r="BH71" s="204">
        <f t="shared" si="61"/>
        <v>1.0000006298122923</v>
      </c>
      <c r="BI71" s="204">
        <f t="shared" si="62"/>
        <v>1.0002462215850012</v>
      </c>
      <c r="BJ71" s="204">
        <f t="shared" si="63"/>
        <v>0.99980647883642182</v>
      </c>
      <c r="BK71" s="204">
        <f t="shared" si="64"/>
        <v>1.0001744976321416</v>
      </c>
      <c r="BM71" s="205">
        <f t="shared" si="44"/>
        <v>1.0003733003145621</v>
      </c>
      <c r="BN71" s="205">
        <f t="shared" si="65"/>
        <v>30.058821213633948</v>
      </c>
    </row>
    <row r="72" spans="1:66">
      <c r="A72" s="223">
        <f t="shared" si="43"/>
        <v>44996</v>
      </c>
      <c r="B72" s="215">
        <v>0.28399999999999997</v>
      </c>
      <c r="C72" s="215">
        <v>0.43085000000000001</v>
      </c>
      <c r="D72" s="215">
        <v>0.39300000000000002</v>
      </c>
      <c r="E72" s="215">
        <v>0.26415</v>
      </c>
      <c r="F72" s="215">
        <v>1.9783500000000001</v>
      </c>
      <c r="G72" s="215">
        <v>0.63700000000000001</v>
      </c>
      <c r="H72" s="215">
        <v>0.23809999999999998</v>
      </c>
      <c r="I72" s="215">
        <v>2.2293000000000003</v>
      </c>
      <c r="J72" s="216">
        <v>4392.2245000000003</v>
      </c>
      <c r="K72" s="216">
        <v>38.795000000000002</v>
      </c>
      <c r="L72" s="216">
        <v>376.99509999999998</v>
      </c>
      <c r="M72" s="215">
        <v>8.7249999999999994E-2</v>
      </c>
      <c r="N72" s="215">
        <v>1.2831999999999999</v>
      </c>
      <c r="O72" s="215">
        <v>0.46540000000000004</v>
      </c>
      <c r="P72" s="215">
        <v>15.668299999999999</v>
      </c>
      <c r="Q72" s="215">
        <v>21.537149999999997</v>
      </c>
      <c r="R72" s="215">
        <v>2.3774999999999999</v>
      </c>
      <c r="S72" s="215">
        <v>0.38480000000000003</v>
      </c>
      <c r="T72" s="215">
        <v>0.26819999999999999</v>
      </c>
      <c r="U72" s="215">
        <v>8.7741000000000007</v>
      </c>
      <c r="W72" s="46"/>
      <c r="X72" s="46"/>
      <c r="Y72" s="46"/>
      <c r="Z72" s="46"/>
      <c r="AA72" s="46"/>
      <c r="AB72" s="46"/>
      <c r="AC72" s="46"/>
      <c r="AD72" s="46"/>
      <c r="AE72" s="46"/>
      <c r="AF72" s="46"/>
      <c r="AG72" s="46"/>
      <c r="AH72" s="46"/>
      <c r="AI72" s="46"/>
      <c r="AJ72" s="46"/>
      <c r="AK72" s="46"/>
      <c r="AL72" s="46"/>
      <c r="AM72" s="46"/>
      <c r="AN72" s="46"/>
      <c r="AO72" s="46"/>
      <c r="AP72" s="46"/>
      <c r="AR72" s="204">
        <f t="shared" si="45"/>
        <v>1</v>
      </c>
      <c r="AS72" s="204">
        <f t="shared" si="46"/>
        <v>1</v>
      </c>
      <c r="AT72" s="204">
        <f t="shared" si="47"/>
        <v>1</v>
      </c>
      <c r="AU72" s="204">
        <f t="shared" si="48"/>
        <v>1</v>
      </c>
      <c r="AV72" s="204">
        <f t="shared" si="49"/>
        <v>1</v>
      </c>
      <c r="AW72" s="204">
        <f t="shared" si="50"/>
        <v>1</v>
      </c>
      <c r="AX72" s="204">
        <f t="shared" si="51"/>
        <v>1</v>
      </c>
      <c r="AY72" s="204">
        <f t="shared" si="52"/>
        <v>1</v>
      </c>
      <c r="AZ72" s="204">
        <f t="shared" si="53"/>
        <v>1</v>
      </c>
      <c r="BA72" s="204">
        <f t="shared" si="54"/>
        <v>1</v>
      </c>
      <c r="BB72" s="204">
        <f t="shared" si="55"/>
        <v>1</v>
      </c>
      <c r="BC72" s="204">
        <f t="shared" si="56"/>
        <v>1</v>
      </c>
      <c r="BD72" s="204">
        <f t="shared" si="57"/>
        <v>1</v>
      </c>
      <c r="BE72" s="204">
        <f t="shared" si="58"/>
        <v>1</v>
      </c>
      <c r="BF72" s="204">
        <f t="shared" si="59"/>
        <v>1</v>
      </c>
      <c r="BG72" s="204">
        <f t="shared" si="60"/>
        <v>1</v>
      </c>
      <c r="BH72" s="204">
        <f t="shared" si="61"/>
        <v>1</v>
      </c>
      <c r="BI72" s="204">
        <f t="shared" si="62"/>
        <v>1</v>
      </c>
      <c r="BJ72" s="204">
        <f t="shared" si="63"/>
        <v>1</v>
      </c>
      <c r="BK72" s="204">
        <f t="shared" si="64"/>
        <v>1</v>
      </c>
      <c r="BM72" s="205">
        <f t="shared" si="44"/>
        <v>1</v>
      </c>
      <c r="BN72" s="205">
        <f t="shared" si="65"/>
        <v>30.058821213633948</v>
      </c>
    </row>
    <row r="73" spans="1:66">
      <c r="A73" s="223">
        <f t="shared" si="43"/>
        <v>44997</v>
      </c>
      <c r="B73" s="215">
        <v>0.28399999999999997</v>
      </c>
      <c r="C73" s="215">
        <v>0.43085000000000001</v>
      </c>
      <c r="D73" s="215">
        <v>0.39300000000000002</v>
      </c>
      <c r="E73" s="215">
        <v>0.26415</v>
      </c>
      <c r="F73" s="215">
        <v>1.9783500000000001</v>
      </c>
      <c r="G73" s="215">
        <v>0.63700000000000001</v>
      </c>
      <c r="H73" s="215">
        <v>0.23809999999999998</v>
      </c>
      <c r="I73" s="215">
        <v>2.2293000000000003</v>
      </c>
      <c r="J73" s="216">
        <v>4392.2245000000003</v>
      </c>
      <c r="K73" s="216">
        <v>38.795000000000002</v>
      </c>
      <c r="L73" s="216">
        <v>376.99509999999998</v>
      </c>
      <c r="M73" s="215">
        <v>8.7249999999999994E-2</v>
      </c>
      <c r="N73" s="215">
        <v>1.2831999999999999</v>
      </c>
      <c r="O73" s="215">
        <v>0.46540000000000004</v>
      </c>
      <c r="P73" s="215">
        <v>15.668299999999999</v>
      </c>
      <c r="Q73" s="215">
        <v>21.537149999999997</v>
      </c>
      <c r="R73" s="215">
        <v>2.3774999999999999</v>
      </c>
      <c r="S73" s="215">
        <v>0.38480000000000003</v>
      </c>
      <c r="T73" s="215">
        <v>0.26819999999999999</v>
      </c>
      <c r="U73" s="215">
        <v>8.7741000000000007</v>
      </c>
      <c r="W73" s="46"/>
      <c r="X73" s="46"/>
      <c r="Y73" s="46"/>
      <c r="Z73" s="46"/>
      <c r="AA73" s="46"/>
      <c r="AB73" s="46"/>
      <c r="AC73" s="46"/>
      <c r="AD73" s="46"/>
      <c r="AE73" s="46"/>
      <c r="AF73" s="46"/>
      <c r="AG73" s="46"/>
      <c r="AH73" s="46"/>
      <c r="AI73" s="46"/>
      <c r="AJ73" s="46"/>
      <c r="AK73" s="46"/>
      <c r="AL73" s="46"/>
      <c r="AM73" s="46"/>
      <c r="AN73" s="46"/>
      <c r="AO73" s="46"/>
      <c r="AP73" s="46"/>
      <c r="AR73" s="204">
        <f t="shared" si="45"/>
        <v>1</v>
      </c>
      <c r="AS73" s="204">
        <f t="shared" si="46"/>
        <v>1</v>
      </c>
      <c r="AT73" s="204">
        <f t="shared" si="47"/>
        <v>1</v>
      </c>
      <c r="AU73" s="204">
        <f t="shared" si="48"/>
        <v>1</v>
      </c>
      <c r="AV73" s="204">
        <f t="shared" si="49"/>
        <v>1</v>
      </c>
      <c r="AW73" s="204">
        <f t="shared" si="50"/>
        <v>1</v>
      </c>
      <c r="AX73" s="204">
        <f t="shared" si="51"/>
        <v>1</v>
      </c>
      <c r="AY73" s="204">
        <f t="shared" si="52"/>
        <v>1</v>
      </c>
      <c r="AZ73" s="204">
        <f t="shared" si="53"/>
        <v>1</v>
      </c>
      <c r="BA73" s="204">
        <f t="shared" si="54"/>
        <v>1</v>
      </c>
      <c r="BB73" s="204">
        <f t="shared" si="55"/>
        <v>1</v>
      </c>
      <c r="BC73" s="204">
        <f t="shared" si="56"/>
        <v>1</v>
      </c>
      <c r="BD73" s="204">
        <f t="shared" si="57"/>
        <v>1</v>
      </c>
      <c r="BE73" s="204">
        <f t="shared" si="58"/>
        <v>1</v>
      </c>
      <c r="BF73" s="204">
        <f t="shared" si="59"/>
        <v>1</v>
      </c>
      <c r="BG73" s="204">
        <f t="shared" si="60"/>
        <v>1</v>
      </c>
      <c r="BH73" s="204">
        <f t="shared" si="61"/>
        <v>1</v>
      </c>
      <c r="BI73" s="204">
        <f t="shared" si="62"/>
        <v>1</v>
      </c>
      <c r="BJ73" s="204">
        <f t="shared" si="63"/>
        <v>1</v>
      </c>
      <c r="BK73" s="204">
        <f t="shared" si="64"/>
        <v>1</v>
      </c>
      <c r="BM73" s="205">
        <f t="shared" si="44"/>
        <v>1</v>
      </c>
      <c r="BN73" s="205">
        <f t="shared" si="65"/>
        <v>30.058821213633948</v>
      </c>
    </row>
    <row r="74" spans="1:66">
      <c r="A74" s="223">
        <f t="shared" si="43"/>
        <v>44998</v>
      </c>
      <c r="B74" s="215">
        <v>0.28399999999999997</v>
      </c>
      <c r="C74" s="215">
        <v>0.42575000000000002</v>
      </c>
      <c r="D74" s="215">
        <v>0.39</v>
      </c>
      <c r="E74" s="215">
        <v>0.26024999999999998</v>
      </c>
      <c r="F74" s="215">
        <v>1.9537499999999999</v>
      </c>
      <c r="G74" s="215">
        <v>0.63805000000000001</v>
      </c>
      <c r="H74" s="215">
        <v>0.23425000000000001</v>
      </c>
      <c r="I74" s="215">
        <v>2.2279999999999998</v>
      </c>
      <c r="J74" s="216">
        <v>4363.2564999999995</v>
      </c>
      <c r="K74" s="216">
        <v>38.1</v>
      </c>
      <c r="L74" s="216">
        <v>368.82434999999998</v>
      </c>
      <c r="M74" s="215">
        <v>8.7150000000000005E-2</v>
      </c>
      <c r="N74" s="215">
        <v>1.2732999999999999</v>
      </c>
      <c r="O74" s="215">
        <v>0.45829999999999999</v>
      </c>
      <c r="P74" s="215">
        <v>15.574649999999998</v>
      </c>
      <c r="Q74" s="215">
        <v>21.620200000000001</v>
      </c>
      <c r="R74" s="215">
        <v>2.3734500000000001</v>
      </c>
      <c r="S74" s="215">
        <v>0.38175000000000003</v>
      </c>
      <c r="T74" s="215">
        <v>0.26469999999999999</v>
      </c>
      <c r="U74" s="215">
        <v>8.6883000000000017</v>
      </c>
      <c r="W74" s="46"/>
      <c r="X74" s="46"/>
      <c r="Y74" s="46"/>
      <c r="Z74" s="46"/>
      <c r="AA74" s="46"/>
      <c r="AB74" s="46"/>
      <c r="AC74" s="46"/>
      <c r="AD74" s="46"/>
      <c r="AE74" s="46"/>
      <c r="AF74" s="46"/>
      <c r="AG74" s="46"/>
      <c r="AH74" s="46"/>
      <c r="AI74" s="46"/>
      <c r="AJ74" s="46"/>
      <c r="AK74" s="46"/>
      <c r="AL74" s="46"/>
      <c r="AM74" s="46"/>
      <c r="AN74" s="46"/>
      <c r="AO74" s="46"/>
      <c r="AP74" s="46"/>
      <c r="AR74" s="204">
        <f t="shared" si="45"/>
        <v>1</v>
      </c>
      <c r="AS74" s="204">
        <f t="shared" si="46"/>
        <v>0.99756388222246217</v>
      </c>
      <c r="AT74" s="204">
        <f t="shared" si="47"/>
        <v>0.99999875694969487</v>
      </c>
      <c r="AU74" s="204">
        <f t="shared" si="48"/>
        <v>0.99998766226334335</v>
      </c>
      <c r="AV74" s="204">
        <f t="shared" si="49"/>
        <v>0.99749789226980912</v>
      </c>
      <c r="AW74" s="204">
        <f t="shared" si="50"/>
        <v>1.0000006341767167</v>
      </c>
      <c r="AX74" s="204">
        <f t="shared" si="51"/>
        <v>0.99996233437845072</v>
      </c>
      <c r="AY74" s="204">
        <f t="shared" si="52"/>
        <v>0.99999716914488945</v>
      </c>
      <c r="AZ74" s="204">
        <f t="shared" si="53"/>
        <v>0.99996942324364346</v>
      </c>
      <c r="BA74" s="204">
        <f t="shared" si="54"/>
        <v>0.99640926714135392</v>
      </c>
      <c r="BB74" s="204">
        <f t="shared" si="55"/>
        <v>0.99979904216415572</v>
      </c>
      <c r="BC74" s="204">
        <f t="shared" si="56"/>
        <v>1</v>
      </c>
      <c r="BD74" s="204">
        <f t="shared" si="57"/>
        <v>0.9998298168974401</v>
      </c>
      <c r="BE74" s="204">
        <f t="shared" si="58"/>
        <v>0.99995582253864967</v>
      </c>
      <c r="BF74" s="204">
        <f t="shared" si="59"/>
        <v>0.99991987632742085</v>
      </c>
      <c r="BG74" s="204">
        <f t="shared" si="60"/>
        <v>1.0000004268945282</v>
      </c>
      <c r="BH74" s="204">
        <f t="shared" si="61"/>
        <v>0.99999990081466072</v>
      </c>
      <c r="BI74" s="204">
        <f t="shared" si="62"/>
        <v>0.99849436430969563</v>
      </c>
      <c r="BJ74" s="204">
        <f t="shared" si="63"/>
        <v>0.99928125284904201</v>
      </c>
      <c r="BK74" s="204">
        <f t="shared" si="64"/>
        <v>0.99945493491120896</v>
      </c>
      <c r="BM74" s="205">
        <f t="shared" si="44"/>
        <v>0.98817873465128236</v>
      </c>
      <c r="BN74" s="205">
        <f t="shared" si="65"/>
        <v>29.703487911997918</v>
      </c>
    </row>
    <row r="75" spans="1:66">
      <c r="A75" s="223">
        <f t="shared" si="43"/>
        <v>44999</v>
      </c>
      <c r="B75" s="215">
        <v>0.28399999999999997</v>
      </c>
      <c r="C75" s="215">
        <v>0.42664999999999997</v>
      </c>
      <c r="D75" s="215">
        <v>0.38990000000000002</v>
      </c>
      <c r="E75" s="215">
        <v>0.25929999999999997</v>
      </c>
      <c r="F75" s="215">
        <v>1.9504000000000001</v>
      </c>
      <c r="G75" s="215">
        <v>0.63295000000000001</v>
      </c>
      <c r="H75" s="215">
        <v>0.23349999999999999</v>
      </c>
      <c r="I75" s="215">
        <v>2.2279499999999999</v>
      </c>
      <c r="J75" s="216">
        <v>4369.2205000000004</v>
      </c>
      <c r="K75" s="216">
        <v>38.019999999999996</v>
      </c>
      <c r="L75" s="216">
        <v>371.15364999999997</v>
      </c>
      <c r="M75" s="215">
        <v>8.7100000000000011E-2</v>
      </c>
      <c r="N75" s="215">
        <v>1.2730999999999999</v>
      </c>
      <c r="O75" s="215">
        <v>0.45679999999999998</v>
      </c>
      <c r="P75" s="215">
        <v>15.602350000000001</v>
      </c>
      <c r="Q75" s="215">
        <v>21.419600000000003</v>
      </c>
      <c r="R75" s="215">
        <v>2.3750999999999998</v>
      </c>
      <c r="S75" s="215">
        <v>0.38255</v>
      </c>
      <c r="T75" s="215">
        <v>0.26524999999999999</v>
      </c>
      <c r="U75" s="215">
        <v>8.6715499999999999</v>
      </c>
      <c r="W75" s="46"/>
      <c r="X75" s="46"/>
      <c r="Y75" s="46"/>
      <c r="Z75" s="46"/>
      <c r="AA75" s="46"/>
      <c r="AB75" s="46"/>
      <c r="AC75" s="46"/>
      <c r="AD75" s="46"/>
      <c r="AE75" s="46"/>
      <c r="AF75" s="46"/>
      <c r="AG75" s="46"/>
      <c r="AH75" s="46"/>
      <c r="AI75" s="46"/>
      <c r="AJ75" s="46"/>
      <c r="AK75" s="46"/>
      <c r="AL75" s="46"/>
      <c r="AM75" s="46"/>
      <c r="AN75" s="46"/>
      <c r="AO75" s="46"/>
      <c r="AP75" s="46"/>
      <c r="AR75" s="204">
        <f t="shared" si="45"/>
        <v>1</v>
      </c>
      <c r="AS75" s="204">
        <f t="shared" si="46"/>
        <v>1.000432637077451</v>
      </c>
      <c r="AT75" s="204">
        <f t="shared" si="47"/>
        <v>0.9999999584004694</v>
      </c>
      <c r="AU75" s="204">
        <f t="shared" si="48"/>
        <v>0.99999696663741533</v>
      </c>
      <c r="AV75" s="204">
        <f t="shared" si="49"/>
        <v>0.99965645986060581</v>
      </c>
      <c r="AW75" s="204">
        <f t="shared" si="50"/>
        <v>0.99999690988772527</v>
      </c>
      <c r="AX75" s="204">
        <f t="shared" si="51"/>
        <v>0.99999259042803357</v>
      </c>
      <c r="AY75" s="204">
        <f t="shared" si="52"/>
        <v>0.9999998910878255</v>
      </c>
      <c r="AZ75" s="204">
        <f t="shared" si="53"/>
        <v>1.0000063118924227</v>
      </c>
      <c r="BA75" s="204">
        <f t="shared" si="54"/>
        <v>0.99958181736261442</v>
      </c>
      <c r="BB75" s="204">
        <f t="shared" si="55"/>
        <v>1.0000577462231841</v>
      </c>
      <c r="BC75" s="204">
        <f t="shared" si="56"/>
        <v>1</v>
      </c>
      <c r="BD75" s="204">
        <f t="shared" si="57"/>
        <v>0.99999654805039195</v>
      </c>
      <c r="BE75" s="204">
        <f t="shared" si="58"/>
        <v>0.99999057903397892</v>
      </c>
      <c r="BF75" s="204">
        <f t="shared" si="59"/>
        <v>1.0000237504540035</v>
      </c>
      <c r="BG75" s="204">
        <f t="shared" si="60"/>
        <v>0.99999896605200189</v>
      </c>
      <c r="BH75" s="204">
        <f t="shared" si="61"/>
        <v>1.0000000404292599</v>
      </c>
      <c r="BI75" s="204">
        <f t="shared" si="62"/>
        <v>1.0003964585327112</v>
      </c>
      <c r="BJ75" s="204">
        <f t="shared" si="63"/>
        <v>1.0001136203985075</v>
      </c>
      <c r="BK75" s="204">
        <f t="shared" si="64"/>
        <v>0.99989294039633703</v>
      </c>
      <c r="BM75" s="205">
        <f t="shared" si="44"/>
        <v>1.0001338683064636</v>
      </c>
      <c r="BN75" s="205">
        <f t="shared" si="65"/>
        <v>29.707464267620757</v>
      </c>
    </row>
    <row r="76" spans="1:66">
      <c r="A76" s="223">
        <f t="shared" si="43"/>
        <v>45000</v>
      </c>
      <c r="B76" s="215">
        <v>0.28399999999999997</v>
      </c>
      <c r="C76" s="215">
        <v>0.42510000000000003</v>
      </c>
      <c r="D76" s="215">
        <v>0.38875000000000004</v>
      </c>
      <c r="E76" s="215">
        <v>0.25969999999999999</v>
      </c>
      <c r="F76" s="219">
        <v>1.9550000000000001</v>
      </c>
      <c r="G76" s="219">
        <v>0.63260000000000005</v>
      </c>
      <c r="H76" s="219">
        <v>0.23365000000000002</v>
      </c>
      <c r="I76" s="219">
        <v>2.2293000000000003</v>
      </c>
      <c r="J76" s="216">
        <v>4366.3705</v>
      </c>
      <c r="K76" s="216">
        <v>38.234999999999999</v>
      </c>
      <c r="L76" s="216">
        <v>369.97305</v>
      </c>
      <c r="M76" s="219">
        <v>8.7100000000000011E-2</v>
      </c>
      <c r="N76" s="219">
        <v>1.2704</v>
      </c>
      <c r="O76" s="219">
        <v>0.45689999999999997</v>
      </c>
      <c r="P76" s="216">
        <v>15.59235</v>
      </c>
      <c r="Q76" s="219">
        <v>21.5139</v>
      </c>
      <c r="R76" s="219">
        <v>2.3661500000000002</v>
      </c>
      <c r="S76" s="219">
        <v>0.38129999999999997</v>
      </c>
      <c r="T76" s="219">
        <v>0.26444999999999996</v>
      </c>
      <c r="U76" s="219">
        <v>8.688600000000001</v>
      </c>
      <c r="W76" s="46"/>
      <c r="X76" s="46"/>
      <c r="Y76" s="46"/>
      <c r="Z76" s="46"/>
      <c r="AA76" s="46"/>
      <c r="AB76" s="46"/>
      <c r="AC76" s="46"/>
      <c r="AD76" s="46"/>
      <c r="AE76" s="46"/>
      <c r="AF76" s="46"/>
      <c r="AG76" s="46"/>
      <c r="AH76" s="46"/>
      <c r="AI76" s="46"/>
      <c r="AJ76" s="46"/>
      <c r="AK76" s="46"/>
      <c r="AL76" s="46"/>
      <c r="AM76" s="46"/>
      <c r="AN76" s="46"/>
      <c r="AO76" s="46"/>
      <c r="AP76" s="46"/>
      <c r="AR76" s="204">
        <f t="shared" si="45"/>
        <v>1</v>
      </c>
      <c r="AS76" s="204">
        <f t="shared" si="46"/>
        <v>0.99925477273031293</v>
      </c>
      <c r="AT76" s="204">
        <f t="shared" si="47"/>
        <v>0.99999952083717047</v>
      </c>
      <c r="AU76" s="204">
        <f t="shared" si="48"/>
        <v>1.0000012785603767</v>
      </c>
      <c r="AV76" s="204">
        <f t="shared" si="49"/>
        <v>1.0004717681442792</v>
      </c>
      <c r="AW76" s="204">
        <f t="shared" si="50"/>
        <v>0.9999997870210533</v>
      </c>
      <c r="AX76" s="204">
        <f t="shared" si="51"/>
        <v>1.0000014838231179</v>
      </c>
      <c r="AY76" s="204">
        <f t="shared" si="52"/>
        <v>1.0000029397756189</v>
      </c>
      <c r="AZ76" s="204">
        <f t="shared" si="53"/>
        <v>0.99999698484325361</v>
      </c>
      <c r="BA76" s="204">
        <f t="shared" si="54"/>
        <v>1.0011227431782181</v>
      </c>
      <c r="BB76" s="204">
        <f t="shared" si="55"/>
        <v>0.9999707781751026</v>
      </c>
      <c r="BC76" s="204">
        <f t="shared" si="56"/>
        <v>1</v>
      </c>
      <c r="BD76" s="204">
        <f t="shared" si="57"/>
        <v>0.99995334653762902</v>
      </c>
      <c r="BE76" s="204">
        <f t="shared" si="58"/>
        <v>1.0000006290293415</v>
      </c>
      <c r="BF76" s="204">
        <f t="shared" si="59"/>
        <v>0.99999143083433695</v>
      </c>
      <c r="BG76" s="204">
        <f t="shared" si="60"/>
        <v>1.0000004872493797</v>
      </c>
      <c r="BH76" s="204">
        <f t="shared" si="61"/>
        <v>0.99999978036402126</v>
      </c>
      <c r="BI76" s="204">
        <f t="shared" si="62"/>
        <v>0.99938048309128591</v>
      </c>
      <c r="BJ76" s="204">
        <f t="shared" si="63"/>
        <v>0.99983467895917821</v>
      </c>
      <c r="BK76" s="204">
        <f t="shared" si="64"/>
        <v>1.0001089869795814</v>
      </c>
      <c r="BM76" s="205">
        <f t="shared" si="44"/>
        <v>1.0000906522208579</v>
      </c>
      <c r="BN76" s="205">
        <f t="shared" si="65"/>
        <v>29.710157315232674</v>
      </c>
    </row>
    <row r="77" spans="1:66">
      <c r="A77" s="223">
        <f t="shared" si="43"/>
        <v>45001</v>
      </c>
      <c r="B77" s="215">
        <v>0.28399999999999997</v>
      </c>
      <c r="C77" s="215">
        <v>0.42804999999999999</v>
      </c>
      <c r="D77" s="215">
        <v>0.39069999999999999</v>
      </c>
      <c r="E77" s="215">
        <v>0.26405000000000001</v>
      </c>
      <c r="F77" s="215">
        <v>1.96035</v>
      </c>
      <c r="G77" s="215">
        <v>0.63365000000000005</v>
      </c>
      <c r="H77" s="215">
        <v>0.23525000000000001</v>
      </c>
      <c r="I77" s="215">
        <v>2.2290000000000001</v>
      </c>
      <c r="J77" s="216">
        <v>4373.7645000000002</v>
      </c>
      <c r="K77" s="216">
        <v>37.715000000000003</v>
      </c>
      <c r="L77" s="216">
        <v>372.63995</v>
      </c>
      <c r="M77" s="215">
        <v>8.72E-2</v>
      </c>
      <c r="N77" s="215">
        <v>1.27885</v>
      </c>
      <c r="O77" s="215">
        <v>0.46094999999999997</v>
      </c>
      <c r="P77" s="215">
        <v>15.59305</v>
      </c>
      <c r="Q77" s="215">
        <v>21.614049999999999</v>
      </c>
      <c r="R77" s="215">
        <v>2.3937999999999997</v>
      </c>
      <c r="S77" s="215">
        <v>0.38349999999999995</v>
      </c>
      <c r="T77" s="215">
        <v>0.26780000000000004</v>
      </c>
      <c r="U77" s="215">
        <v>8.6977000000000011</v>
      </c>
      <c r="W77" s="46"/>
      <c r="X77" s="46"/>
      <c r="Y77" s="46"/>
      <c r="Z77" s="46"/>
      <c r="AA77" s="46"/>
      <c r="AB77" s="46"/>
      <c r="AC77" s="46"/>
      <c r="AD77" s="46"/>
      <c r="AE77" s="46"/>
      <c r="AF77" s="46"/>
      <c r="AG77" s="46"/>
      <c r="AH77" s="46"/>
      <c r="AI77" s="46"/>
      <c r="AJ77" s="46"/>
      <c r="AK77" s="46"/>
      <c r="AL77" s="46"/>
      <c r="AM77" s="46"/>
      <c r="AN77" s="46"/>
      <c r="AO77" s="46"/>
      <c r="AP77" s="46"/>
      <c r="AR77" s="204">
        <f t="shared" si="45"/>
        <v>1</v>
      </c>
      <c r="AS77" s="204">
        <f t="shared" si="46"/>
        <v>1.0014175440493744</v>
      </c>
      <c r="AT77" s="204">
        <f t="shared" si="47"/>
        <v>1.0000008116612058</v>
      </c>
      <c r="AU77" s="204">
        <f t="shared" si="48"/>
        <v>1.0000137786428605</v>
      </c>
      <c r="AV77" s="204">
        <f t="shared" si="49"/>
        <v>1.0005473132483687</v>
      </c>
      <c r="AW77" s="204">
        <f t="shared" si="50"/>
        <v>1.0000006385840292</v>
      </c>
      <c r="AX77" s="204">
        <f t="shared" si="51"/>
        <v>1.0000157685496411</v>
      </c>
      <c r="AY77" s="204">
        <f t="shared" si="52"/>
        <v>0.99999934687157999</v>
      </c>
      <c r="AZ77" s="204">
        <f t="shared" si="53"/>
        <v>1.0000078184573724</v>
      </c>
      <c r="BA77" s="204">
        <f t="shared" si="54"/>
        <v>0.99727882646692434</v>
      </c>
      <c r="BB77" s="204">
        <f t="shared" si="55"/>
        <v>1.0000658814803667</v>
      </c>
      <c r="BC77" s="204">
        <f t="shared" si="56"/>
        <v>1</v>
      </c>
      <c r="BD77" s="204">
        <f t="shared" si="57"/>
        <v>1.0001456932168136</v>
      </c>
      <c r="BE77" s="204">
        <f t="shared" si="58"/>
        <v>1.0000253609797372</v>
      </c>
      <c r="BF77" s="204">
        <f t="shared" si="59"/>
        <v>1.0000006000232096</v>
      </c>
      <c r="BG77" s="204">
        <f t="shared" si="60"/>
        <v>1.00000051514338</v>
      </c>
      <c r="BH77" s="204">
        <f t="shared" si="61"/>
        <v>1.0000006758815829</v>
      </c>
      <c r="BI77" s="204">
        <f t="shared" si="62"/>
        <v>1.0010899284140116</v>
      </c>
      <c r="BJ77" s="204">
        <f t="shared" si="63"/>
        <v>1.0006892681162405</v>
      </c>
      <c r="BK77" s="204">
        <f t="shared" si="64"/>
        <v>1.0000580800225958</v>
      </c>
      <c r="BM77" s="205">
        <f t="shared" si="44"/>
        <v>1.0013530557344905</v>
      </c>
      <c r="BN77" s="205">
        <f t="shared" si="65"/>
        <v>29.750356813960664</v>
      </c>
    </row>
    <row r="78" spans="1:66">
      <c r="A78" s="223">
        <f t="shared" si="43"/>
        <v>45002</v>
      </c>
      <c r="B78" s="215">
        <v>0.28399999999999997</v>
      </c>
      <c r="C78" s="215">
        <v>0.42335</v>
      </c>
      <c r="D78" s="215">
        <v>0.38895000000000002</v>
      </c>
      <c r="E78" s="215">
        <v>0.2631</v>
      </c>
      <c r="F78" s="215">
        <v>1.95105</v>
      </c>
      <c r="G78" s="215">
        <v>0.63180000000000003</v>
      </c>
      <c r="H78" s="215">
        <v>0.23354999999999998</v>
      </c>
      <c r="I78" s="215">
        <v>2.2293000000000003</v>
      </c>
      <c r="J78" s="216">
        <v>4362.3945000000003</v>
      </c>
      <c r="K78" s="216">
        <v>37.79</v>
      </c>
      <c r="L78" s="216">
        <v>369.94055000000003</v>
      </c>
      <c r="M78" s="215">
        <v>8.7150000000000005E-2</v>
      </c>
      <c r="N78" s="215">
        <v>1.2726000000000002</v>
      </c>
      <c r="O78" s="215">
        <v>0.45534999999999998</v>
      </c>
      <c r="P78" s="215">
        <v>15.51215</v>
      </c>
      <c r="Q78" s="215">
        <v>21.751950000000001</v>
      </c>
      <c r="R78" s="215">
        <v>2.3851</v>
      </c>
      <c r="S78" s="215">
        <v>0.38124999999999998</v>
      </c>
      <c r="T78" s="215">
        <v>0.26669999999999999</v>
      </c>
      <c r="U78" s="215">
        <v>8.681049999999999</v>
      </c>
      <c r="W78" s="46"/>
      <c r="X78" s="46"/>
      <c r="Y78" s="46"/>
      <c r="Z78" s="46"/>
      <c r="AA78" s="46"/>
      <c r="AB78" s="46"/>
      <c r="AC78" s="46"/>
      <c r="AD78" s="46"/>
      <c r="AE78" s="46"/>
      <c r="AF78" s="46"/>
      <c r="AG78" s="46"/>
      <c r="AH78" s="46"/>
      <c r="AI78" s="46"/>
      <c r="AJ78" s="46"/>
      <c r="AK78" s="46"/>
      <c r="AL78" s="46"/>
      <c r="AM78" s="46"/>
      <c r="AN78" s="46"/>
      <c r="AO78" s="46"/>
      <c r="AP78" s="46"/>
      <c r="AR78" s="204">
        <f t="shared" si="45"/>
        <v>1</v>
      </c>
      <c r="AS78" s="204">
        <f t="shared" si="46"/>
        <v>0.99774104170925004</v>
      </c>
      <c r="AT78" s="204">
        <f t="shared" si="47"/>
        <v>0.99999927177381098</v>
      </c>
      <c r="AU78" s="204">
        <f t="shared" si="48"/>
        <v>0.99999701036988509</v>
      </c>
      <c r="AV78" s="204">
        <f t="shared" si="49"/>
        <v>0.99904834730162595</v>
      </c>
      <c r="AW78" s="204">
        <f t="shared" si="50"/>
        <v>0.9999988741649195</v>
      </c>
      <c r="AX78" s="204">
        <f t="shared" si="51"/>
        <v>0.9999832426062949</v>
      </c>
      <c r="AY78" s="204">
        <f t="shared" si="52"/>
        <v>1.0000006531288466</v>
      </c>
      <c r="AZ78" s="204">
        <f t="shared" si="53"/>
        <v>0.99998797194143008</v>
      </c>
      <c r="BA78" s="204">
        <f t="shared" si="54"/>
        <v>1.0003954002989317</v>
      </c>
      <c r="BB78" s="204">
        <f t="shared" si="55"/>
        <v>0.99993331715379041</v>
      </c>
      <c r="BC78" s="204">
        <f t="shared" si="56"/>
        <v>1</v>
      </c>
      <c r="BD78" s="204">
        <f t="shared" si="57"/>
        <v>0.99989234547925498</v>
      </c>
      <c r="BE78" s="204">
        <f t="shared" si="58"/>
        <v>0.99996487450035632</v>
      </c>
      <c r="BF78" s="204">
        <f t="shared" si="59"/>
        <v>0.99993047794451451</v>
      </c>
      <c r="BG78" s="204">
        <f t="shared" si="60"/>
        <v>1.0000007054262396</v>
      </c>
      <c r="BH78" s="204">
        <f t="shared" si="61"/>
        <v>0.99999978818116275</v>
      </c>
      <c r="BI78" s="204">
        <f t="shared" si="62"/>
        <v>0.99888645498585826</v>
      </c>
      <c r="BJ78" s="204">
        <f t="shared" si="63"/>
        <v>0.99977473155779706</v>
      </c>
      <c r="BK78" s="204">
        <f t="shared" si="64"/>
        <v>0.99989369525444949</v>
      </c>
      <c r="BM78" s="205">
        <f t="shared" si="44"/>
        <v>0.99543490633532117</v>
      </c>
      <c r="BN78" s="205">
        <f t="shared" si="65"/>
        <v>29.614543648547318</v>
      </c>
    </row>
    <row r="79" spans="1:66">
      <c r="A79" s="223">
        <f t="shared" si="43"/>
        <v>45003</v>
      </c>
      <c r="B79" s="215">
        <v>0.28399999999999997</v>
      </c>
      <c r="C79" s="215">
        <v>0.42335</v>
      </c>
      <c r="D79" s="215">
        <v>0.38895000000000002</v>
      </c>
      <c r="E79" s="215">
        <v>0.2631</v>
      </c>
      <c r="F79" s="215">
        <v>1.95105</v>
      </c>
      <c r="G79" s="215">
        <v>0.63180000000000003</v>
      </c>
      <c r="H79" s="215">
        <v>0.23354999999999998</v>
      </c>
      <c r="I79" s="215">
        <v>2.2293000000000003</v>
      </c>
      <c r="J79" s="216">
        <v>4362.3945000000003</v>
      </c>
      <c r="K79" s="216">
        <v>37.79</v>
      </c>
      <c r="L79" s="216">
        <v>369.94055000000003</v>
      </c>
      <c r="M79" s="215">
        <v>8.7150000000000005E-2</v>
      </c>
      <c r="N79" s="215">
        <v>1.2726000000000002</v>
      </c>
      <c r="O79" s="215">
        <v>0.45534999999999998</v>
      </c>
      <c r="P79" s="215">
        <v>15.51215</v>
      </c>
      <c r="Q79" s="215">
        <v>21.751950000000001</v>
      </c>
      <c r="R79" s="215">
        <v>2.3851</v>
      </c>
      <c r="S79" s="215">
        <v>0.38124999999999998</v>
      </c>
      <c r="T79" s="215">
        <v>0.26669999999999999</v>
      </c>
      <c r="U79" s="215">
        <v>8.681049999999999</v>
      </c>
      <c r="W79" s="46"/>
      <c r="X79" s="46"/>
      <c r="Y79" s="46"/>
      <c r="Z79" s="46"/>
      <c r="AA79" s="46"/>
      <c r="AB79" s="46"/>
      <c r="AC79" s="46"/>
      <c r="AD79" s="46"/>
      <c r="AE79" s="46"/>
      <c r="AF79" s="46"/>
      <c r="AG79" s="46"/>
      <c r="AH79" s="46"/>
      <c r="AI79" s="46"/>
      <c r="AJ79" s="46"/>
      <c r="AK79" s="46"/>
      <c r="AL79" s="46"/>
      <c r="AM79" s="46"/>
      <c r="AN79" s="46"/>
      <c r="AO79" s="46"/>
      <c r="AP79" s="46"/>
      <c r="AR79" s="204">
        <f t="shared" si="45"/>
        <v>1</v>
      </c>
      <c r="AS79" s="204">
        <f t="shared" si="46"/>
        <v>1</v>
      </c>
      <c r="AT79" s="204">
        <f t="shared" si="47"/>
        <v>1</v>
      </c>
      <c r="AU79" s="204">
        <f t="shared" si="48"/>
        <v>1</v>
      </c>
      <c r="AV79" s="204">
        <f t="shared" si="49"/>
        <v>1</v>
      </c>
      <c r="AW79" s="204">
        <f t="shared" si="50"/>
        <v>1</v>
      </c>
      <c r="AX79" s="204">
        <f t="shared" si="51"/>
        <v>1</v>
      </c>
      <c r="AY79" s="204">
        <f t="shared" si="52"/>
        <v>1</v>
      </c>
      <c r="AZ79" s="204">
        <f t="shared" si="53"/>
        <v>1</v>
      </c>
      <c r="BA79" s="204">
        <f t="shared" si="54"/>
        <v>1</v>
      </c>
      <c r="BB79" s="204">
        <f t="shared" si="55"/>
        <v>1</v>
      </c>
      <c r="BC79" s="204">
        <f t="shared" si="56"/>
        <v>1</v>
      </c>
      <c r="BD79" s="204">
        <f t="shared" si="57"/>
        <v>1</v>
      </c>
      <c r="BE79" s="204">
        <f t="shared" si="58"/>
        <v>1</v>
      </c>
      <c r="BF79" s="204">
        <f t="shared" si="59"/>
        <v>1</v>
      </c>
      <c r="BG79" s="204">
        <f t="shared" si="60"/>
        <v>1</v>
      </c>
      <c r="BH79" s="204">
        <f t="shared" si="61"/>
        <v>1</v>
      </c>
      <c r="BI79" s="204">
        <f t="shared" si="62"/>
        <v>1</v>
      </c>
      <c r="BJ79" s="204">
        <f t="shared" si="63"/>
        <v>1</v>
      </c>
      <c r="BK79" s="204">
        <f t="shared" si="64"/>
        <v>1</v>
      </c>
      <c r="BM79" s="205">
        <f t="shared" si="44"/>
        <v>1</v>
      </c>
      <c r="BN79" s="205">
        <f t="shared" si="65"/>
        <v>29.614543648547318</v>
      </c>
    </row>
    <row r="80" spans="1:66">
      <c r="A80" s="223">
        <f t="shared" si="43"/>
        <v>45004</v>
      </c>
      <c r="B80" s="215">
        <v>0.28399999999999997</v>
      </c>
      <c r="C80" s="215">
        <v>0.42335</v>
      </c>
      <c r="D80" s="215">
        <v>0.38895000000000002</v>
      </c>
      <c r="E80" s="215">
        <v>0.2631</v>
      </c>
      <c r="F80" s="215">
        <v>1.95105</v>
      </c>
      <c r="G80" s="215">
        <v>0.63180000000000003</v>
      </c>
      <c r="H80" s="215">
        <v>0.23354999999999998</v>
      </c>
      <c r="I80" s="215">
        <v>2.2293000000000003</v>
      </c>
      <c r="J80" s="216">
        <v>4362.3945000000003</v>
      </c>
      <c r="K80" s="216">
        <v>37.79</v>
      </c>
      <c r="L80" s="216">
        <v>369.94055000000003</v>
      </c>
      <c r="M80" s="215">
        <v>8.7150000000000005E-2</v>
      </c>
      <c r="N80" s="215">
        <v>1.2726000000000002</v>
      </c>
      <c r="O80" s="215">
        <v>0.45534999999999998</v>
      </c>
      <c r="P80" s="215">
        <v>15.51215</v>
      </c>
      <c r="Q80" s="215">
        <v>21.751950000000001</v>
      </c>
      <c r="R80" s="215">
        <v>2.3851</v>
      </c>
      <c r="S80" s="215">
        <v>0.38124999999999998</v>
      </c>
      <c r="T80" s="215">
        <v>0.26669999999999999</v>
      </c>
      <c r="U80" s="215">
        <v>8.681049999999999</v>
      </c>
      <c r="W80" s="46"/>
      <c r="X80" s="46"/>
      <c r="Y80" s="46"/>
      <c r="Z80" s="46"/>
      <c r="AA80" s="46"/>
      <c r="AB80" s="46"/>
      <c r="AC80" s="46"/>
      <c r="AD80" s="46"/>
      <c r="AE80" s="46"/>
      <c r="AF80" s="46"/>
      <c r="AG80" s="46"/>
      <c r="AH80" s="46"/>
      <c r="AI80" s="46"/>
      <c r="AJ80" s="46"/>
      <c r="AK80" s="46"/>
      <c r="AL80" s="46"/>
      <c r="AM80" s="46"/>
      <c r="AN80" s="46"/>
      <c r="AO80" s="46"/>
      <c r="AP80" s="46"/>
      <c r="AR80" s="204">
        <f t="shared" si="45"/>
        <v>1</v>
      </c>
      <c r="AS80" s="204">
        <f t="shared" si="46"/>
        <v>1</v>
      </c>
      <c r="AT80" s="204">
        <f t="shared" si="47"/>
        <v>1</v>
      </c>
      <c r="AU80" s="204">
        <f t="shared" si="48"/>
        <v>1</v>
      </c>
      <c r="AV80" s="204">
        <f t="shared" si="49"/>
        <v>1</v>
      </c>
      <c r="AW80" s="204">
        <f t="shared" si="50"/>
        <v>1</v>
      </c>
      <c r="AX80" s="204">
        <f t="shared" si="51"/>
        <v>1</v>
      </c>
      <c r="AY80" s="204">
        <f t="shared" si="52"/>
        <v>1</v>
      </c>
      <c r="AZ80" s="204">
        <f t="shared" si="53"/>
        <v>1</v>
      </c>
      <c r="BA80" s="204">
        <f t="shared" si="54"/>
        <v>1</v>
      </c>
      <c r="BB80" s="204">
        <f t="shared" si="55"/>
        <v>1</v>
      </c>
      <c r="BC80" s="204">
        <f t="shared" si="56"/>
        <v>1</v>
      </c>
      <c r="BD80" s="204">
        <f t="shared" si="57"/>
        <v>1</v>
      </c>
      <c r="BE80" s="204">
        <f t="shared" si="58"/>
        <v>1</v>
      </c>
      <c r="BF80" s="204">
        <f t="shared" si="59"/>
        <v>1</v>
      </c>
      <c r="BG80" s="204">
        <f t="shared" si="60"/>
        <v>1</v>
      </c>
      <c r="BH80" s="204">
        <f t="shared" si="61"/>
        <v>1</v>
      </c>
      <c r="BI80" s="204">
        <f t="shared" si="62"/>
        <v>1</v>
      </c>
      <c r="BJ80" s="204">
        <f t="shared" si="63"/>
        <v>1</v>
      </c>
      <c r="BK80" s="204">
        <f t="shared" si="64"/>
        <v>1</v>
      </c>
      <c r="BM80" s="205">
        <f t="shared" si="44"/>
        <v>1</v>
      </c>
      <c r="BN80" s="205">
        <f t="shared" si="65"/>
        <v>29.614543648547318</v>
      </c>
    </row>
    <row r="81" spans="1:66">
      <c r="A81" s="223">
        <f t="shared" si="43"/>
        <v>45005</v>
      </c>
      <c r="B81" s="215">
        <v>0.28399999999999997</v>
      </c>
      <c r="C81" s="215">
        <v>0.42459999999999998</v>
      </c>
      <c r="D81" s="215">
        <v>0.3896</v>
      </c>
      <c r="E81" s="215">
        <v>0.26285000000000003</v>
      </c>
      <c r="F81" s="215">
        <v>1.9593500000000001</v>
      </c>
      <c r="G81" s="215">
        <v>0.63224999999999998</v>
      </c>
      <c r="H81" s="215">
        <v>0.23299999999999998</v>
      </c>
      <c r="I81" s="215">
        <v>2.2287499999999998</v>
      </c>
      <c r="J81" s="216">
        <v>4367.9449999999997</v>
      </c>
      <c r="K81" s="216">
        <v>37.409999999999997</v>
      </c>
      <c r="L81" s="216">
        <v>372.58879999999999</v>
      </c>
      <c r="M81" s="215">
        <v>8.7100000000000011E-2</v>
      </c>
      <c r="N81" s="215">
        <v>1.2734000000000001</v>
      </c>
      <c r="O81" s="215">
        <v>0.45434999999999998</v>
      </c>
      <c r="P81" s="215">
        <v>15.51925</v>
      </c>
      <c r="Q81" s="215">
        <v>21.871749999999999</v>
      </c>
      <c r="R81" s="215">
        <v>2.3947500000000002</v>
      </c>
      <c r="S81" s="215">
        <v>0.38100000000000001</v>
      </c>
      <c r="T81" s="215">
        <v>0.26600000000000001</v>
      </c>
      <c r="U81" s="215">
        <v>8.6770999999999994</v>
      </c>
      <c r="W81" s="46"/>
      <c r="X81" s="46"/>
      <c r="Y81" s="46"/>
      <c r="Z81" s="46"/>
      <c r="AA81" s="46"/>
      <c r="AB81" s="46"/>
      <c r="AC81" s="46"/>
      <c r="AD81" s="46"/>
      <c r="AE81" s="46"/>
      <c r="AF81" s="46"/>
      <c r="AG81" s="46"/>
      <c r="AH81" s="46"/>
      <c r="AI81" s="46"/>
      <c r="AJ81" s="46"/>
      <c r="AK81" s="46"/>
      <c r="AL81" s="46"/>
      <c r="AM81" s="46"/>
      <c r="AN81" s="46"/>
      <c r="AO81" s="46"/>
      <c r="AP81" s="46"/>
      <c r="AR81" s="204">
        <f t="shared" si="45"/>
        <v>1</v>
      </c>
      <c r="AS81" s="204">
        <f t="shared" si="46"/>
        <v>1.0006040902189903</v>
      </c>
      <c r="AT81" s="204">
        <f t="shared" si="47"/>
        <v>1.0000002708659186</v>
      </c>
      <c r="AU81" s="204">
        <f t="shared" si="48"/>
        <v>0.99999921146013371</v>
      </c>
      <c r="AV81" s="204">
        <f t="shared" si="49"/>
        <v>1.0008503071195163</v>
      </c>
      <c r="AW81" s="204">
        <f t="shared" si="50"/>
        <v>1.0000002741550893</v>
      </c>
      <c r="AX81" s="204">
        <f t="shared" si="51"/>
        <v>0.99999455233486267</v>
      </c>
      <c r="AY81" s="204">
        <f t="shared" si="52"/>
        <v>0.99999880253106999</v>
      </c>
      <c r="AZ81" s="204">
        <f t="shared" si="53"/>
        <v>1.0000058757089438</v>
      </c>
      <c r="BA81" s="204">
        <f t="shared" si="54"/>
        <v>0.99799091517771976</v>
      </c>
      <c r="BB81" s="204">
        <f t="shared" si="55"/>
        <v>1.0000654281133949</v>
      </c>
      <c r="BC81" s="204">
        <f t="shared" si="56"/>
        <v>1</v>
      </c>
      <c r="BD81" s="204">
        <f t="shared" si="57"/>
        <v>1.0000138100873843</v>
      </c>
      <c r="BE81" s="204">
        <f t="shared" si="58"/>
        <v>0.9999936820672507</v>
      </c>
      <c r="BF81" s="204">
        <f t="shared" si="59"/>
        <v>1.0000061161695055</v>
      </c>
      <c r="BG81" s="204">
        <f t="shared" si="60"/>
        <v>1.0000006092150679</v>
      </c>
      <c r="BH81" s="204">
        <f t="shared" si="61"/>
        <v>1.0000002349018962</v>
      </c>
      <c r="BI81" s="204">
        <f t="shared" si="62"/>
        <v>0.9998758058815741</v>
      </c>
      <c r="BJ81" s="204">
        <f t="shared" si="63"/>
        <v>0.9998561572278194</v>
      </c>
      <c r="BK81" s="204">
        <f t="shared" si="64"/>
        <v>0.9999747496102992</v>
      </c>
      <c r="BM81" s="205">
        <f t="shared" si="44"/>
        <v>0.99922860522532231</v>
      </c>
      <c r="BN81" s="205">
        <f t="shared" si="65"/>
        <v>29.591699144322366</v>
      </c>
    </row>
    <row r="82" spans="1:66">
      <c r="A82" s="223">
        <f t="shared" si="43"/>
        <v>45006</v>
      </c>
      <c r="B82" s="215">
        <v>0.28399999999999997</v>
      </c>
      <c r="C82" s="215">
        <v>0.42469999999999997</v>
      </c>
      <c r="D82" s="215">
        <v>0.38875000000000004</v>
      </c>
      <c r="E82" s="215">
        <v>0.26415</v>
      </c>
      <c r="F82" s="215">
        <v>1.95275</v>
      </c>
      <c r="G82" s="215">
        <v>0.63100000000000001</v>
      </c>
      <c r="H82" s="215">
        <v>0.23170000000000002</v>
      </c>
      <c r="I82" s="215">
        <v>2.2265999999999999</v>
      </c>
      <c r="J82" s="216">
        <v>4360.1224999999995</v>
      </c>
      <c r="K82" s="216">
        <v>37.299999999999997</v>
      </c>
      <c r="L82" s="216">
        <v>371.99955</v>
      </c>
      <c r="M82" s="215">
        <v>8.7050000000000002E-2</v>
      </c>
      <c r="N82" s="215">
        <v>1.2713000000000001</v>
      </c>
      <c r="O82" s="215">
        <v>0.45729999999999998</v>
      </c>
      <c r="P82" s="215">
        <v>15.447649999999999</v>
      </c>
      <c r="Q82" s="215">
        <v>21.886949999999999</v>
      </c>
      <c r="R82" s="215">
        <v>2.3602499999999997</v>
      </c>
      <c r="S82" s="215">
        <v>0.38024999999999998</v>
      </c>
      <c r="T82" s="215">
        <v>0.26505000000000001</v>
      </c>
      <c r="U82" s="215">
        <v>8.6757000000000009</v>
      </c>
      <c r="W82" s="46"/>
      <c r="X82" s="46"/>
      <c r="Y82" s="46"/>
      <c r="Z82" s="46"/>
      <c r="AA82" s="46"/>
      <c r="AB82" s="46"/>
      <c r="AC82" s="46"/>
      <c r="AD82" s="46"/>
      <c r="AE82" s="46"/>
      <c r="AF82" s="46"/>
      <c r="AG82" s="46"/>
      <c r="AH82" s="46"/>
      <c r="AI82" s="46"/>
      <c r="AJ82" s="46"/>
      <c r="AK82" s="46"/>
      <c r="AL82" s="46"/>
      <c r="AM82" s="46"/>
      <c r="AN82" s="46"/>
      <c r="AO82" s="46"/>
      <c r="AP82" s="46"/>
      <c r="AR82" s="204">
        <f t="shared" si="45"/>
        <v>1</v>
      </c>
      <c r="AS82" s="204">
        <f t="shared" si="46"/>
        <v>1.0000482369599812</v>
      </c>
      <c r="AT82" s="204">
        <f t="shared" si="47"/>
        <v>0.99999964569975852</v>
      </c>
      <c r="AU82" s="204">
        <f t="shared" si="48"/>
        <v>1.0000040922555915</v>
      </c>
      <c r="AV82" s="204">
        <f t="shared" si="49"/>
        <v>0.99932466168571754</v>
      </c>
      <c r="AW82" s="204">
        <f t="shared" si="50"/>
        <v>0.99999923797598866</v>
      </c>
      <c r="AX82" s="204">
        <f t="shared" si="51"/>
        <v>0.99998707245983809</v>
      </c>
      <c r="AY82" s="204">
        <f t="shared" si="52"/>
        <v>0.99999531615616088</v>
      </c>
      <c r="AZ82" s="204">
        <f t="shared" si="53"/>
        <v>0.99999171707442558</v>
      </c>
      <c r="BA82" s="204">
        <f t="shared" si="54"/>
        <v>0.99941419580308799</v>
      </c>
      <c r="BB82" s="204">
        <f t="shared" si="55"/>
        <v>0.99998548278577903</v>
      </c>
      <c r="BC82" s="204">
        <f t="shared" si="56"/>
        <v>1</v>
      </c>
      <c r="BD82" s="204">
        <f t="shared" si="57"/>
        <v>0.99996373090212132</v>
      </c>
      <c r="BE82" s="204">
        <f t="shared" si="58"/>
        <v>1.0000185983246546</v>
      </c>
      <c r="BF82" s="204">
        <f t="shared" si="59"/>
        <v>0.99993819496715097</v>
      </c>
      <c r="BG82" s="204">
        <f t="shared" si="60"/>
        <v>1.0000000770573914</v>
      </c>
      <c r="BH82" s="204">
        <f t="shared" si="61"/>
        <v>0.99999915579319709</v>
      </c>
      <c r="BI82" s="204">
        <f t="shared" si="62"/>
        <v>0.99962697452516402</v>
      </c>
      <c r="BJ82" s="204">
        <f t="shared" si="63"/>
        <v>0.99980418325871701</v>
      </c>
      <c r="BK82" s="204">
        <f t="shared" si="64"/>
        <v>0.99999104766277069</v>
      </c>
      <c r="BM82" s="205">
        <f t="shared" si="44"/>
        <v>0.99809294933650705</v>
      </c>
      <c r="BN82" s="205">
        <f t="shared" si="65"/>
        <v>29.535266274835301</v>
      </c>
    </row>
    <row r="83" spans="1:66">
      <c r="A83" s="223">
        <f t="shared" si="43"/>
        <v>45007</v>
      </c>
      <c r="B83" s="219">
        <v>0.28399999999999997</v>
      </c>
      <c r="C83" s="215">
        <v>0.4244</v>
      </c>
      <c r="D83" s="215">
        <v>0.38929999999999998</v>
      </c>
      <c r="E83" s="215">
        <v>0.26205000000000001</v>
      </c>
      <c r="F83" s="219">
        <v>1.95695</v>
      </c>
      <c r="G83" s="219">
        <v>0.63234999999999997</v>
      </c>
      <c r="H83" s="219">
        <v>0.23230000000000001</v>
      </c>
      <c r="I83" s="219">
        <v>2.2287999999999997</v>
      </c>
      <c r="J83" s="216">
        <v>4358.0049999999992</v>
      </c>
      <c r="K83" s="216">
        <v>37.605000000000004</v>
      </c>
      <c r="L83" s="216">
        <v>371.49254999999999</v>
      </c>
      <c r="M83" s="219">
        <v>8.7050000000000002E-2</v>
      </c>
      <c r="N83" s="219">
        <v>1.2694999999999999</v>
      </c>
      <c r="O83" s="219">
        <v>0.4577</v>
      </c>
      <c r="P83" s="216">
        <v>15.5221</v>
      </c>
      <c r="Q83" s="219">
        <v>21.93365</v>
      </c>
      <c r="R83" s="219">
        <v>2.3613</v>
      </c>
      <c r="S83" s="219">
        <v>0.37959999999999999</v>
      </c>
      <c r="T83" s="219">
        <v>0.26365</v>
      </c>
      <c r="U83" s="219">
        <v>8.6620500000000007</v>
      </c>
      <c r="W83" s="46"/>
      <c r="X83" s="46"/>
      <c r="Y83" s="46"/>
      <c r="Z83" s="46"/>
      <c r="AA83" s="46"/>
      <c r="AB83" s="46"/>
      <c r="AC83" s="46"/>
      <c r="AD83" s="46"/>
      <c r="AE83" s="46"/>
      <c r="AF83" s="46"/>
      <c r="AG83" s="46"/>
      <c r="AH83" s="46"/>
      <c r="AI83" s="46"/>
      <c r="AJ83" s="46"/>
      <c r="AK83" s="46"/>
      <c r="AL83" s="46"/>
      <c r="AM83" s="46"/>
      <c r="AN83" s="46"/>
      <c r="AO83" s="46"/>
      <c r="AP83" s="46"/>
      <c r="AR83" s="204">
        <f t="shared" si="45"/>
        <v>1</v>
      </c>
      <c r="AS83" s="204">
        <f t="shared" si="46"/>
        <v>0.99985526899445165</v>
      </c>
      <c r="AT83" s="204">
        <f t="shared" si="47"/>
        <v>1.0000002293415067</v>
      </c>
      <c r="AU83" s="204">
        <f t="shared" si="48"/>
        <v>0.99999337939674526</v>
      </c>
      <c r="AV83" s="204">
        <f t="shared" si="49"/>
        <v>1.0004302621224539</v>
      </c>
      <c r="AW83" s="204">
        <f t="shared" si="50"/>
        <v>1.0000008229214858</v>
      </c>
      <c r="AX83" s="204">
        <f t="shared" si="51"/>
        <v>1.0000059756024902</v>
      </c>
      <c r="AY83" s="204">
        <f t="shared" si="52"/>
        <v>1.0000047927393807</v>
      </c>
      <c r="AZ83" s="204">
        <f t="shared" si="53"/>
        <v>0.99999775530318769</v>
      </c>
      <c r="BA83" s="204">
        <f t="shared" si="54"/>
        <v>1.0016218430541597</v>
      </c>
      <c r="BB83" s="204">
        <f t="shared" si="55"/>
        <v>0.99998749073062065</v>
      </c>
      <c r="BC83" s="204">
        <f t="shared" si="56"/>
        <v>1</v>
      </c>
      <c r="BD83" s="204">
        <f t="shared" si="57"/>
        <v>0.99996886440555399</v>
      </c>
      <c r="BE83" s="204">
        <f t="shared" si="58"/>
        <v>1.0000025125450709</v>
      </c>
      <c r="BF83" s="204">
        <f t="shared" si="59"/>
        <v>1.0000642632952876</v>
      </c>
      <c r="BG83" s="204">
        <f t="shared" si="60"/>
        <v>1.000000236414369</v>
      </c>
      <c r="BH83" s="204">
        <f t="shared" si="61"/>
        <v>1.0000000258748329</v>
      </c>
      <c r="BI83" s="204">
        <f t="shared" si="62"/>
        <v>0.99967610767233495</v>
      </c>
      <c r="BJ83" s="204">
        <f t="shared" si="63"/>
        <v>0.99971015855744449</v>
      </c>
      <c r="BK83" s="204">
        <f t="shared" si="64"/>
        <v>0.9999126423511866</v>
      </c>
      <c r="BM83" s="205">
        <f t="shared" si="44"/>
        <v>1.0012318716984658</v>
      </c>
      <c r="BN83" s="205">
        <f t="shared" si="65"/>
        <v>29.571649933465924</v>
      </c>
    </row>
    <row r="84" spans="1:66">
      <c r="A84" s="223">
        <f t="shared" si="43"/>
        <v>45008</v>
      </c>
      <c r="B84" s="215">
        <v>0.28399999999999997</v>
      </c>
      <c r="C84" s="215">
        <v>0.42175000000000001</v>
      </c>
      <c r="D84" s="215">
        <v>0.38839999999999997</v>
      </c>
      <c r="E84" s="215">
        <v>0.26</v>
      </c>
      <c r="F84" s="215">
        <v>1.9380500000000001</v>
      </c>
      <c r="G84" s="215">
        <v>0.63009999999999999</v>
      </c>
      <c r="H84" s="215">
        <v>0.23039999999999999</v>
      </c>
      <c r="I84" s="215">
        <v>2.2292000000000001</v>
      </c>
      <c r="J84" s="216">
        <v>4358.0049999999992</v>
      </c>
      <c r="K84" s="216">
        <v>37.105000000000004</v>
      </c>
      <c r="L84" s="216">
        <v>363.86734999999999</v>
      </c>
      <c r="M84" s="215">
        <v>8.6850000000000011E-2</v>
      </c>
      <c r="N84" s="215">
        <v>1.256</v>
      </c>
      <c r="O84" s="215">
        <v>0.45200000000000001</v>
      </c>
      <c r="P84" s="215">
        <v>15.45965</v>
      </c>
      <c r="Q84" s="215">
        <v>21.847700000000003</v>
      </c>
      <c r="R84" s="215">
        <v>2.3613</v>
      </c>
      <c r="S84" s="215">
        <v>0.37614999999999998</v>
      </c>
      <c r="T84" s="215">
        <v>0.26029999999999998</v>
      </c>
      <c r="U84" s="215">
        <v>8.6124000000000009</v>
      </c>
      <c r="W84" s="46"/>
      <c r="X84" s="46"/>
      <c r="Y84" s="46"/>
      <c r="Z84" s="46"/>
      <c r="AA84" s="46"/>
      <c r="AB84" s="46"/>
      <c r="AC84" s="46"/>
      <c r="AD84" s="46"/>
      <c r="AE84" s="46"/>
      <c r="AF84" s="46"/>
      <c r="AG84" s="46"/>
      <c r="AH84" s="46"/>
      <c r="AI84" s="46"/>
      <c r="AJ84" s="46"/>
      <c r="AK84" s="46"/>
      <c r="AL84" s="46"/>
      <c r="AM84" s="46"/>
      <c r="AN84" s="46"/>
      <c r="AO84" s="46"/>
      <c r="AP84" s="46"/>
      <c r="AR84" s="204">
        <f t="shared" si="45"/>
        <v>1</v>
      </c>
      <c r="AS84" s="204">
        <f t="shared" si="46"/>
        <v>0.998717811315465</v>
      </c>
      <c r="AT84" s="204">
        <f t="shared" si="47"/>
        <v>0.99999962454501112</v>
      </c>
      <c r="AU84" s="204">
        <f t="shared" si="48"/>
        <v>0.99999348565398394</v>
      </c>
      <c r="AV84" s="204">
        <f t="shared" si="49"/>
        <v>0.99805880321896923</v>
      </c>
      <c r="AW84" s="204">
        <f t="shared" si="50"/>
        <v>0.99999862748699875</v>
      </c>
      <c r="AX84" s="204">
        <f t="shared" si="51"/>
        <v>0.99998102423418289</v>
      </c>
      <c r="AY84" s="204">
        <f t="shared" si="52"/>
        <v>1.0000008708971608</v>
      </c>
      <c r="AZ84" s="204">
        <f t="shared" si="53"/>
        <v>1</v>
      </c>
      <c r="BA84" s="204">
        <f t="shared" si="54"/>
        <v>0.99733997971909394</v>
      </c>
      <c r="BB84" s="204">
        <f t="shared" si="55"/>
        <v>0.99980979210103627</v>
      </c>
      <c r="BC84" s="204">
        <f t="shared" si="56"/>
        <v>1</v>
      </c>
      <c r="BD84" s="204">
        <f t="shared" si="57"/>
        <v>0.99976509008753434</v>
      </c>
      <c r="BE84" s="204">
        <f t="shared" si="58"/>
        <v>0.99996398786122975</v>
      </c>
      <c r="BF84" s="204">
        <f t="shared" si="59"/>
        <v>0.99994611888386165</v>
      </c>
      <c r="BG84" s="204">
        <f t="shared" si="60"/>
        <v>0.99999956449586014</v>
      </c>
      <c r="BH84" s="204">
        <f t="shared" si="61"/>
        <v>1</v>
      </c>
      <c r="BI84" s="204">
        <f t="shared" si="62"/>
        <v>0.99827275467089471</v>
      </c>
      <c r="BJ84" s="204">
        <f t="shared" si="63"/>
        <v>0.99930029885276483</v>
      </c>
      <c r="BK84" s="204">
        <f t="shared" si="64"/>
        <v>0.99968112030274303</v>
      </c>
      <c r="BM84" s="205">
        <f t="shared" si="44"/>
        <v>0.99086286342438235</v>
      </c>
      <c r="BN84" s="205">
        <f t="shared" si="65"/>
        <v>29.301449729257492</v>
      </c>
    </row>
    <row r="85" spans="1:66">
      <c r="A85" s="223">
        <f t="shared" si="43"/>
        <v>45009</v>
      </c>
      <c r="B85" s="215">
        <v>0.28399999999999997</v>
      </c>
      <c r="C85" s="215">
        <v>0.4244</v>
      </c>
      <c r="D85" s="215">
        <v>0.38929999999999998</v>
      </c>
      <c r="E85" s="215">
        <v>0.26205000000000001</v>
      </c>
      <c r="F85" s="215">
        <v>1.95695</v>
      </c>
      <c r="G85" s="215">
        <v>0.63234999999999997</v>
      </c>
      <c r="H85" s="215">
        <v>0.23230000000000001</v>
      </c>
      <c r="I85" s="215">
        <v>2.2287999999999997</v>
      </c>
      <c r="J85" s="216">
        <v>4358.0049999999992</v>
      </c>
      <c r="K85" s="216">
        <v>37.605000000000004</v>
      </c>
      <c r="L85" s="216">
        <v>371.49254999999999</v>
      </c>
      <c r="M85" s="215">
        <v>8.7050000000000002E-2</v>
      </c>
      <c r="N85" s="215">
        <v>1.2694999999999999</v>
      </c>
      <c r="O85" s="215">
        <v>0.4577</v>
      </c>
      <c r="P85" s="215">
        <v>15.5221</v>
      </c>
      <c r="Q85" s="215">
        <v>21.93365</v>
      </c>
      <c r="R85" s="215">
        <v>2.3613</v>
      </c>
      <c r="S85" s="215">
        <v>0.37959999999999999</v>
      </c>
      <c r="T85" s="215">
        <v>0.26365</v>
      </c>
      <c r="U85" s="215">
        <v>8.6620500000000007</v>
      </c>
      <c r="W85" s="46"/>
      <c r="X85" s="46"/>
      <c r="Y85" s="46"/>
      <c r="Z85" s="46"/>
      <c r="AA85" s="46"/>
      <c r="AB85" s="46"/>
      <c r="AC85" s="46"/>
      <c r="AD85" s="46"/>
      <c r="AE85" s="46"/>
      <c r="AF85" s="46"/>
      <c r="AG85" s="46"/>
      <c r="AH85" s="46"/>
      <c r="AI85" s="46"/>
      <c r="AJ85" s="46"/>
      <c r="AK85" s="46"/>
      <c r="AL85" s="46"/>
      <c r="AM85" s="46"/>
      <c r="AN85" s="46"/>
      <c r="AO85" s="46"/>
      <c r="AP85" s="46"/>
      <c r="AR85" s="204">
        <f t="shared" si="45"/>
        <v>1</v>
      </c>
      <c r="AS85" s="204">
        <f t="shared" si="46"/>
        <v>1.0012838348029922</v>
      </c>
      <c r="AT85" s="204">
        <f t="shared" si="47"/>
        <v>1.0000003754551299</v>
      </c>
      <c r="AU85" s="204">
        <f t="shared" si="48"/>
        <v>1.0000065143884529</v>
      </c>
      <c r="AV85" s="204">
        <f t="shared" si="49"/>
        <v>1.0019449723551057</v>
      </c>
      <c r="AW85" s="204">
        <f t="shared" si="50"/>
        <v>1.0000013725148851</v>
      </c>
      <c r="AX85" s="204">
        <f t="shared" si="51"/>
        <v>1.0000189761259035</v>
      </c>
      <c r="AY85" s="204">
        <f t="shared" si="52"/>
        <v>0.99999912910359767</v>
      </c>
      <c r="AZ85" s="204">
        <f t="shared" si="53"/>
        <v>1</v>
      </c>
      <c r="BA85" s="204">
        <f t="shared" si="54"/>
        <v>1.0026671148605266</v>
      </c>
      <c r="BB85" s="204">
        <f t="shared" si="55"/>
        <v>1.0001902440848915</v>
      </c>
      <c r="BC85" s="204">
        <f t="shared" si="56"/>
        <v>1</v>
      </c>
      <c r="BD85" s="204">
        <f t="shared" si="57"/>
        <v>1.0002349651080986</v>
      </c>
      <c r="BE85" s="204">
        <f t="shared" si="58"/>
        <v>1.0000360134356912</v>
      </c>
      <c r="BF85" s="204">
        <f t="shared" si="59"/>
        <v>1.0000538840194695</v>
      </c>
      <c r="BG85" s="204">
        <f t="shared" si="60"/>
        <v>1.0000004355043295</v>
      </c>
      <c r="BH85" s="204">
        <f t="shared" si="61"/>
        <v>1</v>
      </c>
      <c r="BI85" s="204">
        <f t="shared" si="62"/>
        <v>1.0017302338674712</v>
      </c>
      <c r="BJ85" s="204">
        <f t="shared" si="63"/>
        <v>1.0007001910717312</v>
      </c>
      <c r="BK85" s="204">
        <f t="shared" si="64"/>
        <v>1.0003189814139537</v>
      </c>
      <c r="BM85" s="205">
        <f t="shared" si="44"/>
        <v>1.009221393709357</v>
      </c>
      <c r="BN85" s="205">
        <f t="shared" si="65"/>
        <v>29.57164993346591</v>
      </c>
    </row>
    <row r="86" spans="1:66">
      <c r="A86" s="223">
        <f t="shared" si="43"/>
        <v>45010</v>
      </c>
      <c r="B86" s="215">
        <v>0.28399999999999997</v>
      </c>
      <c r="C86" s="215">
        <v>0.4244</v>
      </c>
      <c r="D86" s="215">
        <v>0.38929999999999998</v>
      </c>
      <c r="E86" s="215">
        <v>0.26205000000000001</v>
      </c>
      <c r="F86" s="215">
        <v>1.95695</v>
      </c>
      <c r="G86" s="215">
        <v>0.63234999999999997</v>
      </c>
      <c r="H86" s="215">
        <v>0.23230000000000001</v>
      </c>
      <c r="I86" s="215">
        <v>2.2287999999999997</v>
      </c>
      <c r="J86" s="216">
        <v>4358.0049999999992</v>
      </c>
      <c r="K86" s="216">
        <v>37.605000000000004</v>
      </c>
      <c r="L86" s="216">
        <v>371.49254999999999</v>
      </c>
      <c r="M86" s="215">
        <v>8.7050000000000002E-2</v>
      </c>
      <c r="N86" s="215">
        <v>1.2694999999999999</v>
      </c>
      <c r="O86" s="215">
        <v>0.4577</v>
      </c>
      <c r="P86" s="215">
        <v>15.5221</v>
      </c>
      <c r="Q86" s="215">
        <v>21.93365</v>
      </c>
      <c r="R86" s="215">
        <v>2.3613</v>
      </c>
      <c r="S86" s="215">
        <v>0.37959999999999999</v>
      </c>
      <c r="T86" s="215">
        <v>0.26365</v>
      </c>
      <c r="U86" s="215">
        <v>8.6620500000000007</v>
      </c>
      <c r="W86" s="46"/>
      <c r="X86" s="46"/>
      <c r="Y86" s="46"/>
      <c r="Z86" s="46"/>
      <c r="AA86" s="46"/>
      <c r="AB86" s="46"/>
      <c r="AC86" s="46"/>
      <c r="AD86" s="46"/>
      <c r="AE86" s="46"/>
      <c r="AF86" s="46"/>
      <c r="AG86" s="46"/>
      <c r="AH86" s="46"/>
      <c r="AI86" s="46"/>
      <c r="AJ86" s="46"/>
      <c r="AK86" s="46"/>
      <c r="AL86" s="46"/>
      <c r="AM86" s="46"/>
      <c r="AN86" s="46"/>
      <c r="AO86" s="46"/>
      <c r="AP86" s="46"/>
      <c r="AR86" s="204">
        <f t="shared" si="45"/>
        <v>1</v>
      </c>
      <c r="AS86" s="204">
        <f t="shared" si="46"/>
        <v>1</v>
      </c>
      <c r="AT86" s="204">
        <f t="shared" si="47"/>
        <v>1</v>
      </c>
      <c r="AU86" s="204">
        <f t="shared" si="48"/>
        <v>1</v>
      </c>
      <c r="AV86" s="204">
        <f t="shared" si="49"/>
        <v>1</v>
      </c>
      <c r="AW86" s="204">
        <f t="shared" si="50"/>
        <v>1</v>
      </c>
      <c r="AX86" s="204">
        <f t="shared" si="51"/>
        <v>1</v>
      </c>
      <c r="AY86" s="204">
        <f t="shared" si="52"/>
        <v>1</v>
      </c>
      <c r="AZ86" s="204">
        <f t="shared" si="53"/>
        <v>1</v>
      </c>
      <c r="BA86" s="204">
        <f t="shared" si="54"/>
        <v>1</v>
      </c>
      <c r="BB86" s="204">
        <f t="shared" si="55"/>
        <v>1</v>
      </c>
      <c r="BC86" s="204">
        <f t="shared" si="56"/>
        <v>1</v>
      </c>
      <c r="BD86" s="204">
        <f t="shared" si="57"/>
        <v>1</v>
      </c>
      <c r="BE86" s="204">
        <f t="shared" si="58"/>
        <v>1</v>
      </c>
      <c r="BF86" s="204">
        <f t="shared" si="59"/>
        <v>1</v>
      </c>
      <c r="BG86" s="204">
        <f t="shared" si="60"/>
        <v>1</v>
      </c>
      <c r="BH86" s="204">
        <f t="shared" si="61"/>
        <v>1</v>
      </c>
      <c r="BI86" s="204">
        <f t="shared" si="62"/>
        <v>1</v>
      </c>
      <c r="BJ86" s="204">
        <f t="shared" si="63"/>
        <v>1</v>
      </c>
      <c r="BK86" s="204">
        <f t="shared" si="64"/>
        <v>1</v>
      </c>
      <c r="BM86" s="205">
        <f t="shared" si="44"/>
        <v>1</v>
      </c>
      <c r="BN86" s="205">
        <f t="shared" si="65"/>
        <v>29.57164993346591</v>
      </c>
    </row>
    <row r="87" spans="1:66">
      <c r="A87" s="223">
        <f t="shared" si="43"/>
        <v>45011</v>
      </c>
      <c r="B87" s="215">
        <v>0.28399999999999997</v>
      </c>
      <c r="C87" s="215">
        <v>0.4244</v>
      </c>
      <c r="D87" s="215">
        <v>0.38929999999999998</v>
      </c>
      <c r="E87" s="215">
        <v>0.26205000000000001</v>
      </c>
      <c r="F87" s="215">
        <v>1.95695</v>
      </c>
      <c r="G87" s="215">
        <v>0.63234999999999997</v>
      </c>
      <c r="H87" s="215">
        <v>0.23230000000000001</v>
      </c>
      <c r="I87" s="215">
        <v>2.2287999999999997</v>
      </c>
      <c r="J87" s="216">
        <v>4358.0049999999992</v>
      </c>
      <c r="K87" s="216">
        <v>37.605000000000004</v>
      </c>
      <c r="L87" s="216">
        <v>371.49254999999999</v>
      </c>
      <c r="M87" s="215">
        <v>8.7050000000000002E-2</v>
      </c>
      <c r="N87" s="215">
        <v>1.2694999999999999</v>
      </c>
      <c r="O87" s="215">
        <v>0.4577</v>
      </c>
      <c r="P87" s="215">
        <v>15.5221</v>
      </c>
      <c r="Q87" s="215">
        <v>21.93365</v>
      </c>
      <c r="R87" s="215">
        <v>2.3613</v>
      </c>
      <c r="S87" s="215">
        <v>0.37959999999999999</v>
      </c>
      <c r="T87" s="215">
        <v>0.26365</v>
      </c>
      <c r="U87" s="215">
        <v>8.6620500000000007</v>
      </c>
      <c r="W87" s="46"/>
      <c r="X87" s="46"/>
      <c r="Y87" s="46"/>
      <c r="Z87" s="46"/>
      <c r="AA87" s="46"/>
      <c r="AB87" s="46"/>
      <c r="AC87" s="46"/>
      <c r="AD87" s="46"/>
      <c r="AE87" s="46"/>
      <c r="AF87" s="46"/>
      <c r="AG87" s="46"/>
      <c r="AH87" s="46"/>
      <c r="AI87" s="46"/>
      <c r="AJ87" s="46"/>
      <c r="AK87" s="46"/>
      <c r="AL87" s="46"/>
      <c r="AM87" s="46"/>
      <c r="AN87" s="46"/>
      <c r="AO87" s="46"/>
      <c r="AP87" s="46"/>
      <c r="AR87" s="204">
        <f t="shared" si="45"/>
        <v>1</v>
      </c>
      <c r="AS87" s="204">
        <f t="shared" si="46"/>
        <v>1</v>
      </c>
      <c r="AT87" s="204">
        <f t="shared" si="47"/>
        <v>1</v>
      </c>
      <c r="AU87" s="204">
        <f t="shared" si="48"/>
        <v>1</v>
      </c>
      <c r="AV87" s="204">
        <f t="shared" si="49"/>
        <v>1</v>
      </c>
      <c r="AW87" s="204">
        <f t="shared" si="50"/>
        <v>1</v>
      </c>
      <c r="AX87" s="204">
        <f t="shared" si="51"/>
        <v>1</v>
      </c>
      <c r="AY87" s="204">
        <f t="shared" si="52"/>
        <v>1</v>
      </c>
      <c r="AZ87" s="204">
        <f t="shared" si="53"/>
        <v>1</v>
      </c>
      <c r="BA87" s="204">
        <f t="shared" si="54"/>
        <v>1</v>
      </c>
      <c r="BB87" s="204">
        <f t="shared" si="55"/>
        <v>1</v>
      </c>
      <c r="BC87" s="204">
        <f t="shared" si="56"/>
        <v>1</v>
      </c>
      <c r="BD87" s="204">
        <f t="shared" si="57"/>
        <v>1</v>
      </c>
      <c r="BE87" s="204">
        <f t="shared" si="58"/>
        <v>1</v>
      </c>
      <c r="BF87" s="204">
        <f t="shared" si="59"/>
        <v>1</v>
      </c>
      <c r="BG87" s="204">
        <f t="shared" si="60"/>
        <v>1</v>
      </c>
      <c r="BH87" s="204">
        <f t="shared" si="61"/>
        <v>1</v>
      </c>
      <c r="BI87" s="204">
        <f t="shared" si="62"/>
        <v>1</v>
      </c>
      <c r="BJ87" s="204">
        <f t="shared" si="63"/>
        <v>1</v>
      </c>
      <c r="BK87" s="204">
        <f t="shared" si="64"/>
        <v>1</v>
      </c>
      <c r="BM87" s="205">
        <f t="shared" si="44"/>
        <v>1</v>
      </c>
      <c r="BN87" s="205">
        <f t="shared" si="65"/>
        <v>29.57164993346591</v>
      </c>
    </row>
    <row r="88" spans="1:66">
      <c r="A88" s="223">
        <f t="shared" si="43"/>
        <v>45012</v>
      </c>
      <c r="B88" s="215">
        <v>0.28399999999999997</v>
      </c>
      <c r="C88" s="215">
        <v>0.42704999999999999</v>
      </c>
      <c r="D88" s="215">
        <v>0.3901</v>
      </c>
      <c r="E88" s="215">
        <v>0.26105</v>
      </c>
      <c r="F88" s="215">
        <v>1.954</v>
      </c>
      <c r="G88" s="215">
        <v>0.63575000000000004</v>
      </c>
      <c r="H88" s="215">
        <v>0.23230000000000001</v>
      </c>
      <c r="I88" s="215">
        <v>2.2293000000000003</v>
      </c>
      <c r="J88" s="216">
        <v>4307.7269999999999</v>
      </c>
      <c r="K88" s="216">
        <v>37.239999999999995</v>
      </c>
      <c r="L88" s="216">
        <v>369.36220000000003</v>
      </c>
      <c r="M88" s="215">
        <v>8.6999999999999994E-2</v>
      </c>
      <c r="N88" s="215">
        <v>1.2577500000000001</v>
      </c>
      <c r="O88" s="215">
        <v>0.4582</v>
      </c>
      <c r="P88" s="215">
        <v>15.443049999999999</v>
      </c>
      <c r="Q88" s="215">
        <v>21.869799999999998</v>
      </c>
      <c r="R88" s="215">
        <v>2.36605</v>
      </c>
      <c r="S88" s="215">
        <v>0.37890000000000001</v>
      </c>
      <c r="T88" s="215">
        <v>0.26385000000000003</v>
      </c>
      <c r="U88" s="215">
        <v>8.6197499999999998</v>
      </c>
      <c r="W88" s="46"/>
      <c r="X88" s="46"/>
      <c r="Y88" s="46"/>
      <c r="Z88" s="46"/>
      <c r="AA88" s="46"/>
      <c r="AB88" s="46"/>
      <c r="AC88" s="46"/>
      <c r="AD88" s="46"/>
      <c r="AE88" s="46"/>
      <c r="AF88" s="46"/>
      <c r="AG88" s="46"/>
      <c r="AH88" s="46"/>
      <c r="AI88" s="46"/>
      <c r="AJ88" s="46"/>
      <c r="AK88" s="46"/>
      <c r="AL88" s="46"/>
      <c r="AM88" s="46"/>
      <c r="AN88" s="46"/>
      <c r="AO88" s="46"/>
      <c r="AP88" s="46"/>
      <c r="AR88" s="204">
        <f t="shared" si="45"/>
        <v>1</v>
      </c>
      <c r="AS88" s="204">
        <f t="shared" si="46"/>
        <v>1.0012758382003488</v>
      </c>
      <c r="AT88" s="204">
        <f t="shared" si="47"/>
        <v>1.000000333009917</v>
      </c>
      <c r="AU88" s="204">
        <f t="shared" si="48"/>
        <v>0.99999682865591644</v>
      </c>
      <c r="AV88" s="204">
        <f t="shared" si="49"/>
        <v>0.99969799931616288</v>
      </c>
      <c r="AW88" s="204">
        <f t="shared" si="50"/>
        <v>1.0000020647851939</v>
      </c>
      <c r="AX88" s="204">
        <f t="shared" si="51"/>
        <v>1</v>
      </c>
      <c r="AY88" s="204">
        <f t="shared" si="52"/>
        <v>1.0000010885971522</v>
      </c>
      <c r="AZ88" s="204">
        <f t="shared" si="53"/>
        <v>0.99994638035487315</v>
      </c>
      <c r="BA88" s="204">
        <f t="shared" si="54"/>
        <v>0.99806100102785311</v>
      </c>
      <c r="BB88" s="204">
        <f t="shared" si="55"/>
        <v>0.99994725143780727</v>
      </c>
      <c r="BC88" s="204">
        <f t="shared" si="56"/>
        <v>1</v>
      </c>
      <c r="BD88" s="204">
        <f t="shared" si="57"/>
        <v>0.99979568029856825</v>
      </c>
      <c r="BE88" s="204">
        <f t="shared" si="58"/>
        <v>1.0000031375962717</v>
      </c>
      <c r="BF88" s="204">
        <f t="shared" si="59"/>
        <v>0.99993176047277554</v>
      </c>
      <c r="BG88" s="204">
        <f t="shared" si="60"/>
        <v>0.99999967663879541</v>
      </c>
      <c r="BH88" s="204">
        <f t="shared" si="61"/>
        <v>1.0000001169092461</v>
      </c>
      <c r="BI88" s="204">
        <f t="shared" si="62"/>
        <v>0.99965057650890932</v>
      </c>
      <c r="BJ88" s="204">
        <f t="shared" si="63"/>
        <v>1.0000415068956803</v>
      </c>
      <c r="BK88" s="204">
        <f t="shared" si="64"/>
        <v>0.99972843538166678</v>
      </c>
      <c r="BM88" s="205">
        <f t="shared" si="44"/>
        <v>0.99807865828784026</v>
      </c>
      <c r="BN88" s="205">
        <f t="shared" si="65"/>
        <v>29.514832688951355</v>
      </c>
    </row>
    <row r="89" spans="1:66">
      <c r="A89" s="223">
        <f t="shared" si="43"/>
        <v>45013</v>
      </c>
      <c r="B89" s="215">
        <v>0.28399999999999997</v>
      </c>
      <c r="C89" s="215">
        <v>0.42474999999999996</v>
      </c>
      <c r="D89" s="215">
        <v>0.38724999999999998</v>
      </c>
      <c r="E89" s="215">
        <v>0.25990000000000002</v>
      </c>
      <c r="F89" s="215">
        <v>1.95455</v>
      </c>
      <c r="G89" s="215">
        <v>0.6322000000000001</v>
      </c>
      <c r="H89" s="215">
        <v>0.2306</v>
      </c>
      <c r="I89" s="215">
        <v>2.2293000000000003</v>
      </c>
      <c r="J89" s="216">
        <v>4283.8710000000001</v>
      </c>
      <c r="K89" s="216">
        <v>37.134999999999998</v>
      </c>
      <c r="L89" s="216">
        <v>368.85575</v>
      </c>
      <c r="M89" s="215">
        <v>8.6999999999999994E-2</v>
      </c>
      <c r="N89" s="215">
        <v>1.2494000000000001</v>
      </c>
      <c r="O89" s="215">
        <v>0.45595000000000002</v>
      </c>
      <c r="P89" s="215">
        <v>15.4444</v>
      </c>
      <c r="Q89" s="215">
        <v>21.75225</v>
      </c>
      <c r="R89" s="215">
        <v>2.3613</v>
      </c>
      <c r="S89" s="215">
        <v>0.37724999999999997</v>
      </c>
      <c r="T89" s="215">
        <v>0.26264999999999999</v>
      </c>
      <c r="U89" s="215">
        <v>8.6150000000000002</v>
      </c>
      <c r="W89" s="46"/>
      <c r="X89" s="46"/>
      <c r="Y89" s="46"/>
      <c r="Z89" s="46"/>
      <c r="AA89" s="46"/>
      <c r="AB89" s="46"/>
      <c r="AC89" s="46"/>
      <c r="AD89" s="46"/>
      <c r="AE89" s="46"/>
      <c r="AF89" s="46"/>
      <c r="AG89" s="46"/>
      <c r="AH89" s="46"/>
      <c r="AI89" s="46"/>
      <c r="AJ89" s="46"/>
      <c r="AK89" s="46"/>
      <c r="AL89" s="46"/>
      <c r="AM89" s="46"/>
      <c r="AN89" s="46"/>
      <c r="AO89" s="46"/>
      <c r="AP89" s="46"/>
      <c r="AR89" s="204">
        <f t="shared" si="45"/>
        <v>1</v>
      </c>
      <c r="AS89" s="204">
        <f t="shared" si="46"/>
        <v>0.99889444168946484</v>
      </c>
      <c r="AT89" s="204">
        <f t="shared" si="47"/>
        <v>0.99999881051956951</v>
      </c>
      <c r="AU89" s="204">
        <f t="shared" si="48"/>
        <v>0.99999633790208198</v>
      </c>
      <c r="AV89" s="204">
        <f t="shared" si="49"/>
        <v>1.0000563498721262</v>
      </c>
      <c r="AW89" s="204">
        <f t="shared" si="50"/>
        <v>0.99999784387038182</v>
      </c>
      <c r="AX89" s="204">
        <f t="shared" si="51"/>
        <v>0.99998302902092595</v>
      </c>
      <c r="AY89" s="204">
        <f t="shared" si="52"/>
        <v>1</v>
      </c>
      <c r="AZ89" s="204">
        <f t="shared" si="53"/>
        <v>0.9999743387866451</v>
      </c>
      <c r="BA89" s="204">
        <f t="shared" si="54"/>
        <v>0.99943829788223115</v>
      </c>
      <c r="BB89" s="204">
        <f t="shared" si="55"/>
        <v>0.99998741502657895</v>
      </c>
      <c r="BC89" s="204">
        <f t="shared" si="56"/>
        <v>1</v>
      </c>
      <c r="BD89" s="204">
        <f t="shared" si="57"/>
        <v>0.99985363480885259</v>
      </c>
      <c r="BE89" s="204">
        <f t="shared" si="58"/>
        <v>0.9999858538828551</v>
      </c>
      <c r="BF89" s="204">
        <f t="shared" si="59"/>
        <v>1.0000011683505443</v>
      </c>
      <c r="BG89" s="204">
        <f t="shared" si="60"/>
        <v>0.99999940220459016</v>
      </c>
      <c r="BH89" s="204">
        <f t="shared" si="61"/>
        <v>0.99999988309076759</v>
      </c>
      <c r="BI89" s="204">
        <f t="shared" si="62"/>
        <v>0.99917399503422788</v>
      </c>
      <c r="BJ89" s="204">
        <f t="shared" si="63"/>
        <v>0.99975052149584953</v>
      </c>
      <c r="BK89" s="204">
        <f t="shared" si="64"/>
        <v>0.99996941828097341</v>
      </c>
      <c r="BM89" s="205">
        <f t="shared" si="44"/>
        <v>0.99706390522067501</v>
      </c>
      <c r="BN89" s="205">
        <f t="shared" si="65"/>
        <v>29.428174342780675</v>
      </c>
    </row>
    <row r="90" spans="1:66">
      <c r="A90" s="223">
        <f t="shared" si="43"/>
        <v>45014</v>
      </c>
      <c r="B90" s="215">
        <v>0.28399999999999997</v>
      </c>
      <c r="C90" s="215">
        <v>0.42510000000000003</v>
      </c>
      <c r="D90" s="215">
        <v>0.38655</v>
      </c>
      <c r="E90" s="215">
        <v>0.26164999999999999</v>
      </c>
      <c r="F90" s="215">
        <v>1.95695</v>
      </c>
      <c r="G90" s="215">
        <v>0.62959999999999994</v>
      </c>
      <c r="H90" s="215">
        <v>0.23049999999999998</v>
      </c>
      <c r="I90" s="215">
        <v>2.2291500000000002</v>
      </c>
      <c r="J90" s="216">
        <v>4288.1360000000004</v>
      </c>
      <c r="K90" s="216">
        <v>37.47</v>
      </c>
      <c r="L90" s="216">
        <v>369.73035000000004</v>
      </c>
      <c r="M90" s="215">
        <v>8.7050000000000002E-2</v>
      </c>
      <c r="N90" s="215">
        <v>1.25095</v>
      </c>
      <c r="O90" s="215">
        <v>0.45474999999999999</v>
      </c>
      <c r="P90" s="215">
        <v>15.4688</v>
      </c>
      <c r="Q90" s="215">
        <v>21.86675</v>
      </c>
      <c r="R90" s="215">
        <v>2.3472999999999997</v>
      </c>
      <c r="S90" s="215">
        <v>0.37759999999999999</v>
      </c>
      <c r="T90" s="215">
        <v>0.26219999999999999</v>
      </c>
      <c r="U90" s="215">
        <v>8.6529500000000006</v>
      </c>
      <c r="W90" s="46"/>
      <c r="X90" s="46"/>
      <c r="Y90" s="46"/>
      <c r="Z90" s="46"/>
      <c r="AA90" s="46"/>
      <c r="AB90" s="46"/>
      <c r="AC90" s="46"/>
      <c r="AD90" s="46"/>
      <c r="AE90" s="46"/>
      <c r="AF90" s="46"/>
      <c r="AG90" s="46"/>
      <c r="AH90" s="46"/>
      <c r="AI90" s="46"/>
      <c r="AJ90" s="46"/>
      <c r="AK90" s="46"/>
      <c r="AL90" s="46"/>
      <c r="AM90" s="46"/>
      <c r="AN90" s="46"/>
      <c r="AO90" s="46"/>
      <c r="AP90" s="46"/>
      <c r="AR90" s="204">
        <f t="shared" si="45"/>
        <v>1</v>
      </c>
      <c r="AS90" s="204">
        <f t="shared" si="46"/>
        <v>1.0001687302710947</v>
      </c>
      <c r="AT90" s="204">
        <f t="shared" si="47"/>
        <v>0.99999970650769032</v>
      </c>
      <c r="AU90" s="204">
        <f t="shared" si="48"/>
        <v>1.0000055663842387</v>
      </c>
      <c r="AV90" s="204">
        <f t="shared" si="49"/>
        <v>1.0002457281969237</v>
      </c>
      <c r="AW90" s="204">
        <f t="shared" si="50"/>
        <v>0.99999841316756555</v>
      </c>
      <c r="AX90" s="204">
        <f t="shared" si="51"/>
        <v>0.99999899780655677</v>
      </c>
      <c r="AY90" s="204">
        <f t="shared" si="52"/>
        <v>0.99999967344672391</v>
      </c>
      <c r="AZ90" s="204">
        <f t="shared" si="53"/>
        <v>1.0000045982811196</v>
      </c>
      <c r="BA90" s="204">
        <f t="shared" si="54"/>
        <v>1.0017886829312104</v>
      </c>
      <c r="BB90" s="204">
        <f t="shared" si="55"/>
        <v>1.0000217228226131</v>
      </c>
      <c r="BC90" s="204">
        <f t="shared" si="56"/>
        <v>1</v>
      </c>
      <c r="BD90" s="204">
        <f t="shared" si="57"/>
        <v>1.000027245745166</v>
      </c>
      <c r="BE90" s="204">
        <f t="shared" si="58"/>
        <v>0.99999242680905753</v>
      </c>
      <c r="BF90" s="204">
        <f t="shared" si="59"/>
        <v>1.0000210994790528</v>
      </c>
      <c r="BG90" s="204">
        <f t="shared" si="60"/>
        <v>1.0000005823257545</v>
      </c>
      <c r="BH90" s="204">
        <f t="shared" si="61"/>
        <v>0.99999965405243496</v>
      </c>
      <c r="BI90" s="204">
        <f t="shared" si="62"/>
        <v>1.0001756026043327</v>
      </c>
      <c r="BJ90" s="204">
        <f t="shared" si="63"/>
        <v>0.99990614428438052</v>
      </c>
      <c r="BK90" s="204">
        <f t="shared" si="64"/>
        <v>1.0002438959311002</v>
      </c>
      <c r="BM90" s="205">
        <f t="shared" si="44"/>
        <v>1.0026001529431485</v>
      </c>
      <c r="BN90" s="205">
        <f t="shared" si="65"/>
        <v>29.504692096909544</v>
      </c>
    </row>
    <row r="91" spans="1:66">
      <c r="A91" s="223">
        <f t="shared" si="43"/>
        <v>45015</v>
      </c>
      <c r="B91" s="215">
        <v>0.28399999999999997</v>
      </c>
      <c r="C91" s="215">
        <v>0.42359999999999998</v>
      </c>
      <c r="D91" s="215">
        <v>0.38480000000000003</v>
      </c>
      <c r="E91" s="215">
        <v>0.2606</v>
      </c>
      <c r="F91" s="215">
        <v>1.9538500000000001</v>
      </c>
      <c r="G91" s="215">
        <v>0.63135000000000008</v>
      </c>
      <c r="H91" s="215">
        <v>0.23039999999999999</v>
      </c>
      <c r="I91" s="215">
        <v>2.2294</v>
      </c>
      <c r="J91" s="216">
        <v>4272.8050000000003</v>
      </c>
      <c r="K91" s="216">
        <v>37.634999999999998</v>
      </c>
      <c r="L91" s="216">
        <v>368.86</v>
      </c>
      <c r="M91" s="215">
        <v>8.7050000000000002E-2</v>
      </c>
      <c r="N91" s="215">
        <v>1.2562</v>
      </c>
      <c r="O91" s="215">
        <v>0.45589999999999997</v>
      </c>
      <c r="P91" s="215">
        <v>15.448399999999999</v>
      </c>
      <c r="Q91" s="215">
        <v>21.919350000000001</v>
      </c>
      <c r="R91" s="215">
        <v>2.3613</v>
      </c>
      <c r="S91" s="215">
        <v>0.37734999999999996</v>
      </c>
      <c r="T91" s="215">
        <v>0.26195000000000002</v>
      </c>
      <c r="U91" s="215">
        <v>8.6521000000000008</v>
      </c>
      <c r="W91" s="46"/>
      <c r="X91" s="46"/>
      <c r="Y91" s="46"/>
      <c r="Z91" s="46"/>
      <c r="AA91" s="46"/>
      <c r="AB91" s="46"/>
      <c r="AC91" s="46"/>
      <c r="AD91" s="46"/>
      <c r="AE91" s="46"/>
      <c r="AF91" s="46"/>
      <c r="AG91" s="46"/>
      <c r="AH91" s="46"/>
      <c r="AI91" s="46"/>
      <c r="AJ91" s="46"/>
      <c r="AK91" s="46"/>
      <c r="AL91" s="46"/>
      <c r="AM91" s="46"/>
      <c r="AN91" s="46"/>
      <c r="AO91" s="46"/>
      <c r="AP91" s="46"/>
      <c r="AR91" s="204">
        <f t="shared" si="45"/>
        <v>1</v>
      </c>
      <c r="AS91" s="204">
        <f t="shared" si="46"/>
        <v>0.99927621284628465</v>
      </c>
      <c r="AT91" s="204">
        <f t="shared" si="47"/>
        <v>0.99999926393781458</v>
      </c>
      <c r="AU91" s="204">
        <f t="shared" si="48"/>
        <v>0.99999666466888104</v>
      </c>
      <c r="AV91" s="204">
        <f t="shared" si="49"/>
        <v>0.9996826336095076</v>
      </c>
      <c r="AW91" s="204">
        <f t="shared" si="50"/>
        <v>1.0000010687808591</v>
      </c>
      <c r="AX91" s="204">
        <f t="shared" si="51"/>
        <v>0.99999899737167164</v>
      </c>
      <c r="AY91" s="204">
        <f t="shared" si="52"/>
        <v>1.0000005442434905</v>
      </c>
      <c r="AZ91" s="204">
        <f t="shared" si="53"/>
        <v>0.99998344977829545</v>
      </c>
      <c r="BA91" s="204">
        <f t="shared" si="54"/>
        <v>1.0008747241565619</v>
      </c>
      <c r="BB91" s="204">
        <f t="shared" si="55"/>
        <v>0.99997838332941624</v>
      </c>
      <c r="BC91" s="204">
        <f t="shared" si="56"/>
        <v>1</v>
      </c>
      <c r="BD91" s="204">
        <f t="shared" si="57"/>
        <v>1.0000920367831099</v>
      </c>
      <c r="BE91" s="204">
        <f t="shared" si="58"/>
        <v>1.0000072580932875</v>
      </c>
      <c r="BF91" s="204">
        <f t="shared" si="59"/>
        <v>0.99998236207696478</v>
      </c>
      <c r="BG91" s="204">
        <f t="shared" si="60"/>
        <v>1.0000002664924066</v>
      </c>
      <c r="BH91" s="204">
        <f t="shared" si="61"/>
        <v>1.0000003459476847</v>
      </c>
      <c r="BI91" s="204">
        <f t="shared" si="62"/>
        <v>0.99987460505994952</v>
      </c>
      <c r="BJ91" s="204">
        <f t="shared" si="63"/>
        <v>0.99994778722190447</v>
      </c>
      <c r="BK91" s="204">
        <f t="shared" si="64"/>
        <v>0.99999454964505063</v>
      </c>
      <c r="BM91" s="205">
        <f t="shared" si="44"/>
        <v>0.99969049313494429</v>
      </c>
      <c r="BN91" s="205">
        <f t="shared" si="65"/>
        <v>29.495560192154194</v>
      </c>
    </row>
    <row r="92" spans="1:66">
      <c r="A92" s="223">
        <f t="shared" si="43"/>
        <v>45016</v>
      </c>
      <c r="B92" s="215">
        <v>0.28399999999999997</v>
      </c>
      <c r="C92" s="215">
        <v>0.42330000000000001</v>
      </c>
      <c r="D92" s="215">
        <v>0.38424999999999998</v>
      </c>
      <c r="E92" s="215">
        <v>0.25980000000000003</v>
      </c>
      <c r="F92" s="215">
        <v>1.9506000000000001</v>
      </c>
      <c r="G92" s="215">
        <v>0.63024999999999998</v>
      </c>
      <c r="H92" s="215">
        <v>0.22935</v>
      </c>
      <c r="I92" s="215">
        <v>2.2294</v>
      </c>
      <c r="J92" s="216">
        <v>4251.2160000000003</v>
      </c>
      <c r="K92" s="216">
        <v>37.744999999999997</v>
      </c>
      <c r="L92" s="216">
        <v>369.3073</v>
      </c>
      <c r="M92" s="215">
        <v>8.7100000000000011E-2</v>
      </c>
      <c r="N92" s="215">
        <v>1.2522</v>
      </c>
      <c r="O92" s="215">
        <v>0.45219999999999999</v>
      </c>
      <c r="P92" s="215">
        <v>15.426500000000001</v>
      </c>
      <c r="Q92" s="215">
        <v>21.928850000000001</v>
      </c>
      <c r="R92" s="215">
        <v>2.3666999999999998</v>
      </c>
      <c r="S92" s="215">
        <v>0.37714999999999999</v>
      </c>
      <c r="T92" s="215">
        <v>0.26069999999999999</v>
      </c>
      <c r="U92" s="215">
        <v>8.6549999999999994</v>
      </c>
      <c r="W92" s="46"/>
      <c r="X92" s="46"/>
      <c r="Y92" s="46"/>
      <c r="Z92" s="46"/>
      <c r="AA92" s="46"/>
      <c r="AB92" s="46"/>
      <c r="AC92" s="46"/>
      <c r="AD92" s="46"/>
      <c r="AE92" s="46"/>
      <c r="AF92" s="46"/>
      <c r="AG92" s="46"/>
      <c r="AH92" s="46"/>
      <c r="AI92" s="46"/>
      <c r="AJ92" s="46"/>
      <c r="AK92" s="46"/>
      <c r="AL92" s="46"/>
      <c r="AM92" s="46"/>
      <c r="AN92" s="46"/>
      <c r="AO92" s="46"/>
      <c r="AP92" s="46"/>
      <c r="AR92" s="204">
        <f t="shared" si="45"/>
        <v>1</v>
      </c>
      <c r="AS92" s="204">
        <f t="shared" si="46"/>
        <v>0.99985489305262132</v>
      </c>
      <c r="AT92" s="204">
        <f t="shared" si="47"/>
        <v>0.99999976797461965</v>
      </c>
      <c r="AU92" s="204">
        <f t="shared" si="48"/>
        <v>0.99999744976188898</v>
      </c>
      <c r="AV92" s="204">
        <f t="shared" si="49"/>
        <v>0.99966673868981937</v>
      </c>
      <c r="AW92" s="204">
        <f t="shared" si="50"/>
        <v>0.99999932854186036</v>
      </c>
      <c r="AX92" s="204">
        <f t="shared" si="51"/>
        <v>0.99998944610146434</v>
      </c>
      <c r="AY92" s="204">
        <f t="shared" si="52"/>
        <v>1</v>
      </c>
      <c r="AZ92" s="204">
        <f t="shared" si="53"/>
        <v>0.99997659321170862</v>
      </c>
      <c r="BA92" s="204">
        <f t="shared" si="54"/>
        <v>1.0005809361892029</v>
      </c>
      <c r="BB92" s="204">
        <f t="shared" si="55"/>
        <v>1.0000111160260403</v>
      </c>
      <c r="BC92" s="204">
        <f t="shared" si="56"/>
        <v>1</v>
      </c>
      <c r="BD92" s="204">
        <f t="shared" si="57"/>
        <v>0.99992991740498327</v>
      </c>
      <c r="BE92" s="204">
        <f t="shared" si="58"/>
        <v>0.99997658254161825</v>
      </c>
      <c r="BF92" s="204">
        <f t="shared" si="59"/>
        <v>0.99998103924140569</v>
      </c>
      <c r="BG92" s="204">
        <f t="shared" si="60"/>
        <v>1.000000048062565</v>
      </c>
      <c r="BH92" s="204">
        <f t="shared" si="61"/>
        <v>1.0000001328890955</v>
      </c>
      <c r="BI92" s="204">
        <f t="shared" si="62"/>
        <v>0.99989962296296819</v>
      </c>
      <c r="BJ92" s="204">
        <f t="shared" si="63"/>
        <v>0.99973821381630112</v>
      </c>
      <c r="BK92" s="204">
        <f t="shared" si="64"/>
        <v>1.0000185933497452</v>
      </c>
      <c r="BM92" s="205">
        <f t="shared" si="44"/>
        <v>0.99962021441595839</v>
      </c>
      <c r="BN92" s="205">
        <f t="shared" si="65"/>
        <v>29.484358203599982</v>
      </c>
    </row>
    <row r="93" spans="1:66">
      <c r="A93" s="223">
        <v>45017</v>
      </c>
      <c r="B93" s="215">
        <v>0.28399999999999997</v>
      </c>
      <c r="C93" s="215">
        <v>0.42330000000000001</v>
      </c>
      <c r="D93" s="215">
        <v>0.38424999999999998</v>
      </c>
      <c r="E93" s="215">
        <v>0.25980000000000003</v>
      </c>
      <c r="F93" s="215">
        <v>1.9506000000000001</v>
      </c>
      <c r="G93" s="215">
        <v>0.63024999999999998</v>
      </c>
      <c r="H93" s="215">
        <v>0.22935</v>
      </c>
      <c r="I93" s="215">
        <v>2.2294</v>
      </c>
      <c r="J93" s="216">
        <v>4251.2160000000003</v>
      </c>
      <c r="K93" s="216">
        <v>37.744999999999997</v>
      </c>
      <c r="L93" s="216">
        <v>369.3073</v>
      </c>
      <c r="M93" s="215">
        <v>8.7100000000000011E-2</v>
      </c>
      <c r="N93" s="215">
        <v>1.2522</v>
      </c>
      <c r="O93" s="215">
        <v>0.45219999999999999</v>
      </c>
      <c r="P93" s="215">
        <v>15.426500000000001</v>
      </c>
      <c r="Q93" s="215">
        <v>21.928850000000001</v>
      </c>
      <c r="R93" s="215">
        <v>2.3666999999999998</v>
      </c>
      <c r="S93" s="215">
        <v>0.37714999999999999</v>
      </c>
      <c r="T93" s="215">
        <v>0.26069999999999999</v>
      </c>
      <c r="U93" s="215">
        <v>8.6549999999999994</v>
      </c>
      <c r="W93" s="46"/>
      <c r="X93" s="46"/>
      <c r="Y93" s="46"/>
      <c r="Z93" s="46"/>
      <c r="AA93" s="46"/>
      <c r="AB93" s="46"/>
      <c r="AC93" s="46"/>
      <c r="AD93" s="46"/>
      <c r="AE93" s="46"/>
      <c r="AF93" s="46"/>
      <c r="AG93" s="46"/>
      <c r="AH93" s="46"/>
      <c r="AI93" s="46"/>
      <c r="AJ93" s="46"/>
      <c r="AK93" s="46"/>
      <c r="AL93" s="46"/>
      <c r="AM93" s="46"/>
      <c r="AN93" s="46"/>
      <c r="AO93" s="46"/>
      <c r="AP93" s="46"/>
      <c r="AR93" s="204">
        <f t="shared" si="45"/>
        <v>1</v>
      </c>
      <c r="AS93" s="204">
        <f t="shared" si="46"/>
        <v>1</v>
      </c>
      <c r="AT93" s="204">
        <f t="shared" si="47"/>
        <v>1</v>
      </c>
      <c r="AU93" s="204">
        <f t="shared" si="48"/>
        <v>1</v>
      </c>
      <c r="AV93" s="204">
        <f t="shared" si="49"/>
        <v>1</v>
      </c>
      <c r="AW93" s="204">
        <f t="shared" si="50"/>
        <v>1</v>
      </c>
      <c r="AX93" s="204">
        <f t="shared" si="51"/>
        <v>1</v>
      </c>
      <c r="AY93" s="204">
        <f t="shared" si="52"/>
        <v>1</v>
      </c>
      <c r="AZ93" s="204">
        <f t="shared" si="53"/>
        <v>1</v>
      </c>
      <c r="BA93" s="204">
        <f t="shared" si="54"/>
        <v>1</v>
      </c>
      <c r="BB93" s="204">
        <f t="shared" si="55"/>
        <v>1</v>
      </c>
      <c r="BC93" s="204">
        <f t="shared" si="56"/>
        <v>1</v>
      </c>
      <c r="BD93" s="204">
        <f t="shared" si="57"/>
        <v>1</v>
      </c>
      <c r="BE93" s="204">
        <f t="shared" si="58"/>
        <v>1</v>
      </c>
      <c r="BF93" s="204">
        <f t="shared" si="59"/>
        <v>1</v>
      </c>
      <c r="BG93" s="204">
        <f t="shared" si="60"/>
        <v>1</v>
      </c>
      <c r="BH93" s="204">
        <f t="shared" si="61"/>
        <v>1</v>
      </c>
      <c r="BI93" s="204">
        <f t="shared" si="62"/>
        <v>1</v>
      </c>
      <c r="BJ93" s="204">
        <f t="shared" si="63"/>
        <v>1</v>
      </c>
      <c r="BK93" s="204">
        <f t="shared" si="64"/>
        <v>1</v>
      </c>
      <c r="BM93" s="205">
        <f t="shared" si="44"/>
        <v>1</v>
      </c>
      <c r="BN93" s="205">
        <f t="shared" si="65"/>
        <v>29.484358203599982</v>
      </c>
    </row>
    <row r="94" spans="1:66">
      <c r="A94" s="223">
        <f t="shared" ref="A94:A122" si="66">A93+1</f>
        <v>45018</v>
      </c>
      <c r="B94" s="215">
        <v>0.28399999999999997</v>
      </c>
      <c r="C94" s="215">
        <v>0.42330000000000001</v>
      </c>
      <c r="D94" s="215">
        <v>0.38424999999999998</v>
      </c>
      <c r="E94" s="215">
        <v>0.25980000000000003</v>
      </c>
      <c r="F94" s="215">
        <v>1.9506000000000001</v>
      </c>
      <c r="G94" s="215">
        <v>0.63024999999999998</v>
      </c>
      <c r="H94" s="215">
        <v>0.22935</v>
      </c>
      <c r="I94" s="215">
        <v>2.2294</v>
      </c>
      <c r="J94" s="216">
        <v>4251.2160000000003</v>
      </c>
      <c r="K94" s="216">
        <v>37.744999999999997</v>
      </c>
      <c r="L94" s="216">
        <v>369.3073</v>
      </c>
      <c r="M94" s="215">
        <v>8.7100000000000011E-2</v>
      </c>
      <c r="N94" s="215">
        <v>1.2522</v>
      </c>
      <c r="O94" s="215">
        <v>0.45219999999999999</v>
      </c>
      <c r="P94" s="215">
        <v>15.426500000000001</v>
      </c>
      <c r="Q94" s="215">
        <v>21.928850000000001</v>
      </c>
      <c r="R94" s="215">
        <v>2.3666999999999998</v>
      </c>
      <c r="S94" s="215">
        <v>0.37714999999999999</v>
      </c>
      <c r="T94" s="215">
        <v>0.26069999999999999</v>
      </c>
      <c r="U94" s="215">
        <v>8.6549999999999994</v>
      </c>
      <c r="W94" s="46"/>
      <c r="X94" s="46"/>
      <c r="Y94" s="46"/>
      <c r="Z94" s="46"/>
      <c r="AA94" s="46"/>
      <c r="AB94" s="46"/>
      <c r="AC94" s="46"/>
      <c r="AD94" s="46"/>
      <c r="AE94" s="46"/>
      <c r="AF94" s="46"/>
      <c r="AG94" s="46"/>
      <c r="AH94" s="46"/>
      <c r="AI94" s="46"/>
      <c r="AJ94" s="46"/>
      <c r="AK94" s="46"/>
      <c r="AL94" s="46"/>
      <c r="AM94" s="46"/>
      <c r="AN94" s="46"/>
      <c r="AO94" s="46"/>
      <c r="AP94" s="46"/>
      <c r="AR94" s="204">
        <f t="shared" si="45"/>
        <v>1</v>
      </c>
      <c r="AS94" s="204">
        <f t="shared" si="46"/>
        <v>1</v>
      </c>
      <c r="AT94" s="204">
        <f t="shared" si="47"/>
        <v>1</v>
      </c>
      <c r="AU94" s="204">
        <f t="shared" si="48"/>
        <v>1</v>
      </c>
      <c r="AV94" s="204">
        <f t="shared" si="49"/>
        <v>1</v>
      </c>
      <c r="AW94" s="204">
        <f t="shared" si="50"/>
        <v>1</v>
      </c>
      <c r="AX94" s="204">
        <f t="shared" si="51"/>
        <v>1</v>
      </c>
      <c r="AY94" s="204">
        <f t="shared" si="52"/>
        <v>1</v>
      </c>
      <c r="AZ94" s="204">
        <f t="shared" si="53"/>
        <v>1</v>
      </c>
      <c r="BA94" s="204">
        <f t="shared" si="54"/>
        <v>1</v>
      </c>
      <c r="BB94" s="204">
        <f t="shared" si="55"/>
        <v>1</v>
      </c>
      <c r="BC94" s="204">
        <f t="shared" si="56"/>
        <v>1</v>
      </c>
      <c r="BD94" s="204">
        <f t="shared" si="57"/>
        <v>1</v>
      </c>
      <c r="BE94" s="204">
        <f t="shared" si="58"/>
        <v>1</v>
      </c>
      <c r="BF94" s="204">
        <f t="shared" si="59"/>
        <v>1</v>
      </c>
      <c r="BG94" s="204">
        <f t="shared" si="60"/>
        <v>1</v>
      </c>
      <c r="BH94" s="204">
        <f t="shared" si="61"/>
        <v>1</v>
      </c>
      <c r="BI94" s="204">
        <f t="shared" si="62"/>
        <v>1</v>
      </c>
      <c r="BJ94" s="204">
        <f t="shared" si="63"/>
        <v>1</v>
      </c>
      <c r="BK94" s="204">
        <f t="shared" si="64"/>
        <v>1</v>
      </c>
      <c r="BM94" s="205">
        <f t="shared" si="44"/>
        <v>1</v>
      </c>
      <c r="BN94" s="205">
        <f t="shared" si="65"/>
        <v>29.484358203599982</v>
      </c>
    </row>
    <row r="95" spans="1:66">
      <c r="A95" s="223">
        <f t="shared" si="66"/>
        <v>45019</v>
      </c>
      <c r="B95" s="215">
        <v>0.28399999999999997</v>
      </c>
      <c r="C95" s="215">
        <v>0.42625000000000002</v>
      </c>
      <c r="D95" s="215">
        <v>0.38419999999999999</v>
      </c>
      <c r="E95" s="215">
        <v>0.2611</v>
      </c>
      <c r="F95" s="215">
        <v>1.9575</v>
      </c>
      <c r="G95" s="215">
        <v>0.63175000000000003</v>
      </c>
      <c r="H95" s="215">
        <v>0.23130000000000001</v>
      </c>
      <c r="I95" s="215">
        <v>2.2294</v>
      </c>
      <c r="J95" s="216">
        <v>4258.8739999999998</v>
      </c>
      <c r="K95" s="216">
        <v>37.93</v>
      </c>
      <c r="L95" s="216">
        <v>374.42630000000003</v>
      </c>
      <c r="M95" s="215">
        <v>8.7150000000000005E-2</v>
      </c>
      <c r="N95" s="215">
        <v>1.2561499999999999</v>
      </c>
      <c r="O95" s="215">
        <v>0.4572</v>
      </c>
      <c r="P95" s="215">
        <v>15.4941</v>
      </c>
      <c r="Q95" s="215">
        <v>22.074999999999999</v>
      </c>
      <c r="R95" s="215">
        <v>2.36605</v>
      </c>
      <c r="S95" s="215">
        <v>0.37890000000000001</v>
      </c>
      <c r="T95" s="215">
        <v>0.2631</v>
      </c>
      <c r="U95" s="215">
        <v>8.6582000000000008</v>
      </c>
      <c r="W95" s="46"/>
      <c r="X95" s="46"/>
      <c r="Y95" s="46"/>
      <c r="Z95" s="46"/>
      <c r="AA95" s="46"/>
      <c r="AB95" s="46"/>
      <c r="AC95" s="46"/>
      <c r="AD95" s="46"/>
      <c r="AE95" s="46"/>
      <c r="AF95" s="46"/>
      <c r="AG95" s="46"/>
      <c r="AH95" s="46"/>
      <c r="AI95" s="46"/>
      <c r="AJ95" s="46"/>
      <c r="AK95" s="46"/>
      <c r="AL95" s="46"/>
      <c r="AM95" s="46"/>
      <c r="AN95" s="46"/>
      <c r="AO95" s="46"/>
      <c r="AP95" s="46"/>
      <c r="AR95" s="204">
        <f t="shared" si="45"/>
        <v>1</v>
      </c>
      <c r="AS95" s="204">
        <f t="shared" si="46"/>
        <v>1.0014235552672401</v>
      </c>
      <c r="AT95" s="204">
        <f t="shared" si="47"/>
        <v>0.99999997889031556</v>
      </c>
      <c r="AU95" s="204">
        <f t="shared" si="48"/>
        <v>1.000004140178252</v>
      </c>
      <c r="AV95" s="204">
        <f t="shared" si="49"/>
        <v>1.0007072469515685</v>
      </c>
      <c r="AW95" s="204">
        <f t="shared" si="50"/>
        <v>1.0000009153354474</v>
      </c>
      <c r="AX95" s="204">
        <f t="shared" si="51"/>
        <v>1.0000195621807757</v>
      </c>
      <c r="AY95" s="204">
        <f t="shared" si="52"/>
        <v>1</v>
      </c>
      <c r="AZ95" s="204">
        <f t="shared" si="53"/>
        <v>1.0000083165096911</v>
      </c>
      <c r="BA95" s="204">
        <f t="shared" si="54"/>
        <v>1.0009734124691665</v>
      </c>
      <c r="BB95" s="204">
        <f t="shared" si="55"/>
        <v>1.0001262714002177</v>
      </c>
      <c r="BC95" s="204">
        <f t="shared" si="56"/>
        <v>1</v>
      </c>
      <c r="BD95" s="204">
        <f t="shared" si="57"/>
        <v>1.0000692127609896</v>
      </c>
      <c r="BE95" s="204">
        <f t="shared" si="58"/>
        <v>1.0000316009896131</v>
      </c>
      <c r="BF95" s="204">
        <f t="shared" si="59"/>
        <v>1.0000584431161079</v>
      </c>
      <c r="BG95" s="204">
        <f t="shared" si="60"/>
        <v>1.0000007367921555</v>
      </c>
      <c r="BH95" s="204">
        <f t="shared" si="61"/>
        <v>0.99999998402015255</v>
      </c>
      <c r="BI95" s="204">
        <f t="shared" si="62"/>
        <v>1.0008769282625938</v>
      </c>
      <c r="BJ95" s="204">
        <f t="shared" si="63"/>
        <v>1.0005017199833792</v>
      </c>
      <c r="BK95" s="204">
        <f t="shared" si="64"/>
        <v>1.0000205095906791</v>
      </c>
      <c r="BM95" s="205">
        <f t="shared" si="44"/>
        <v>1.0048319120673599</v>
      </c>
      <c r="BN95" s="205">
        <f t="shared" si="65"/>
        <v>29.626824029802318</v>
      </c>
    </row>
    <row r="96" spans="1:66">
      <c r="A96" s="223">
        <f t="shared" si="66"/>
        <v>45020</v>
      </c>
      <c r="B96" s="215">
        <v>0.28399999999999997</v>
      </c>
      <c r="C96" s="215">
        <v>0.42054999999999998</v>
      </c>
      <c r="D96" s="215">
        <v>0.38165000000000004</v>
      </c>
      <c r="E96" s="215">
        <v>0.25950000000000001</v>
      </c>
      <c r="F96" s="215">
        <v>1.95505</v>
      </c>
      <c r="G96" s="215">
        <v>0.62745000000000006</v>
      </c>
      <c r="H96" s="215">
        <v>0.22894999999999999</v>
      </c>
      <c r="I96" s="215">
        <v>2.2291500000000002</v>
      </c>
      <c r="J96" s="216">
        <v>4233.8870000000006</v>
      </c>
      <c r="K96" s="216">
        <v>37.695</v>
      </c>
      <c r="L96" s="216">
        <v>373.68804999999998</v>
      </c>
      <c r="M96" s="215">
        <v>8.7150000000000005E-2</v>
      </c>
      <c r="N96" s="215">
        <v>1.2516500000000002</v>
      </c>
      <c r="O96" s="215">
        <v>0.45125000000000004</v>
      </c>
      <c r="P96" s="215">
        <v>15.5015</v>
      </c>
      <c r="Q96" s="215">
        <v>22.449849999999998</v>
      </c>
      <c r="R96" s="215">
        <v>2.3613</v>
      </c>
      <c r="S96" s="215">
        <v>0.37714999999999999</v>
      </c>
      <c r="T96" s="215">
        <v>0.26080000000000003</v>
      </c>
      <c r="U96" s="215">
        <v>8.6582000000000008</v>
      </c>
      <c r="W96" s="46"/>
      <c r="X96" s="46"/>
      <c r="Y96" s="46"/>
      <c r="Z96" s="46"/>
      <c r="AA96" s="46"/>
      <c r="AB96" s="46"/>
      <c r="AC96" s="46"/>
      <c r="AD96" s="46"/>
      <c r="AE96" s="46"/>
      <c r="AF96" s="46"/>
      <c r="AG96" s="46"/>
      <c r="AH96" s="46"/>
      <c r="AI96" s="46"/>
      <c r="AJ96" s="46"/>
      <c r="AK96" s="46"/>
      <c r="AL96" s="46"/>
      <c r="AM96" s="46"/>
      <c r="AN96" s="46"/>
      <c r="AO96" s="46"/>
      <c r="AP96" s="46"/>
      <c r="AR96" s="204">
        <f t="shared" si="45"/>
        <v>1</v>
      </c>
      <c r="AS96" s="204">
        <f t="shared" si="46"/>
        <v>0.99724619949272753</v>
      </c>
      <c r="AT96" s="204">
        <f t="shared" si="47"/>
        <v>0.99999891974772215</v>
      </c>
      <c r="AU96" s="204">
        <f t="shared" si="48"/>
        <v>0.99999490147769821</v>
      </c>
      <c r="AV96" s="204">
        <f t="shared" si="49"/>
        <v>0.99974928202542213</v>
      </c>
      <c r="AW96" s="204">
        <f t="shared" si="50"/>
        <v>0.99999737019933144</v>
      </c>
      <c r="AX96" s="204">
        <f t="shared" si="51"/>
        <v>0.99997640502042773</v>
      </c>
      <c r="AY96" s="204">
        <f t="shared" si="52"/>
        <v>0.99999945575680582</v>
      </c>
      <c r="AZ96" s="204">
        <f t="shared" si="53"/>
        <v>0.9999728094164142</v>
      </c>
      <c r="BA96" s="204">
        <f t="shared" si="54"/>
        <v>0.99876405027803938</v>
      </c>
      <c r="BB96" s="204">
        <f t="shared" si="55"/>
        <v>0.99998189766184609</v>
      </c>
      <c r="BC96" s="204">
        <f t="shared" si="56"/>
        <v>1</v>
      </c>
      <c r="BD96" s="204">
        <f t="shared" si="57"/>
        <v>0.99992113854554221</v>
      </c>
      <c r="BE96" s="204">
        <f t="shared" si="58"/>
        <v>0.99996235664158017</v>
      </c>
      <c r="BF96" s="204">
        <f t="shared" si="59"/>
        <v>1.0000063819627398</v>
      </c>
      <c r="BG96" s="204">
        <f t="shared" si="60"/>
        <v>1.0000018676728644</v>
      </c>
      <c r="BH96" s="204">
        <f t="shared" si="61"/>
        <v>0.99999988309076759</v>
      </c>
      <c r="BI96" s="204">
        <f t="shared" si="62"/>
        <v>0.99912384006681421</v>
      </c>
      <c r="BJ96" s="204">
        <f t="shared" si="63"/>
        <v>0.99951951309236398</v>
      </c>
      <c r="BK96" s="204">
        <f t="shared" si="64"/>
        <v>1</v>
      </c>
      <c r="BM96" s="205">
        <f t="shared" si="44"/>
        <v>0.994227896393722</v>
      </c>
      <c r="BN96" s="205">
        <f t="shared" si="65"/>
        <v>29.455814931977333</v>
      </c>
    </row>
    <row r="97" spans="1:66">
      <c r="A97" s="223">
        <f t="shared" si="66"/>
        <v>45021</v>
      </c>
      <c r="B97" s="215">
        <v>0.28399999999999997</v>
      </c>
      <c r="C97" s="215">
        <v>0.42154999999999998</v>
      </c>
      <c r="D97" s="215">
        <v>0.38195000000000001</v>
      </c>
      <c r="E97" s="215">
        <v>0.25714999999999999</v>
      </c>
      <c r="F97" s="215">
        <v>1.9537499999999999</v>
      </c>
      <c r="G97" s="215">
        <v>0.628</v>
      </c>
      <c r="H97" s="215">
        <v>0.22735</v>
      </c>
      <c r="I97" s="215">
        <v>2.2293000000000003</v>
      </c>
      <c r="J97" s="216">
        <v>4235.4565000000002</v>
      </c>
      <c r="K97" s="216">
        <v>37.36</v>
      </c>
      <c r="L97" s="216">
        <v>371.94164999999998</v>
      </c>
      <c r="M97" s="215">
        <v>8.7050000000000002E-2</v>
      </c>
      <c r="N97" s="215">
        <v>1.2484</v>
      </c>
      <c r="O97" s="215">
        <v>0.44755</v>
      </c>
      <c r="P97" s="215">
        <v>15.4405</v>
      </c>
      <c r="Q97" s="215">
        <v>22.607250000000001</v>
      </c>
      <c r="R97" s="215">
        <v>2.36605</v>
      </c>
      <c r="S97" s="215">
        <v>0.37624999999999997</v>
      </c>
      <c r="T97" s="215">
        <v>0.25924999999999998</v>
      </c>
      <c r="U97" s="215">
        <v>8.6582000000000008</v>
      </c>
      <c r="W97" s="46"/>
      <c r="X97" s="46"/>
      <c r="Y97" s="46"/>
      <c r="Z97" s="46"/>
      <c r="AA97" s="46"/>
      <c r="AB97" s="46"/>
      <c r="AC97" s="46"/>
      <c r="AD97" s="46"/>
      <c r="AE97" s="46"/>
      <c r="AF97" s="46"/>
      <c r="AG97" s="46"/>
      <c r="AH97" s="46"/>
      <c r="AI97" s="46"/>
      <c r="AJ97" s="46"/>
      <c r="AK97" s="46"/>
      <c r="AL97" s="46"/>
      <c r="AM97" s="46"/>
      <c r="AN97" s="46"/>
      <c r="AO97" s="46"/>
      <c r="AP97" s="46"/>
      <c r="AR97" s="204">
        <f t="shared" si="45"/>
        <v>1</v>
      </c>
      <c r="AS97" s="204">
        <f t="shared" si="46"/>
        <v>1.0004866007307229</v>
      </c>
      <c r="AT97" s="204">
        <f t="shared" si="47"/>
        <v>1.0000001274625907</v>
      </c>
      <c r="AU97" s="204">
        <f t="shared" si="48"/>
        <v>0.99999245427403149</v>
      </c>
      <c r="AV97" s="204">
        <f t="shared" si="49"/>
        <v>0.99986683052786018</v>
      </c>
      <c r="AW97" s="204">
        <f t="shared" si="50"/>
        <v>1.0000003373737927</v>
      </c>
      <c r="AX97" s="204">
        <f t="shared" si="51"/>
        <v>0.99998379628241307</v>
      </c>
      <c r="AY97" s="204">
        <f t="shared" si="52"/>
        <v>1.0000003265533828</v>
      </c>
      <c r="AZ97" s="204">
        <f t="shared" si="53"/>
        <v>1.0000017126551128</v>
      </c>
      <c r="BA97" s="204">
        <f t="shared" si="54"/>
        <v>0.99822520646527579</v>
      </c>
      <c r="BB97" s="204">
        <f t="shared" si="55"/>
        <v>0.9999570349836624</v>
      </c>
      <c r="BC97" s="204">
        <f t="shared" si="56"/>
        <v>1</v>
      </c>
      <c r="BD97" s="204">
        <f t="shared" si="57"/>
        <v>0.99994286735500315</v>
      </c>
      <c r="BE97" s="204">
        <f t="shared" si="58"/>
        <v>0.99997634023828663</v>
      </c>
      <c r="BF97" s="204">
        <f t="shared" si="59"/>
        <v>0.99994730228667261</v>
      </c>
      <c r="BG97" s="204">
        <f t="shared" si="60"/>
        <v>1.0000007749586306</v>
      </c>
      <c r="BH97" s="204">
        <f t="shared" si="61"/>
        <v>1.0000001169092461</v>
      </c>
      <c r="BI97" s="204">
        <f t="shared" si="62"/>
        <v>0.99954772323342933</v>
      </c>
      <c r="BJ97" s="204">
        <f t="shared" si="63"/>
        <v>0.99967377238396427</v>
      </c>
      <c r="BK97" s="204">
        <f t="shared" si="64"/>
        <v>1</v>
      </c>
      <c r="BM97" s="205">
        <f t="shared" si="44"/>
        <v>0.99760433492234479</v>
      </c>
      <c r="BN97" s="205">
        <f t="shared" si="65"/>
        <v>29.38524866481092</v>
      </c>
    </row>
    <row r="98" spans="1:66">
      <c r="A98" s="223">
        <f t="shared" si="66"/>
        <v>45022</v>
      </c>
      <c r="B98" s="215">
        <v>0.28399999999999997</v>
      </c>
      <c r="C98" s="215">
        <v>0.42420000000000002</v>
      </c>
      <c r="D98" s="215">
        <v>0.38290000000000002</v>
      </c>
      <c r="E98" s="215">
        <v>0.25750000000000001</v>
      </c>
      <c r="F98" s="215">
        <v>1.9539499999999999</v>
      </c>
      <c r="G98" s="215">
        <v>0.62905</v>
      </c>
      <c r="H98" s="215">
        <v>0.22805</v>
      </c>
      <c r="I98" s="215">
        <v>2.2293500000000002</v>
      </c>
      <c r="J98" s="216">
        <v>4239.4324999999999</v>
      </c>
      <c r="K98" s="216">
        <v>37.299999999999997</v>
      </c>
      <c r="L98" s="216">
        <v>374.65044999999998</v>
      </c>
      <c r="M98" s="215">
        <v>8.7150000000000005E-2</v>
      </c>
      <c r="N98" s="215">
        <v>1.25095</v>
      </c>
      <c r="O98" s="215">
        <v>0.4521</v>
      </c>
      <c r="P98" s="215">
        <v>15.453949999999999</v>
      </c>
      <c r="Q98" s="215">
        <v>22.68975</v>
      </c>
      <c r="R98" s="215">
        <v>2.36605</v>
      </c>
      <c r="S98" s="215">
        <v>0.37764999999999999</v>
      </c>
      <c r="T98" s="215">
        <v>0.2606</v>
      </c>
      <c r="U98" s="215">
        <v>8.6689500000000006</v>
      </c>
      <c r="W98" s="46"/>
      <c r="X98" s="46"/>
      <c r="Y98" s="46"/>
      <c r="Z98" s="46"/>
      <c r="AA98" s="46"/>
      <c r="AB98" s="46"/>
      <c r="AC98" s="46"/>
      <c r="AD98" s="46"/>
      <c r="AE98" s="46"/>
      <c r="AF98" s="46"/>
      <c r="AG98" s="46"/>
      <c r="AH98" s="46"/>
      <c r="AI98" s="46"/>
      <c r="AJ98" s="46"/>
      <c r="AK98" s="46"/>
      <c r="AL98" s="46"/>
      <c r="AM98" s="46"/>
      <c r="AN98" s="46"/>
      <c r="AO98" s="46"/>
      <c r="AP98" s="46"/>
      <c r="AR98" s="204">
        <f t="shared" si="45"/>
        <v>1</v>
      </c>
      <c r="AS98" s="204">
        <f t="shared" si="46"/>
        <v>1.0012844423902758</v>
      </c>
      <c r="AT98" s="204">
        <f t="shared" si="47"/>
        <v>1.0000004029721214</v>
      </c>
      <c r="AU98" s="204">
        <f t="shared" si="48"/>
        <v>1.000001128196176</v>
      </c>
      <c r="AV98" s="204">
        <f t="shared" si="49"/>
        <v>1.0000204949522171</v>
      </c>
      <c r="AW98" s="204">
        <f t="shared" si="50"/>
        <v>1.000000643257652</v>
      </c>
      <c r="AX98" s="204">
        <f t="shared" si="51"/>
        <v>1.0000071031958346</v>
      </c>
      <c r="AY98" s="204">
        <f t="shared" si="52"/>
        <v>1.0000001088462329</v>
      </c>
      <c r="AZ98" s="204">
        <f t="shared" si="53"/>
        <v>1.0000043358205182</v>
      </c>
      <c r="BA98" s="204">
        <f t="shared" si="54"/>
        <v>0.99968021406279506</v>
      </c>
      <c r="BB98" s="204">
        <f t="shared" si="55"/>
        <v>1.0000665599369771</v>
      </c>
      <c r="BC98" s="204">
        <f t="shared" si="56"/>
        <v>1</v>
      </c>
      <c r="BD98" s="204">
        <f t="shared" si="57"/>
        <v>1.0000448419837207</v>
      </c>
      <c r="BE98" s="204">
        <f t="shared" si="58"/>
        <v>1.0000290684729627</v>
      </c>
      <c r="BF98" s="204">
        <f t="shared" si="59"/>
        <v>1.0000116376574282</v>
      </c>
      <c r="BG98" s="204">
        <f t="shared" si="60"/>
        <v>1.0000004040360986</v>
      </c>
      <c r="BH98" s="204">
        <f t="shared" si="61"/>
        <v>1</v>
      </c>
      <c r="BI98" s="204">
        <f t="shared" si="62"/>
        <v>1.0007034818769063</v>
      </c>
      <c r="BJ98" s="204">
        <f t="shared" si="63"/>
        <v>1.0002843296291573</v>
      </c>
      <c r="BK98" s="204">
        <f t="shared" si="64"/>
        <v>1.0000688456074553</v>
      </c>
      <c r="BM98" s="205">
        <f t="shared" si="44"/>
        <v>1.0022093104319136</v>
      </c>
      <c r="BN98" s="205">
        <f t="shared" si="65"/>
        <v>29.450169801230462</v>
      </c>
    </row>
    <row r="99" spans="1:66">
      <c r="A99" s="223">
        <f t="shared" si="66"/>
        <v>45023</v>
      </c>
      <c r="B99" s="215">
        <v>0.28399999999999997</v>
      </c>
      <c r="C99" s="215">
        <v>0.42420000000000002</v>
      </c>
      <c r="D99" s="215">
        <v>0.38290000000000002</v>
      </c>
      <c r="E99" s="215">
        <v>0.25750000000000001</v>
      </c>
      <c r="F99" s="215">
        <v>1.9539499999999999</v>
      </c>
      <c r="G99" s="215">
        <v>0.62905</v>
      </c>
      <c r="H99" s="215">
        <v>0.22805</v>
      </c>
      <c r="I99" s="215">
        <v>2.2293500000000002</v>
      </c>
      <c r="J99" s="216">
        <v>4239.4324999999999</v>
      </c>
      <c r="K99" s="216">
        <v>37.299999999999997</v>
      </c>
      <c r="L99" s="216">
        <v>374.65044999999998</v>
      </c>
      <c r="M99" s="215">
        <v>8.7150000000000005E-2</v>
      </c>
      <c r="N99" s="215">
        <v>1.25095</v>
      </c>
      <c r="O99" s="215">
        <v>0.4521</v>
      </c>
      <c r="P99" s="215">
        <v>15.453949999999999</v>
      </c>
      <c r="Q99" s="215">
        <v>22.68975</v>
      </c>
      <c r="R99" s="215">
        <v>2.36605</v>
      </c>
      <c r="S99" s="215">
        <v>0.37764999999999999</v>
      </c>
      <c r="T99" s="215">
        <v>0.2606</v>
      </c>
      <c r="U99" s="215">
        <v>8.6689500000000006</v>
      </c>
      <c r="W99" s="46"/>
      <c r="X99" s="46"/>
      <c r="Y99" s="46"/>
      <c r="Z99" s="46"/>
      <c r="AA99" s="46"/>
      <c r="AB99" s="46"/>
      <c r="AC99" s="46"/>
      <c r="AD99" s="46"/>
      <c r="AE99" s="46"/>
      <c r="AF99" s="46"/>
      <c r="AG99" s="46"/>
      <c r="AH99" s="46"/>
      <c r="AI99" s="46"/>
      <c r="AJ99" s="46"/>
      <c r="AK99" s="46"/>
      <c r="AL99" s="46"/>
      <c r="AM99" s="46"/>
      <c r="AN99" s="46"/>
      <c r="AO99" s="46"/>
      <c r="AP99" s="46"/>
      <c r="AR99" s="204">
        <f t="shared" si="45"/>
        <v>1</v>
      </c>
      <c r="AS99" s="204">
        <f t="shared" si="46"/>
        <v>1</v>
      </c>
      <c r="AT99" s="204">
        <f t="shared" si="47"/>
        <v>1</v>
      </c>
      <c r="AU99" s="204">
        <f t="shared" si="48"/>
        <v>1</v>
      </c>
      <c r="AV99" s="204">
        <f t="shared" si="49"/>
        <v>1</v>
      </c>
      <c r="AW99" s="204">
        <f t="shared" si="50"/>
        <v>1</v>
      </c>
      <c r="AX99" s="204">
        <f t="shared" si="51"/>
        <v>1</v>
      </c>
      <c r="AY99" s="204">
        <f t="shared" si="52"/>
        <v>1</v>
      </c>
      <c r="AZ99" s="204">
        <f t="shared" si="53"/>
        <v>1</v>
      </c>
      <c r="BA99" s="204">
        <f t="shared" si="54"/>
        <v>1</v>
      </c>
      <c r="BB99" s="204">
        <f t="shared" si="55"/>
        <v>1</v>
      </c>
      <c r="BC99" s="204">
        <f t="shared" si="56"/>
        <v>1</v>
      </c>
      <c r="BD99" s="204">
        <f t="shared" si="57"/>
        <v>1</v>
      </c>
      <c r="BE99" s="204">
        <f t="shared" si="58"/>
        <v>1</v>
      </c>
      <c r="BF99" s="204">
        <f t="shared" si="59"/>
        <v>1</v>
      </c>
      <c r="BG99" s="204">
        <f t="shared" si="60"/>
        <v>1</v>
      </c>
      <c r="BH99" s="204">
        <f t="shared" si="61"/>
        <v>1</v>
      </c>
      <c r="BI99" s="204">
        <f t="shared" si="62"/>
        <v>1</v>
      </c>
      <c r="BJ99" s="204">
        <f t="shared" si="63"/>
        <v>1</v>
      </c>
      <c r="BK99" s="204">
        <f t="shared" si="64"/>
        <v>1</v>
      </c>
      <c r="BM99" s="205">
        <f t="shared" si="44"/>
        <v>1</v>
      </c>
      <c r="BN99" s="205">
        <f t="shared" si="65"/>
        <v>29.450169801230462</v>
      </c>
    </row>
    <row r="100" spans="1:66">
      <c r="A100" s="223">
        <f t="shared" si="66"/>
        <v>45024</v>
      </c>
      <c r="B100" s="215">
        <v>0.28399999999999997</v>
      </c>
      <c r="C100" s="215">
        <v>0.42420000000000002</v>
      </c>
      <c r="D100" s="215">
        <v>0.38290000000000002</v>
      </c>
      <c r="E100" s="215">
        <v>0.25750000000000001</v>
      </c>
      <c r="F100" s="215">
        <v>1.9539499999999999</v>
      </c>
      <c r="G100" s="215">
        <v>0.62905</v>
      </c>
      <c r="H100" s="215">
        <v>0.22805</v>
      </c>
      <c r="I100" s="215">
        <v>2.2293500000000002</v>
      </c>
      <c r="J100" s="216">
        <v>4239.4324999999999</v>
      </c>
      <c r="K100" s="216">
        <v>37.299999999999997</v>
      </c>
      <c r="L100" s="216">
        <v>374.65044999999998</v>
      </c>
      <c r="M100" s="215">
        <v>8.7150000000000005E-2</v>
      </c>
      <c r="N100" s="215">
        <v>1.25095</v>
      </c>
      <c r="O100" s="215">
        <v>0.4521</v>
      </c>
      <c r="P100" s="215">
        <v>15.453949999999999</v>
      </c>
      <c r="Q100" s="215">
        <v>22.68975</v>
      </c>
      <c r="R100" s="215">
        <v>2.36605</v>
      </c>
      <c r="S100" s="215">
        <v>0.37764999999999999</v>
      </c>
      <c r="T100" s="215">
        <v>0.2606</v>
      </c>
      <c r="U100" s="215">
        <v>8.6689500000000006</v>
      </c>
      <c r="W100" s="46"/>
      <c r="X100" s="46"/>
      <c r="Y100" s="46"/>
      <c r="Z100" s="46"/>
      <c r="AA100" s="46"/>
      <c r="AB100" s="46"/>
      <c r="AC100" s="46"/>
      <c r="AD100" s="46"/>
      <c r="AE100" s="46"/>
      <c r="AF100" s="46"/>
      <c r="AG100" s="46"/>
      <c r="AH100" s="46"/>
      <c r="AI100" s="46"/>
      <c r="AJ100" s="46"/>
      <c r="AK100" s="46"/>
      <c r="AL100" s="46"/>
      <c r="AM100" s="46"/>
      <c r="AN100" s="46"/>
      <c r="AO100" s="46"/>
      <c r="AP100" s="46"/>
      <c r="AR100" s="204">
        <f t="shared" si="45"/>
        <v>1</v>
      </c>
      <c r="AS100" s="204">
        <f t="shared" si="46"/>
        <v>1</v>
      </c>
      <c r="AT100" s="204">
        <f t="shared" si="47"/>
        <v>1</v>
      </c>
      <c r="AU100" s="204">
        <f t="shared" si="48"/>
        <v>1</v>
      </c>
      <c r="AV100" s="204">
        <f t="shared" si="49"/>
        <v>1</v>
      </c>
      <c r="AW100" s="204">
        <f t="shared" si="50"/>
        <v>1</v>
      </c>
      <c r="AX100" s="204">
        <f t="shared" si="51"/>
        <v>1</v>
      </c>
      <c r="AY100" s="204">
        <f t="shared" si="52"/>
        <v>1</v>
      </c>
      <c r="AZ100" s="204">
        <f t="shared" si="53"/>
        <v>1</v>
      </c>
      <c r="BA100" s="204">
        <f t="shared" si="54"/>
        <v>1</v>
      </c>
      <c r="BB100" s="204">
        <f t="shared" si="55"/>
        <v>1</v>
      </c>
      <c r="BC100" s="204">
        <f t="shared" si="56"/>
        <v>1</v>
      </c>
      <c r="BD100" s="204">
        <f t="shared" si="57"/>
        <v>1</v>
      </c>
      <c r="BE100" s="204">
        <f t="shared" si="58"/>
        <v>1</v>
      </c>
      <c r="BF100" s="204">
        <f t="shared" si="59"/>
        <v>1</v>
      </c>
      <c r="BG100" s="204">
        <f t="shared" si="60"/>
        <v>1</v>
      </c>
      <c r="BH100" s="204">
        <f t="shared" si="61"/>
        <v>1</v>
      </c>
      <c r="BI100" s="204">
        <f t="shared" si="62"/>
        <v>1</v>
      </c>
      <c r="BJ100" s="204">
        <f t="shared" si="63"/>
        <v>1</v>
      </c>
      <c r="BK100" s="204">
        <f t="shared" si="64"/>
        <v>1</v>
      </c>
      <c r="BM100" s="205">
        <f t="shared" si="44"/>
        <v>1</v>
      </c>
      <c r="BN100" s="205">
        <f t="shared" si="65"/>
        <v>29.450169801230462</v>
      </c>
    </row>
    <row r="101" spans="1:66">
      <c r="A101" s="223">
        <f t="shared" si="66"/>
        <v>45025</v>
      </c>
      <c r="B101" s="215">
        <v>0.28399999999999997</v>
      </c>
      <c r="C101" s="215">
        <v>0.42420000000000002</v>
      </c>
      <c r="D101" s="215">
        <v>0.38290000000000002</v>
      </c>
      <c r="E101" s="215">
        <v>0.25750000000000001</v>
      </c>
      <c r="F101" s="215">
        <v>1.9539499999999999</v>
      </c>
      <c r="G101" s="215">
        <v>0.62905</v>
      </c>
      <c r="H101" s="215">
        <v>0.22805</v>
      </c>
      <c r="I101" s="215">
        <v>2.2293500000000002</v>
      </c>
      <c r="J101" s="216">
        <v>4239.4324999999999</v>
      </c>
      <c r="K101" s="216">
        <v>37.299999999999997</v>
      </c>
      <c r="L101" s="216">
        <v>374.65044999999998</v>
      </c>
      <c r="M101" s="215">
        <v>8.7150000000000005E-2</v>
      </c>
      <c r="N101" s="215">
        <v>1.25095</v>
      </c>
      <c r="O101" s="215">
        <v>0.4521</v>
      </c>
      <c r="P101" s="215">
        <v>15.453949999999999</v>
      </c>
      <c r="Q101" s="215">
        <v>22.68975</v>
      </c>
      <c r="R101" s="215">
        <v>2.36605</v>
      </c>
      <c r="S101" s="215">
        <v>0.37764999999999999</v>
      </c>
      <c r="T101" s="215">
        <v>0.2606</v>
      </c>
      <c r="U101" s="215">
        <v>8.6689500000000006</v>
      </c>
      <c r="W101" s="46"/>
      <c r="X101" s="46"/>
      <c r="Y101" s="46"/>
      <c r="Z101" s="46"/>
      <c r="AA101" s="46"/>
      <c r="AB101" s="46"/>
      <c r="AC101" s="46"/>
      <c r="AD101" s="46"/>
      <c r="AE101" s="46"/>
      <c r="AF101" s="46"/>
      <c r="AG101" s="46"/>
      <c r="AH101" s="46"/>
      <c r="AI101" s="46"/>
      <c r="AJ101" s="46"/>
      <c r="AK101" s="46"/>
      <c r="AL101" s="46"/>
      <c r="AM101" s="46"/>
      <c r="AN101" s="46"/>
      <c r="AO101" s="46"/>
      <c r="AP101" s="46"/>
      <c r="AR101" s="204">
        <f t="shared" si="45"/>
        <v>1</v>
      </c>
      <c r="AS101" s="204">
        <f t="shared" si="46"/>
        <v>1</v>
      </c>
      <c r="AT101" s="204">
        <f t="shared" si="47"/>
        <v>1</v>
      </c>
      <c r="AU101" s="204">
        <f t="shared" si="48"/>
        <v>1</v>
      </c>
      <c r="AV101" s="204">
        <f t="shared" si="49"/>
        <v>1</v>
      </c>
      <c r="AW101" s="204">
        <f t="shared" si="50"/>
        <v>1</v>
      </c>
      <c r="AX101" s="204">
        <f t="shared" si="51"/>
        <v>1</v>
      </c>
      <c r="AY101" s="204">
        <f t="shared" si="52"/>
        <v>1</v>
      </c>
      <c r="AZ101" s="204">
        <f t="shared" si="53"/>
        <v>1</v>
      </c>
      <c r="BA101" s="204">
        <f t="shared" si="54"/>
        <v>1</v>
      </c>
      <c r="BB101" s="204">
        <f t="shared" si="55"/>
        <v>1</v>
      </c>
      <c r="BC101" s="204">
        <f t="shared" si="56"/>
        <v>1</v>
      </c>
      <c r="BD101" s="204">
        <f t="shared" si="57"/>
        <v>1</v>
      </c>
      <c r="BE101" s="204">
        <f t="shared" si="58"/>
        <v>1</v>
      </c>
      <c r="BF101" s="204">
        <f t="shared" si="59"/>
        <v>1</v>
      </c>
      <c r="BG101" s="204">
        <f t="shared" si="60"/>
        <v>1</v>
      </c>
      <c r="BH101" s="204">
        <f t="shared" si="61"/>
        <v>1</v>
      </c>
      <c r="BI101" s="204">
        <f t="shared" si="62"/>
        <v>1</v>
      </c>
      <c r="BJ101" s="204">
        <f t="shared" si="63"/>
        <v>1</v>
      </c>
      <c r="BK101" s="204">
        <f t="shared" si="64"/>
        <v>1</v>
      </c>
      <c r="BM101" s="205">
        <f t="shared" si="44"/>
        <v>1</v>
      </c>
      <c r="BN101" s="205">
        <f t="shared" si="65"/>
        <v>29.450169801230462</v>
      </c>
    </row>
    <row r="102" spans="1:66">
      <c r="A102" s="223">
        <f t="shared" si="66"/>
        <v>45026</v>
      </c>
      <c r="B102" s="215">
        <v>0.28399999999999997</v>
      </c>
      <c r="C102" s="215">
        <v>0.42420000000000002</v>
      </c>
      <c r="D102" s="215">
        <v>0.38290000000000002</v>
      </c>
      <c r="E102" s="215">
        <v>0.25750000000000001</v>
      </c>
      <c r="F102" s="215">
        <v>1.9539499999999999</v>
      </c>
      <c r="G102" s="215">
        <v>0.62905</v>
      </c>
      <c r="H102" s="215">
        <v>0.22805</v>
      </c>
      <c r="I102" s="215">
        <v>2.2293500000000002</v>
      </c>
      <c r="J102" s="216">
        <v>4239.4324999999999</v>
      </c>
      <c r="K102" s="216">
        <v>37.299999999999997</v>
      </c>
      <c r="L102" s="216">
        <v>374.65044999999998</v>
      </c>
      <c r="M102" s="215">
        <v>8.7150000000000005E-2</v>
      </c>
      <c r="N102" s="215">
        <v>1.25095</v>
      </c>
      <c r="O102" s="215">
        <v>0.4521</v>
      </c>
      <c r="P102" s="215">
        <v>15.453949999999999</v>
      </c>
      <c r="Q102" s="215">
        <v>22.68975</v>
      </c>
      <c r="R102" s="215">
        <v>2.36605</v>
      </c>
      <c r="S102" s="215">
        <v>0.37764999999999999</v>
      </c>
      <c r="T102" s="215">
        <v>0.2606</v>
      </c>
      <c r="U102" s="215">
        <v>8.6689500000000006</v>
      </c>
      <c r="W102" s="46"/>
      <c r="X102" s="46"/>
      <c r="Y102" s="46"/>
      <c r="Z102" s="46"/>
      <c r="AA102" s="46"/>
      <c r="AB102" s="46"/>
      <c r="AC102" s="46"/>
      <c r="AD102" s="46"/>
      <c r="AE102" s="46"/>
      <c r="AF102" s="46"/>
      <c r="AG102" s="46"/>
      <c r="AH102" s="46"/>
      <c r="AI102" s="46"/>
      <c r="AJ102" s="46"/>
      <c r="AK102" s="46"/>
      <c r="AL102" s="46"/>
      <c r="AM102" s="46"/>
      <c r="AN102" s="46"/>
      <c r="AO102" s="46"/>
      <c r="AP102" s="46"/>
      <c r="AR102" s="204">
        <f t="shared" si="45"/>
        <v>1</v>
      </c>
      <c r="AS102" s="204">
        <f t="shared" si="46"/>
        <v>1</v>
      </c>
      <c r="AT102" s="204">
        <f t="shared" si="47"/>
        <v>1</v>
      </c>
      <c r="AU102" s="204">
        <f t="shared" si="48"/>
        <v>1</v>
      </c>
      <c r="AV102" s="204">
        <f t="shared" si="49"/>
        <v>1</v>
      </c>
      <c r="AW102" s="204">
        <f t="shared" si="50"/>
        <v>1</v>
      </c>
      <c r="AX102" s="204">
        <f t="shared" si="51"/>
        <v>1</v>
      </c>
      <c r="AY102" s="204">
        <f t="shared" si="52"/>
        <v>1</v>
      </c>
      <c r="AZ102" s="204">
        <f t="shared" si="53"/>
        <v>1</v>
      </c>
      <c r="BA102" s="204">
        <f t="shared" si="54"/>
        <v>1</v>
      </c>
      <c r="BB102" s="204">
        <f t="shared" si="55"/>
        <v>1</v>
      </c>
      <c r="BC102" s="204">
        <f t="shared" si="56"/>
        <v>1</v>
      </c>
      <c r="BD102" s="204">
        <f t="shared" si="57"/>
        <v>1</v>
      </c>
      <c r="BE102" s="204">
        <f t="shared" si="58"/>
        <v>1</v>
      </c>
      <c r="BF102" s="204">
        <f t="shared" si="59"/>
        <v>1</v>
      </c>
      <c r="BG102" s="204">
        <f t="shared" si="60"/>
        <v>1</v>
      </c>
      <c r="BH102" s="204">
        <f t="shared" si="61"/>
        <v>1</v>
      </c>
      <c r="BI102" s="204">
        <f t="shared" si="62"/>
        <v>1</v>
      </c>
      <c r="BJ102" s="204">
        <f t="shared" si="63"/>
        <v>1</v>
      </c>
      <c r="BK102" s="204">
        <f t="shared" si="64"/>
        <v>1</v>
      </c>
      <c r="BM102" s="205">
        <f t="shared" si="44"/>
        <v>1</v>
      </c>
      <c r="BN102" s="205">
        <f t="shared" si="65"/>
        <v>29.450169801230462</v>
      </c>
    </row>
    <row r="103" spans="1:66">
      <c r="A103" s="223">
        <f t="shared" si="66"/>
        <v>45027</v>
      </c>
      <c r="B103" s="215">
        <v>0.28399999999999997</v>
      </c>
      <c r="C103" s="215">
        <v>0.42525000000000002</v>
      </c>
      <c r="D103" s="215">
        <v>0.3831</v>
      </c>
      <c r="E103" s="215">
        <v>0.2576</v>
      </c>
      <c r="F103" s="215">
        <v>1.9551500000000002</v>
      </c>
      <c r="G103" s="215">
        <v>0.63234999999999997</v>
      </c>
      <c r="H103" s="215">
        <v>0.22875000000000001</v>
      </c>
      <c r="I103" s="215">
        <v>2.2294</v>
      </c>
      <c r="J103" s="216">
        <v>4225.3670000000002</v>
      </c>
      <c r="K103" s="216">
        <v>37.870000000000005</v>
      </c>
      <c r="L103" s="216">
        <v>375.23575</v>
      </c>
      <c r="M103" s="215">
        <v>8.7150000000000005E-2</v>
      </c>
      <c r="N103" s="215">
        <v>1.2535000000000001</v>
      </c>
      <c r="O103" s="215">
        <v>0.45610000000000001</v>
      </c>
      <c r="P103" s="215">
        <v>15.535350000000001</v>
      </c>
      <c r="Q103" s="215">
        <v>23.189999999999998</v>
      </c>
      <c r="R103" s="215">
        <v>2.3613</v>
      </c>
      <c r="S103" s="215">
        <v>0.37790000000000001</v>
      </c>
      <c r="T103" s="215">
        <v>0.26064999999999999</v>
      </c>
      <c r="U103" s="215">
        <v>8.6587999999999994</v>
      </c>
      <c r="W103" s="46"/>
      <c r="X103" s="46"/>
      <c r="Y103" s="46"/>
      <c r="Z103" s="46"/>
      <c r="AA103" s="46"/>
      <c r="AB103" s="46"/>
      <c r="AC103" s="46"/>
      <c r="AD103" s="46"/>
      <c r="AE103" s="46"/>
      <c r="AF103" s="46"/>
      <c r="AG103" s="46"/>
      <c r="AH103" s="46"/>
      <c r="AI103" s="46"/>
      <c r="AJ103" s="46"/>
      <c r="AK103" s="46"/>
      <c r="AL103" s="46"/>
      <c r="AM103" s="46"/>
      <c r="AN103" s="46"/>
      <c r="AO103" s="46"/>
      <c r="AP103" s="46"/>
      <c r="AR103" s="204">
        <f t="shared" si="45"/>
        <v>1</v>
      </c>
      <c r="AS103" s="204">
        <f t="shared" si="46"/>
        <v>1.0005065149194587</v>
      </c>
      <c r="AT103" s="204">
        <f t="shared" si="47"/>
        <v>1.000000084708816</v>
      </c>
      <c r="AU103" s="204">
        <f t="shared" si="48"/>
        <v>1.000000322059986</v>
      </c>
      <c r="AV103" s="204">
        <f t="shared" si="49"/>
        <v>1.0001229319726985</v>
      </c>
      <c r="AW103" s="204">
        <f t="shared" si="50"/>
        <v>1.0000020147005977</v>
      </c>
      <c r="AX103" s="204">
        <f t="shared" si="51"/>
        <v>1.0000070814258588</v>
      </c>
      <c r="AY103" s="204">
        <f t="shared" si="52"/>
        <v>1.0000001088437918</v>
      </c>
      <c r="AZ103" s="204">
        <f t="shared" si="53"/>
        <v>0.99998464345452154</v>
      </c>
      <c r="BA103" s="204">
        <f t="shared" si="54"/>
        <v>1.0030224531298173</v>
      </c>
      <c r="BB103" s="204">
        <f t="shared" si="55"/>
        <v>1.0000143182306092</v>
      </c>
      <c r="BC103" s="204">
        <f t="shared" si="56"/>
        <v>1</v>
      </c>
      <c r="BD103" s="204">
        <f t="shared" si="57"/>
        <v>1.0000447506665084</v>
      </c>
      <c r="BE103" s="204">
        <f t="shared" si="58"/>
        <v>1.0000253140241002</v>
      </c>
      <c r="BF103" s="204">
        <f t="shared" si="59"/>
        <v>1.000070218263124</v>
      </c>
      <c r="BG103" s="204">
        <f t="shared" si="60"/>
        <v>1.0000024189053973</v>
      </c>
      <c r="BH103" s="204">
        <f t="shared" si="61"/>
        <v>0.99999988309076759</v>
      </c>
      <c r="BI103" s="204">
        <f t="shared" si="62"/>
        <v>1.0001253110681112</v>
      </c>
      <c r="BJ103" s="204">
        <f t="shared" si="63"/>
        <v>1.0000105009818052</v>
      </c>
      <c r="BK103" s="204">
        <f t="shared" si="64"/>
        <v>0.99993500353958242</v>
      </c>
      <c r="BM103" s="205">
        <f t="shared" si="44"/>
        <v>1.003876660595173</v>
      </c>
      <c r="BN103" s="205">
        <f t="shared" si="65"/>
        <v>29.564338114020046</v>
      </c>
    </row>
    <row r="104" spans="1:66">
      <c r="A104" s="223">
        <f t="shared" si="66"/>
        <v>45028</v>
      </c>
      <c r="B104" s="215">
        <v>0.28399999999999997</v>
      </c>
      <c r="C104" s="215">
        <v>0.42615000000000003</v>
      </c>
      <c r="D104" s="215">
        <v>0.38205</v>
      </c>
      <c r="E104" s="215">
        <v>0.25619999999999998</v>
      </c>
      <c r="F104" s="215">
        <v>1.9558499999999999</v>
      </c>
      <c r="G104" s="215">
        <v>0.63284999999999991</v>
      </c>
      <c r="H104" s="215">
        <v>0.2283</v>
      </c>
      <c r="I104" s="215">
        <v>2.2294</v>
      </c>
      <c r="J104" s="216">
        <v>4217.2705000000005</v>
      </c>
      <c r="K104" s="216">
        <v>38.019999999999996</v>
      </c>
      <c r="L104" s="216">
        <v>376.47839999999997</v>
      </c>
      <c r="M104" s="215">
        <v>8.7050000000000002E-2</v>
      </c>
      <c r="N104" s="215">
        <v>1.2540499999999999</v>
      </c>
      <c r="O104" s="215">
        <v>0.4587</v>
      </c>
      <c r="P104" s="215">
        <v>15.6477</v>
      </c>
      <c r="Q104" s="215">
        <v>23.235050000000001</v>
      </c>
      <c r="R104" s="215">
        <v>2.3613</v>
      </c>
      <c r="S104" s="215">
        <v>0.37834999999999996</v>
      </c>
      <c r="T104" s="215">
        <v>0.25980000000000003</v>
      </c>
      <c r="U104" s="215">
        <v>8.6676000000000002</v>
      </c>
      <c r="W104" s="46"/>
      <c r="X104" s="46"/>
      <c r="Y104" s="46"/>
      <c r="Z104" s="46"/>
      <c r="AA104" s="46"/>
      <c r="AB104" s="46"/>
      <c r="AC104" s="46"/>
      <c r="AD104" s="46"/>
      <c r="AE104" s="46"/>
      <c r="AF104" s="46"/>
      <c r="AG104" s="46"/>
      <c r="AH104" s="46"/>
      <c r="AI104" s="46"/>
      <c r="AJ104" s="46"/>
      <c r="AK104" s="46"/>
      <c r="AL104" s="46"/>
      <c r="AM104" s="46"/>
      <c r="AN104" s="46"/>
      <c r="AO104" s="46"/>
      <c r="AP104" s="46"/>
      <c r="AR104" s="204">
        <f t="shared" si="45"/>
        <v>1</v>
      </c>
      <c r="AS104" s="204">
        <f t="shared" si="46"/>
        <v>1.000433145335712</v>
      </c>
      <c r="AT104" s="204">
        <f t="shared" si="47"/>
        <v>0.99999955478452729</v>
      </c>
      <c r="AU104" s="204">
        <f t="shared" si="48"/>
        <v>0.99999547975189118</v>
      </c>
      <c r="AV104" s="204">
        <f t="shared" si="49"/>
        <v>1.0000716736415751</v>
      </c>
      <c r="AW104" s="204">
        <f t="shared" si="50"/>
        <v>1.0000003043398931</v>
      </c>
      <c r="AX104" s="204">
        <f t="shared" si="51"/>
        <v>0.99999545017342606</v>
      </c>
      <c r="AY104" s="204">
        <f t="shared" si="52"/>
        <v>1</v>
      </c>
      <c r="AZ104" s="204">
        <f t="shared" si="53"/>
        <v>0.99999113711014231</v>
      </c>
      <c r="BA104" s="204">
        <f t="shared" si="54"/>
        <v>1.0007869434980079</v>
      </c>
      <c r="BB104" s="204">
        <f t="shared" si="55"/>
        <v>1.0000303253674783</v>
      </c>
      <c r="BC104" s="204">
        <f t="shared" si="56"/>
        <v>1</v>
      </c>
      <c r="BD104" s="204">
        <f t="shared" si="57"/>
        <v>1.0000096399995599</v>
      </c>
      <c r="BE104" s="204">
        <f t="shared" si="58"/>
        <v>1.0000163352693183</v>
      </c>
      <c r="BF104" s="204">
        <f t="shared" si="59"/>
        <v>1.0000963160086294</v>
      </c>
      <c r="BG104" s="204">
        <f t="shared" si="60"/>
        <v>1.000000215267115</v>
      </c>
      <c r="BH104" s="204">
        <f t="shared" si="61"/>
        <v>1</v>
      </c>
      <c r="BI104" s="204">
        <f t="shared" si="62"/>
        <v>1.0002253624302149</v>
      </c>
      <c r="BJ104" s="204">
        <f t="shared" si="63"/>
        <v>0.99982122566806697</v>
      </c>
      <c r="BK104" s="204">
        <f t="shared" si="64"/>
        <v>1.0000563594197645</v>
      </c>
      <c r="BM104" s="205">
        <f t="shared" si="44"/>
        <v>1.0015301834784085</v>
      </c>
      <c r="BN104" s="205">
        <f t="shared" si="65"/>
        <v>29.609576975752201</v>
      </c>
    </row>
    <row r="105" spans="1:66">
      <c r="A105" s="223">
        <f t="shared" si="66"/>
        <v>45029</v>
      </c>
      <c r="B105" s="215">
        <v>0.28399999999999997</v>
      </c>
      <c r="C105" s="215">
        <v>0.42399999999999999</v>
      </c>
      <c r="D105" s="215">
        <v>0.38159999999999999</v>
      </c>
      <c r="E105" s="215">
        <v>0.25480000000000003</v>
      </c>
      <c r="F105" s="215">
        <v>1.9523999999999999</v>
      </c>
      <c r="G105" s="215">
        <v>0.63444999999999996</v>
      </c>
      <c r="H105" s="215">
        <v>0.22750000000000001</v>
      </c>
      <c r="I105" s="215">
        <v>2.2293000000000003</v>
      </c>
      <c r="J105" s="216">
        <v>4200.2404999999999</v>
      </c>
      <c r="K105" s="216">
        <v>37.865000000000002</v>
      </c>
      <c r="L105" s="216">
        <v>373.05034999999998</v>
      </c>
      <c r="M105" s="215">
        <v>8.695E-2</v>
      </c>
      <c r="N105" s="215">
        <v>1.2504999999999999</v>
      </c>
      <c r="O105" s="215">
        <v>0.4577</v>
      </c>
      <c r="P105" s="215">
        <v>15.722649999999998</v>
      </c>
      <c r="Q105" s="215">
        <v>23.317</v>
      </c>
      <c r="R105" s="215">
        <v>2.3613</v>
      </c>
      <c r="S105" s="215">
        <v>0.37695000000000001</v>
      </c>
      <c r="T105" s="215">
        <v>0.25855</v>
      </c>
      <c r="U105" s="215">
        <v>8.6722999999999999</v>
      </c>
      <c r="W105" s="46"/>
      <c r="X105" s="46"/>
      <c r="Y105" s="46"/>
      <c r="Z105" s="46"/>
      <c r="AA105" s="46"/>
      <c r="AB105" s="46"/>
      <c r="AC105" s="46"/>
      <c r="AD105" s="46"/>
      <c r="AE105" s="46"/>
      <c r="AF105" s="46"/>
      <c r="AG105" s="46"/>
      <c r="AH105" s="46"/>
      <c r="AI105" s="46"/>
      <c r="AJ105" s="46"/>
      <c r="AK105" s="46"/>
      <c r="AL105" s="46"/>
      <c r="AM105" s="46"/>
      <c r="AN105" s="46"/>
      <c r="AO105" s="46"/>
      <c r="AP105" s="46"/>
      <c r="AR105" s="204">
        <f t="shared" si="45"/>
        <v>1</v>
      </c>
      <c r="AS105" s="204">
        <f t="shared" si="46"/>
        <v>0.998964501554374</v>
      </c>
      <c r="AT105" s="204">
        <f t="shared" si="47"/>
        <v>0.99999980881865036</v>
      </c>
      <c r="AU105" s="204">
        <f t="shared" si="48"/>
        <v>0.99999545498334108</v>
      </c>
      <c r="AV105" s="204">
        <f t="shared" si="49"/>
        <v>0.99964657782605937</v>
      </c>
      <c r="AW105" s="204">
        <f t="shared" si="50"/>
        <v>1.0000009722746519</v>
      </c>
      <c r="AX105" s="204">
        <f t="shared" si="51"/>
        <v>0.99999188924578397</v>
      </c>
      <c r="AY105" s="204">
        <f t="shared" si="52"/>
        <v>0.99999978231001074</v>
      </c>
      <c r="AZ105" s="204">
        <f t="shared" si="53"/>
        <v>0.99998130241769512</v>
      </c>
      <c r="BA105" s="204">
        <f t="shared" si="54"/>
        <v>0.99918742153624451</v>
      </c>
      <c r="BB105" s="204">
        <f t="shared" si="55"/>
        <v>0.99991610295698419</v>
      </c>
      <c r="BC105" s="204">
        <f t="shared" si="56"/>
        <v>1</v>
      </c>
      <c r="BD105" s="204">
        <f t="shared" si="57"/>
        <v>0.99993770585403263</v>
      </c>
      <c r="BE105" s="204">
        <f t="shared" si="58"/>
        <v>0.99999372825892507</v>
      </c>
      <c r="BF105" s="204">
        <f t="shared" si="59"/>
        <v>1.0000638687131744</v>
      </c>
      <c r="BG105" s="204">
        <f t="shared" si="60"/>
        <v>1.0000003905222412</v>
      </c>
      <c r="BH105" s="204">
        <f t="shared" si="61"/>
        <v>1</v>
      </c>
      <c r="BI105" s="204">
        <f t="shared" si="62"/>
        <v>0.99929831524258272</v>
      </c>
      <c r="BJ105" s="204">
        <f t="shared" si="63"/>
        <v>0.99973604243334258</v>
      </c>
      <c r="BK105" s="204">
        <f t="shared" si="64"/>
        <v>1.0000300772214405</v>
      </c>
      <c r="BM105" s="205">
        <f t="shared" si="44"/>
        <v>0.99674802272227536</v>
      </c>
      <c r="BN105" s="205">
        <f t="shared" si="65"/>
        <v>29.513287304224015</v>
      </c>
    </row>
    <row r="106" spans="1:66">
      <c r="A106" s="223">
        <f t="shared" si="66"/>
        <v>45030</v>
      </c>
      <c r="B106" s="215">
        <v>0.28399999999999997</v>
      </c>
      <c r="C106" s="215">
        <v>0.41889999999999999</v>
      </c>
      <c r="D106" s="215">
        <v>0.37839999999999996</v>
      </c>
      <c r="E106" s="215">
        <v>0.252</v>
      </c>
      <c r="F106" s="215">
        <v>1.9423999999999999</v>
      </c>
      <c r="G106" s="215">
        <v>0.62639999999999996</v>
      </c>
      <c r="H106" s="215">
        <v>0.22650000000000001</v>
      </c>
      <c r="I106" s="215">
        <v>2.2294</v>
      </c>
      <c r="J106" s="216">
        <v>4165.0195000000003</v>
      </c>
      <c r="K106" s="216">
        <v>37.615000000000002</v>
      </c>
      <c r="L106" s="216">
        <v>368.85585000000003</v>
      </c>
      <c r="M106" s="215">
        <v>8.6850000000000011E-2</v>
      </c>
      <c r="N106" s="215">
        <v>1.24675</v>
      </c>
      <c r="O106" s="215">
        <v>0.45014999999999999</v>
      </c>
      <c r="P106" s="215">
        <v>15.6896</v>
      </c>
      <c r="Q106" s="215">
        <v>23.123800000000003</v>
      </c>
      <c r="R106" s="215">
        <v>2.3265000000000002</v>
      </c>
      <c r="S106" s="215">
        <v>0.37624999999999997</v>
      </c>
      <c r="T106" s="215">
        <v>0.25650000000000001</v>
      </c>
      <c r="U106" s="215">
        <v>8.6339500000000005</v>
      </c>
      <c r="W106" s="46"/>
      <c r="X106" s="46"/>
      <c r="Y106" s="46"/>
      <c r="Z106" s="46"/>
      <c r="AA106" s="46"/>
      <c r="AB106" s="46"/>
      <c r="AC106" s="46"/>
      <c r="AD106" s="46"/>
      <c r="AE106" s="46"/>
      <c r="AF106" s="46"/>
      <c r="AG106" s="46"/>
      <c r="AH106" s="46"/>
      <c r="AI106" s="46"/>
      <c r="AJ106" s="46"/>
      <c r="AK106" s="46"/>
      <c r="AL106" s="46"/>
      <c r="AM106" s="46"/>
      <c r="AN106" s="46"/>
      <c r="AO106" s="46"/>
      <c r="AP106" s="46"/>
      <c r="AR106" s="204">
        <f t="shared" si="45"/>
        <v>1</v>
      </c>
      <c r="AS106" s="204">
        <f t="shared" si="46"/>
        <v>0.99752433509430838</v>
      </c>
      <c r="AT106" s="204">
        <f t="shared" si="47"/>
        <v>0.99999863395183408</v>
      </c>
      <c r="AU106" s="204">
        <f t="shared" si="48"/>
        <v>0.9999908345857641</v>
      </c>
      <c r="AV106" s="204">
        <f t="shared" si="49"/>
        <v>0.99897239493937451</v>
      </c>
      <c r="AW106" s="204">
        <f t="shared" si="50"/>
        <v>0.99999508316918406</v>
      </c>
      <c r="AX106" s="204">
        <f t="shared" si="51"/>
        <v>0.99998982136527603</v>
      </c>
      <c r="AY106" s="204">
        <f t="shared" si="52"/>
        <v>1.0000002176900367</v>
      </c>
      <c r="AZ106" s="204">
        <f t="shared" si="53"/>
        <v>0.99996108882716928</v>
      </c>
      <c r="BA106" s="204">
        <f t="shared" si="54"/>
        <v>0.99868268708302133</v>
      </c>
      <c r="BB106" s="204">
        <f t="shared" si="55"/>
        <v>0.99989629103563649</v>
      </c>
      <c r="BC106" s="204">
        <f t="shared" si="56"/>
        <v>1</v>
      </c>
      <c r="BD106" s="204">
        <f t="shared" si="57"/>
        <v>0.99993400408310473</v>
      </c>
      <c r="BE106" s="204">
        <f t="shared" si="58"/>
        <v>0.99995220231339943</v>
      </c>
      <c r="BF106" s="204">
        <f t="shared" si="59"/>
        <v>0.99997187531482057</v>
      </c>
      <c r="BG106" s="204">
        <f t="shared" si="60"/>
        <v>0.99999907712086566</v>
      </c>
      <c r="BH106" s="204">
        <f t="shared" si="61"/>
        <v>0.99999913624455972</v>
      </c>
      <c r="BI106" s="204">
        <f t="shared" si="62"/>
        <v>0.99964811817155619</v>
      </c>
      <c r="BJ106" s="204">
        <f t="shared" si="63"/>
        <v>0.99956437194773795</v>
      </c>
      <c r="BK106" s="204">
        <f t="shared" si="64"/>
        <v>0.99975413901641819</v>
      </c>
      <c r="BM106" s="205">
        <f t="shared" si="44"/>
        <v>0.99384864615951163</v>
      </c>
      <c r="BN106" s="205">
        <f t="shared" si="65"/>
        <v>29.331740631019741</v>
      </c>
    </row>
    <row r="107" spans="1:66">
      <c r="A107" s="223">
        <f t="shared" si="66"/>
        <v>45031</v>
      </c>
      <c r="B107" s="215">
        <v>0.28399999999999997</v>
      </c>
      <c r="C107" s="215">
        <v>0.41889999999999999</v>
      </c>
      <c r="D107" s="215">
        <v>0.37839999999999996</v>
      </c>
      <c r="E107" s="215">
        <v>0.252</v>
      </c>
      <c r="F107" s="215">
        <v>1.9423999999999999</v>
      </c>
      <c r="G107" s="215">
        <v>0.62639999999999996</v>
      </c>
      <c r="H107" s="215">
        <v>0.22650000000000001</v>
      </c>
      <c r="I107" s="215">
        <v>2.2294</v>
      </c>
      <c r="J107" s="216">
        <v>4165.0195000000003</v>
      </c>
      <c r="K107" s="216">
        <v>37.615000000000002</v>
      </c>
      <c r="L107" s="216">
        <v>368.85585000000003</v>
      </c>
      <c r="M107" s="215">
        <v>8.6850000000000011E-2</v>
      </c>
      <c r="N107" s="215">
        <v>1.24675</v>
      </c>
      <c r="O107" s="215">
        <v>0.45014999999999999</v>
      </c>
      <c r="P107" s="215">
        <v>15.6896</v>
      </c>
      <c r="Q107" s="215">
        <v>23.123800000000003</v>
      </c>
      <c r="R107" s="215">
        <v>2.3265000000000002</v>
      </c>
      <c r="S107" s="215">
        <v>0.37624999999999997</v>
      </c>
      <c r="T107" s="215">
        <v>0.25650000000000001</v>
      </c>
      <c r="U107" s="215">
        <v>8.6339500000000005</v>
      </c>
      <c r="W107" s="46"/>
      <c r="X107" s="46"/>
      <c r="Y107" s="46"/>
      <c r="Z107" s="46"/>
      <c r="AA107" s="46"/>
      <c r="AB107" s="46"/>
      <c r="AC107" s="46"/>
      <c r="AD107" s="46"/>
      <c r="AE107" s="46"/>
      <c r="AF107" s="46"/>
      <c r="AG107" s="46"/>
      <c r="AH107" s="46"/>
      <c r="AI107" s="46"/>
      <c r="AJ107" s="46"/>
      <c r="AK107" s="46"/>
      <c r="AL107" s="46"/>
      <c r="AM107" s="46"/>
      <c r="AN107" s="46"/>
      <c r="AO107" s="46"/>
      <c r="AP107" s="46"/>
      <c r="AR107" s="204">
        <f t="shared" si="45"/>
        <v>1</v>
      </c>
      <c r="AS107" s="204">
        <f t="shared" si="46"/>
        <v>1</v>
      </c>
      <c r="AT107" s="204">
        <f t="shared" si="47"/>
        <v>1</v>
      </c>
      <c r="AU107" s="204">
        <f t="shared" si="48"/>
        <v>1</v>
      </c>
      <c r="AV107" s="204">
        <f t="shared" si="49"/>
        <v>1</v>
      </c>
      <c r="AW107" s="204">
        <f t="shared" si="50"/>
        <v>1</v>
      </c>
      <c r="AX107" s="204">
        <f t="shared" si="51"/>
        <v>1</v>
      </c>
      <c r="AY107" s="204">
        <f t="shared" si="52"/>
        <v>1</v>
      </c>
      <c r="AZ107" s="204">
        <f t="shared" si="53"/>
        <v>1</v>
      </c>
      <c r="BA107" s="204">
        <f t="shared" si="54"/>
        <v>1</v>
      </c>
      <c r="BB107" s="204">
        <f t="shared" si="55"/>
        <v>1</v>
      </c>
      <c r="BC107" s="204">
        <f t="shared" si="56"/>
        <v>1</v>
      </c>
      <c r="BD107" s="204">
        <f t="shared" si="57"/>
        <v>1</v>
      </c>
      <c r="BE107" s="204">
        <f t="shared" si="58"/>
        <v>1</v>
      </c>
      <c r="BF107" s="204">
        <f t="shared" si="59"/>
        <v>1</v>
      </c>
      <c r="BG107" s="204">
        <f t="shared" si="60"/>
        <v>1</v>
      </c>
      <c r="BH107" s="204">
        <f t="shared" si="61"/>
        <v>1</v>
      </c>
      <c r="BI107" s="204">
        <f t="shared" si="62"/>
        <v>1</v>
      </c>
      <c r="BJ107" s="204">
        <f t="shared" si="63"/>
        <v>1</v>
      </c>
      <c r="BK107" s="204">
        <f t="shared" si="64"/>
        <v>1</v>
      </c>
      <c r="BM107" s="205">
        <f t="shared" si="44"/>
        <v>1</v>
      </c>
      <c r="BN107" s="205">
        <f t="shared" si="65"/>
        <v>29.331740631019741</v>
      </c>
    </row>
    <row r="108" spans="1:66">
      <c r="A108" s="223">
        <f t="shared" si="66"/>
        <v>45032</v>
      </c>
      <c r="B108" s="215">
        <v>0.28399999999999997</v>
      </c>
      <c r="C108" s="215">
        <v>0.41889999999999999</v>
      </c>
      <c r="D108" s="215">
        <v>0.37839999999999996</v>
      </c>
      <c r="E108" s="215">
        <v>0.252</v>
      </c>
      <c r="F108" s="215">
        <v>1.9423999999999999</v>
      </c>
      <c r="G108" s="215">
        <v>0.62639999999999996</v>
      </c>
      <c r="H108" s="215">
        <v>0.22650000000000001</v>
      </c>
      <c r="I108" s="215">
        <v>2.2294</v>
      </c>
      <c r="J108" s="216">
        <v>4165.0195000000003</v>
      </c>
      <c r="K108" s="216">
        <v>37.615000000000002</v>
      </c>
      <c r="L108" s="216">
        <v>368.85585000000003</v>
      </c>
      <c r="M108" s="215">
        <v>8.6850000000000011E-2</v>
      </c>
      <c r="N108" s="215">
        <v>1.24675</v>
      </c>
      <c r="O108" s="215">
        <v>0.45014999999999999</v>
      </c>
      <c r="P108" s="215">
        <v>15.6896</v>
      </c>
      <c r="Q108" s="215">
        <v>23.123800000000003</v>
      </c>
      <c r="R108" s="215">
        <v>2.3265000000000002</v>
      </c>
      <c r="S108" s="215">
        <v>0.37624999999999997</v>
      </c>
      <c r="T108" s="215">
        <v>0.25650000000000001</v>
      </c>
      <c r="U108" s="215">
        <v>8.6339500000000005</v>
      </c>
      <c r="W108" s="46"/>
      <c r="X108" s="46"/>
      <c r="Y108" s="46"/>
      <c r="Z108" s="46"/>
      <c r="AA108" s="46"/>
      <c r="AB108" s="46"/>
      <c r="AC108" s="46"/>
      <c r="AD108" s="46"/>
      <c r="AE108" s="46"/>
      <c r="AF108" s="46"/>
      <c r="AG108" s="46"/>
      <c r="AH108" s="46"/>
      <c r="AI108" s="46"/>
      <c r="AJ108" s="46"/>
      <c r="AK108" s="46"/>
      <c r="AL108" s="46"/>
      <c r="AM108" s="46"/>
      <c r="AN108" s="46"/>
      <c r="AO108" s="46"/>
      <c r="AP108" s="46"/>
      <c r="AR108" s="204">
        <f t="shared" si="45"/>
        <v>1</v>
      </c>
      <c r="AS108" s="204">
        <f t="shared" si="46"/>
        <v>1</v>
      </c>
      <c r="AT108" s="204">
        <f t="shared" si="47"/>
        <v>1</v>
      </c>
      <c r="AU108" s="204">
        <f t="shared" si="48"/>
        <v>1</v>
      </c>
      <c r="AV108" s="204">
        <f t="shared" si="49"/>
        <v>1</v>
      </c>
      <c r="AW108" s="204">
        <f t="shared" si="50"/>
        <v>1</v>
      </c>
      <c r="AX108" s="204">
        <f t="shared" si="51"/>
        <v>1</v>
      </c>
      <c r="AY108" s="204">
        <f t="shared" si="52"/>
        <v>1</v>
      </c>
      <c r="AZ108" s="204">
        <f t="shared" si="53"/>
        <v>1</v>
      </c>
      <c r="BA108" s="204">
        <f t="shared" si="54"/>
        <v>1</v>
      </c>
      <c r="BB108" s="204">
        <f t="shared" si="55"/>
        <v>1</v>
      </c>
      <c r="BC108" s="204">
        <f t="shared" si="56"/>
        <v>1</v>
      </c>
      <c r="BD108" s="204">
        <f t="shared" si="57"/>
        <v>1</v>
      </c>
      <c r="BE108" s="204">
        <f t="shared" si="58"/>
        <v>1</v>
      </c>
      <c r="BF108" s="204">
        <f t="shared" si="59"/>
        <v>1</v>
      </c>
      <c r="BG108" s="204">
        <f t="shared" si="60"/>
        <v>1</v>
      </c>
      <c r="BH108" s="204">
        <f t="shared" si="61"/>
        <v>1</v>
      </c>
      <c r="BI108" s="204">
        <f t="shared" si="62"/>
        <v>1</v>
      </c>
      <c r="BJ108" s="204">
        <f t="shared" si="63"/>
        <v>1</v>
      </c>
      <c r="BK108" s="204">
        <f t="shared" si="64"/>
        <v>1</v>
      </c>
      <c r="BM108" s="205">
        <f t="shared" si="44"/>
        <v>1</v>
      </c>
      <c r="BN108" s="205">
        <f t="shared" si="65"/>
        <v>29.331740631019741</v>
      </c>
    </row>
    <row r="109" spans="1:66">
      <c r="A109" s="223">
        <f t="shared" si="66"/>
        <v>45033</v>
      </c>
      <c r="B109" s="215">
        <v>0.28399999999999997</v>
      </c>
      <c r="C109" s="215">
        <v>0.42299999999999999</v>
      </c>
      <c r="D109" s="215">
        <v>0.37919999999999998</v>
      </c>
      <c r="E109" s="215">
        <v>0.25364999999999999</v>
      </c>
      <c r="F109" s="215">
        <v>1.9513500000000001</v>
      </c>
      <c r="G109" s="215">
        <v>0.63214999999999999</v>
      </c>
      <c r="H109" s="215">
        <v>0.22864999999999999</v>
      </c>
      <c r="I109" s="215">
        <v>2.2294</v>
      </c>
      <c r="J109" s="216">
        <v>4199.1045000000004</v>
      </c>
      <c r="K109" s="216">
        <v>38.010000000000005</v>
      </c>
      <c r="L109" s="216">
        <v>372.43155000000002</v>
      </c>
      <c r="M109" s="215">
        <v>8.695E-2</v>
      </c>
      <c r="N109" s="215">
        <v>1.25485</v>
      </c>
      <c r="O109" s="215">
        <v>0.45800000000000002</v>
      </c>
      <c r="P109" s="215">
        <v>15.8162</v>
      </c>
      <c r="Q109" s="215">
        <v>23.3688</v>
      </c>
      <c r="R109" s="215">
        <v>2.3708499999999999</v>
      </c>
      <c r="S109" s="215">
        <v>0.37805</v>
      </c>
      <c r="T109" s="215">
        <v>0.25840000000000002</v>
      </c>
      <c r="U109" s="215">
        <v>8.6574999999999989</v>
      </c>
      <c r="W109" s="46"/>
      <c r="X109" s="46"/>
      <c r="Y109" s="46"/>
      <c r="Z109" s="46"/>
      <c r="AA109" s="46"/>
      <c r="AB109" s="46"/>
      <c r="AC109" s="46"/>
      <c r="AD109" s="46"/>
      <c r="AE109" s="46"/>
      <c r="AF109" s="46"/>
      <c r="AG109" s="46"/>
      <c r="AH109" s="46"/>
      <c r="AI109" s="46"/>
      <c r="AJ109" s="46"/>
      <c r="AK109" s="46"/>
      <c r="AL109" s="46"/>
      <c r="AM109" s="46"/>
      <c r="AN109" s="46"/>
      <c r="AO109" s="46"/>
      <c r="AP109" s="46"/>
      <c r="AR109" s="204">
        <f t="shared" si="45"/>
        <v>1</v>
      </c>
      <c r="AS109" s="204">
        <f t="shared" si="46"/>
        <v>1.0019970578848447</v>
      </c>
      <c r="AT109" s="204">
        <f t="shared" si="47"/>
        <v>1.0000003425923125</v>
      </c>
      <c r="AU109" s="204">
        <f t="shared" si="48"/>
        <v>1.0000054133348735</v>
      </c>
      <c r="AV109" s="204">
        <f t="shared" si="49"/>
        <v>1.000920850860531</v>
      </c>
      <c r="AW109" s="204">
        <f t="shared" si="50"/>
        <v>1.0000035184317435</v>
      </c>
      <c r="AX109" s="204">
        <f t="shared" si="51"/>
        <v>1.0000218292479213</v>
      </c>
      <c r="AY109" s="204">
        <f t="shared" si="52"/>
        <v>1</v>
      </c>
      <c r="AZ109" s="204">
        <f t="shared" si="53"/>
        <v>1.0000376626941803</v>
      </c>
      <c r="BA109" s="204">
        <f t="shared" si="54"/>
        <v>1.0020809065740719</v>
      </c>
      <c r="BB109" s="204">
        <f t="shared" si="55"/>
        <v>1.0000884911893777</v>
      </c>
      <c r="BC109" s="204">
        <f t="shared" si="56"/>
        <v>1</v>
      </c>
      <c r="BD109" s="204">
        <f t="shared" si="57"/>
        <v>1.0001423185126908</v>
      </c>
      <c r="BE109" s="204">
        <f t="shared" si="58"/>
        <v>1.00004968302897</v>
      </c>
      <c r="BF109" s="204">
        <f t="shared" si="59"/>
        <v>1.000107421213654</v>
      </c>
      <c r="BG109" s="204">
        <f t="shared" si="60"/>
        <v>1.0000011690191264</v>
      </c>
      <c r="BH109" s="204">
        <f t="shared" si="61"/>
        <v>1.0000010985673393</v>
      </c>
      <c r="BI109" s="204">
        <f t="shared" si="62"/>
        <v>1.0009040883557854</v>
      </c>
      <c r="BJ109" s="204">
        <f t="shared" si="63"/>
        <v>1.0004040397462741</v>
      </c>
      <c r="BK109" s="204">
        <f t="shared" si="64"/>
        <v>1.0001511375876293</v>
      </c>
      <c r="BM109" s="205">
        <f t="shared" si="44"/>
        <v>1.0069358705895735</v>
      </c>
      <c r="BN109" s="205">
        <f t="shared" si="65"/>
        <v>29.535181788203428</v>
      </c>
    </row>
    <row r="110" spans="1:66">
      <c r="A110" s="223">
        <f t="shared" si="66"/>
        <v>45034</v>
      </c>
      <c r="B110" s="215">
        <v>0.28399999999999997</v>
      </c>
      <c r="C110" s="215">
        <v>0.42299999999999999</v>
      </c>
      <c r="D110" s="215">
        <v>0.37919999999999998</v>
      </c>
      <c r="E110" s="215">
        <v>0.25364999999999999</v>
      </c>
      <c r="F110" s="215">
        <v>1.9513500000000001</v>
      </c>
      <c r="G110" s="215">
        <v>0.63214999999999999</v>
      </c>
      <c r="H110" s="215">
        <v>0.22864999999999999</v>
      </c>
      <c r="I110" s="215">
        <v>2.2294</v>
      </c>
      <c r="J110" s="216">
        <v>4199.1045000000004</v>
      </c>
      <c r="K110" s="216">
        <v>38.010000000000005</v>
      </c>
      <c r="L110" s="216">
        <v>372.43155000000002</v>
      </c>
      <c r="M110" s="215">
        <v>8.695E-2</v>
      </c>
      <c r="N110" s="215">
        <v>1.25485</v>
      </c>
      <c r="O110" s="215">
        <v>0.45800000000000002</v>
      </c>
      <c r="P110" s="215">
        <v>15.8162</v>
      </c>
      <c r="Q110" s="215">
        <v>23.3688</v>
      </c>
      <c r="R110" s="215">
        <v>2.3708499999999999</v>
      </c>
      <c r="S110" s="215">
        <v>0.37805</v>
      </c>
      <c r="T110" s="215">
        <v>0.25840000000000002</v>
      </c>
      <c r="U110" s="215">
        <v>8.6574999999999989</v>
      </c>
      <c r="W110" s="46"/>
      <c r="X110" s="46"/>
      <c r="Y110" s="46"/>
      <c r="Z110" s="46"/>
      <c r="AA110" s="46"/>
      <c r="AB110" s="46"/>
      <c r="AC110" s="46"/>
      <c r="AD110" s="46"/>
      <c r="AE110" s="46"/>
      <c r="AF110" s="46"/>
      <c r="AG110" s="46"/>
      <c r="AH110" s="46"/>
      <c r="AI110" s="46"/>
      <c r="AJ110" s="46"/>
      <c r="AK110" s="46"/>
      <c r="AL110" s="46"/>
      <c r="AM110" s="46"/>
      <c r="AN110" s="46"/>
      <c r="AO110" s="46"/>
      <c r="AP110" s="46"/>
      <c r="AR110" s="204">
        <f t="shared" si="45"/>
        <v>1</v>
      </c>
      <c r="AS110" s="204">
        <f t="shared" si="46"/>
        <v>1</v>
      </c>
      <c r="AT110" s="204">
        <f t="shared" si="47"/>
        <v>1</v>
      </c>
      <c r="AU110" s="204">
        <f t="shared" si="48"/>
        <v>1</v>
      </c>
      <c r="AV110" s="204">
        <f t="shared" si="49"/>
        <v>1</v>
      </c>
      <c r="AW110" s="204">
        <f t="shared" si="50"/>
        <v>1</v>
      </c>
      <c r="AX110" s="204">
        <f t="shared" si="51"/>
        <v>1</v>
      </c>
      <c r="AY110" s="204">
        <f t="shared" si="52"/>
        <v>1</v>
      </c>
      <c r="AZ110" s="204">
        <f t="shared" si="53"/>
        <v>1</v>
      </c>
      <c r="BA110" s="204">
        <f t="shared" si="54"/>
        <v>1</v>
      </c>
      <c r="BB110" s="204">
        <f t="shared" si="55"/>
        <v>1</v>
      </c>
      <c r="BC110" s="204">
        <f t="shared" si="56"/>
        <v>1</v>
      </c>
      <c r="BD110" s="204">
        <f t="shared" si="57"/>
        <v>1</v>
      </c>
      <c r="BE110" s="204">
        <f t="shared" si="58"/>
        <v>1</v>
      </c>
      <c r="BF110" s="204">
        <f t="shared" si="59"/>
        <v>1</v>
      </c>
      <c r="BG110" s="204">
        <f t="shared" si="60"/>
        <v>1</v>
      </c>
      <c r="BH110" s="204">
        <f t="shared" si="61"/>
        <v>1</v>
      </c>
      <c r="BI110" s="204">
        <f t="shared" si="62"/>
        <v>1</v>
      </c>
      <c r="BJ110" s="204">
        <f t="shared" si="63"/>
        <v>1</v>
      </c>
      <c r="BK110" s="204">
        <f t="shared" si="64"/>
        <v>1</v>
      </c>
      <c r="BM110" s="205">
        <f t="shared" si="44"/>
        <v>1</v>
      </c>
      <c r="BN110" s="205">
        <f t="shared" si="65"/>
        <v>29.535181788203428</v>
      </c>
    </row>
    <row r="111" spans="1:66">
      <c r="A111" s="223">
        <f t="shared" si="66"/>
        <v>45035</v>
      </c>
      <c r="B111" s="215">
        <v>0.28399999999999997</v>
      </c>
      <c r="C111" s="215">
        <v>0.42205000000000004</v>
      </c>
      <c r="D111" s="215">
        <v>0.38059999999999999</v>
      </c>
      <c r="E111" s="215">
        <v>0.25485000000000002</v>
      </c>
      <c r="F111" s="215">
        <v>1.95505</v>
      </c>
      <c r="G111" s="215">
        <v>0.62990000000000002</v>
      </c>
      <c r="H111" s="215">
        <v>0.2283</v>
      </c>
      <c r="I111" s="215">
        <v>2.22925</v>
      </c>
      <c r="J111" s="216">
        <v>4228.7900000000009</v>
      </c>
      <c r="K111" s="216">
        <v>38.204999999999998</v>
      </c>
      <c r="L111" s="216">
        <v>375.04419999999999</v>
      </c>
      <c r="M111" s="215">
        <v>8.7050000000000002E-2</v>
      </c>
      <c r="N111" s="215">
        <v>1.2584</v>
      </c>
      <c r="O111" s="215">
        <v>0.45789999999999997</v>
      </c>
      <c r="P111" s="215">
        <v>15.923300000000001</v>
      </c>
      <c r="Q111" s="215">
        <v>23.213749999999997</v>
      </c>
      <c r="R111" s="215">
        <v>2.35575</v>
      </c>
      <c r="S111" s="215">
        <v>0.37880000000000003</v>
      </c>
      <c r="T111" s="215">
        <v>0.25895000000000001</v>
      </c>
      <c r="U111" s="215">
        <v>8.6779499999999992</v>
      </c>
      <c r="W111" s="46"/>
      <c r="X111" s="46"/>
      <c r="Y111" s="46"/>
      <c r="Z111" s="46"/>
      <c r="AA111" s="46"/>
      <c r="AB111" s="46"/>
      <c r="AC111" s="46"/>
      <c r="AD111" s="46"/>
      <c r="AE111" s="46"/>
      <c r="AF111" s="46"/>
      <c r="AG111" s="46"/>
      <c r="AH111" s="46"/>
      <c r="AI111" s="46"/>
      <c r="AJ111" s="46"/>
      <c r="AK111" s="46"/>
      <c r="AL111" s="46"/>
      <c r="AM111" s="46"/>
      <c r="AN111" s="46"/>
      <c r="AO111" s="46"/>
      <c r="AP111" s="46"/>
      <c r="AR111" s="204">
        <f t="shared" si="45"/>
        <v>1</v>
      </c>
      <c r="AS111" s="204">
        <f t="shared" si="46"/>
        <v>0.99953956115340259</v>
      </c>
      <c r="AT111" s="204">
        <f t="shared" si="47"/>
        <v>1.0000005978011202</v>
      </c>
      <c r="AU111" s="204">
        <f t="shared" si="48"/>
        <v>1.0000039148956379</v>
      </c>
      <c r="AV111" s="204">
        <f t="shared" si="49"/>
        <v>1.0003793509563266</v>
      </c>
      <c r="AW111" s="204">
        <f t="shared" si="50"/>
        <v>0.9999986270519875</v>
      </c>
      <c r="AX111" s="204">
        <f t="shared" si="51"/>
        <v>0.99999646047023238</v>
      </c>
      <c r="AY111" s="204">
        <f t="shared" si="52"/>
        <v>0.99999967346137209</v>
      </c>
      <c r="AZ111" s="204">
        <f t="shared" si="53"/>
        <v>1.0000325530817153</v>
      </c>
      <c r="BA111" s="204">
        <f t="shared" si="54"/>
        <v>1.0010187830016557</v>
      </c>
      <c r="BB111" s="204">
        <f t="shared" si="55"/>
        <v>1.0000641213727239</v>
      </c>
      <c r="BC111" s="204">
        <f t="shared" si="56"/>
        <v>1</v>
      </c>
      <c r="BD111" s="204">
        <f t="shared" si="57"/>
        <v>1.0000620823656223</v>
      </c>
      <c r="BE111" s="204">
        <f t="shared" si="58"/>
        <v>0.99999937248198689</v>
      </c>
      <c r="BF111" s="204">
        <f t="shared" si="59"/>
        <v>1.0000902052518703</v>
      </c>
      <c r="BG111" s="204">
        <f t="shared" si="60"/>
        <v>0.99999926161129016</v>
      </c>
      <c r="BH111" s="204">
        <f t="shared" si="61"/>
        <v>0.99999962829163946</v>
      </c>
      <c r="BI111" s="204">
        <f t="shared" si="62"/>
        <v>1.0003753345019946</v>
      </c>
      <c r="BJ111" s="204">
        <f t="shared" si="63"/>
        <v>1.0001163877733896</v>
      </c>
      <c r="BK111" s="204">
        <f t="shared" si="64"/>
        <v>1.0001309081607299</v>
      </c>
      <c r="BM111" s="205">
        <f t="shared" si="44"/>
        <v>1.0018076646099194</v>
      </c>
      <c r="BN111" s="205">
        <f t="shared" si="65"/>
        <v>29.588571491069501</v>
      </c>
    </row>
    <row r="112" spans="1:66">
      <c r="A112" s="223">
        <f t="shared" si="66"/>
        <v>45036</v>
      </c>
      <c r="B112" s="215">
        <v>0.28399999999999997</v>
      </c>
      <c r="C112" s="215">
        <v>0.42249999999999999</v>
      </c>
      <c r="D112" s="215">
        <v>0.38224999999999998</v>
      </c>
      <c r="E112" s="215">
        <v>0.25424999999999998</v>
      </c>
      <c r="F112" s="215">
        <v>1.9553</v>
      </c>
      <c r="G112" s="215">
        <v>0.63074999999999992</v>
      </c>
      <c r="H112" s="215">
        <v>0.22814999999999999</v>
      </c>
      <c r="I112" s="215">
        <v>2.2293000000000003</v>
      </c>
      <c r="J112" s="216">
        <v>4250.9470000000001</v>
      </c>
      <c r="K112" s="216">
        <v>38.215000000000003</v>
      </c>
      <c r="L112" s="216">
        <v>374.82164999999998</v>
      </c>
      <c r="M112" s="215">
        <v>8.7050000000000002E-2</v>
      </c>
      <c r="N112" s="215">
        <v>1.2598500000000001</v>
      </c>
      <c r="O112" s="215">
        <v>0.46005000000000001</v>
      </c>
      <c r="P112" s="215">
        <v>15.984500000000001</v>
      </c>
      <c r="Q112" s="215">
        <v>23.21275</v>
      </c>
      <c r="R112" s="215">
        <v>2.3717999999999999</v>
      </c>
      <c r="S112" s="215">
        <v>0.37859999999999999</v>
      </c>
      <c r="T112" s="215">
        <v>0.25895000000000001</v>
      </c>
      <c r="U112" s="215">
        <v>8.6891999999999996</v>
      </c>
      <c r="W112" s="46"/>
      <c r="X112" s="46"/>
      <c r="Y112" s="46"/>
      <c r="Z112" s="46"/>
      <c r="AA112" s="46"/>
      <c r="AB112" s="46"/>
      <c r="AC112" s="46"/>
      <c r="AD112" s="46"/>
      <c r="AE112" s="46"/>
      <c r="AF112" s="46"/>
      <c r="AG112" s="46"/>
      <c r="AH112" s="46"/>
      <c r="AI112" s="46"/>
      <c r="AJ112" s="46"/>
      <c r="AK112" s="46"/>
      <c r="AL112" s="46"/>
      <c r="AM112" s="46"/>
      <c r="AN112" s="46"/>
      <c r="AO112" s="46"/>
      <c r="AP112" s="46"/>
      <c r="AR112" s="204">
        <f t="shared" si="45"/>
        <v>1</v>
      </c>
      <c r="AS112" s="204">
        <f t="shared" si="46"/>
        <v>1.0002183057456546</v>
      </c>
      <c r="AT112" s="204">
        <f t="shared" si="47"/>
        <v>1.0000007017347443</v>
      </c>
      <c r="AU112" s="204">
        <f t="shared" si="48"/>
        <v>0.99999804486759447</v>
      </c>
      <c r="AV112" s="204">
        <f t="shared" si="49"/>
        <v>1.0000256013941518</v>
      </c>
      <c r="AW112" s="204">
        <f t="shared" si="50"/>
        <v>1.000000519245271</v>
      </c>
      <c r="AX112" s="204">
        <f t="shared" si="51"/>
        <v>0.9999984813957058</v>
      </c>
      <c r="AY112" s="204">
        <f t="shared" si="52"/>
        <v>1.0000001088486743</v>
      </c>
      <c r="AZ112" s="204">
        <f t="shared" si="53"/>
        <v>1.0000241486453205</v>
      </c>
      <c r="BA112" s="204">
        <f t="shared" si="54"/>
        <v>1.0000520798507451</v>
      </c>
      <c r="BB112" s="204">
        <f t="shared" si="55"/>
        <v>0.99999455565238771</v>
      </c>
      <c r="BC112" s="204">
        <f t="shared" si="56"/>
        <v>1</v>
      </c>
      <c r="BD112" s="204">
        <f t="shared" si="57"/>
        <v>1.0000253067589671</v>
      </c>
      <c r="BE112" s="204">
        <f t="shared" si="58"/>
        <v>1.0000134616266507</v>
      </c>
      <c r="BF112" s="204">
        <f t="shared" si="59"/>
        <v>1.000051272846084</v>
      </c>
      <c r="BG112" s="204">
        <f t="shared" si="60"/>
        <v>0.99999999522174698</v>
      </c>
      <c r="BH112" s="204">
        <f t="shared" si="61"/>
        <v>1.000000395014917</v>
      </c>
      <c r="BI112" s="204">
        <f t="shared" si="62"/>
        <v>0.99990000727623307</v>
      </c>
      <c r="BJ112" s="204">
        <f t="shared" si="63"/>
        <v>1</v>
      </c>
      <c r="BK112" s="204">
        <f t="shared" si="64"/>
        <v>1.0000718818984382</v>
      </c>
      <c r="BM112" s="205">
        <f t="shared" si="44"/>
        <v>1.0003749031547304</v>
      </c>
      <c r="BN112" s="205">
        <f t="shared" si="65"/>
        <v>29.59966433986547</v>
      </c>
    </row>
    <row r="113" spans="1:66">
      <c r="A113" s="223">
        <f t="shared" si="66"/>
        <v>45037</v>
      </c>
      <c r="B113" s="215">
        <v>0.28399999999999997</v>
      </c>
      <c r="C113" s="215">
        <v>0.42349999999999999</v>
      </c>
      <c r="D113" s="215">
        <v>0.38360000000000005</v>
      </c>
      <c r="E113" s="215">
        <v>0.25379999999999997</v>
      </c>
      <c r="F113" s="215">
        <v>1.956</v>
      </c>
      <c r="G113" s="215">
        <v>0.62864999999999993</v>
      </c>
      <c r="H113" s="215">
        <v>0.22855</v>
      </c>
      <c r="I113" s="215">
        <v>2.2289000000000003</v>
      </c>
      <c r="J113" s="216">
        <v>4250.8175000000001</v>
      </c>
      <c r="K113" s="216">
        <v>37.984999999999999</v>
      </c>
      <c r="L113" s="216">
        <v>376.99795</v>
      </c>
      <c r="M113" s="215">
        <v>8.6999999999999994E-2</v>
      </c>
      <c r="N113" s="215">
        <v>1.2602</v>
      </c>
      <c r="O113" s="215">
        <v>0.46134999999999998</v>
      </c>
      <c r="P113" s="215">
        <v>15.8916</v>
      </c>
      <c r="Q113" s="215">
        <v>23.13795</v>
      </c>
      <c r="R113" s="215">
        <v>2.3547500000000001</v>
      </c>
      <c r="S113" s="215">
        <v>0.37880000000000003</v>
      </c>
      <c r="T113" s="215">
        <v>0.2591</v>
      </c>
      <c r="U113" s="215">
        <v>8.6955500000000008</v>
      </c>
      <c r="W113" s="46"/>
      <c r="X113" s="46"/>
      <c r="Y113" s="46"/>
      <c r="Z113" s="46"/>
      <c r="AA113" s="46"/>
      <c r="AB113" s="46"/>
      <c r="AC113" s="46"/>
      <c r="AD113" s="46"/>
      <c r="AE113" s="46"/>
      <c r="AF113" s="46"/>
      <c r="AG113" s="46"/>
      <c r="AH113" s="46"/>
      <c r="AI113" s="46"/>
      <c r="AJ113" s="46"/>
      <c r="AK113" s="46"/>
      <c r="AL113" s="46"/>
      <c r="AM113" s="46"/>
      <c r="AN113" s="46"/>
      <c r="AO113" s="46"/>
      <c r="AP113" s="46"/>
      <c r="AR113" s="204">
        <f t="shared" si="45"/>
        <v>1</v>
      </c>
      <c r="AS113" s="204">
        <f t="shared" si="46"/>
        <v>1.0004843569906046</v>
      </c>
      <c r="AT113" s="204">
        <f t="shared" si="47"/>
        <v>1.000000571897216</v>
      </c>
      <c r="AU113" s="204">
        <f t="shared" si="48"/>
        <v>0.99999853062009325</v>
      </c>
      <c r="AV113" s="204">
        <f t="shared" si="49"/>
        <v>1.0000716681439494</v>
      </c>
      <c r="AW113" s="204">
        <f t="shared" si="50"/>
        <v>0.99999871588563827</v>
      </c>
      <c r="AX113" s="204">
        <f t="shared" si="51"/>
        <v>1.0000040474068257</v>
      </c>
      <c r="AY113" s="204">
        <f t="shared" si="52"/>
        <v>0.99999912914266709</v>
      </c>
      <c r="AZ113" s="204">
        <f t="shared" si="53"/>
        <v>0.99999985922723755</v>
      </c>
      <c r="BA113" s="204">
        <f t="shared" si="54"/>
        <v>0.99879945398405212</v>
      </c>
      <c r="BB113" s="204">
        <f t="shared" si="55"/>
        <v>1.0000531032199118</v>
      </c>
      <c r="BC113" s="204">
        <f t="shared" si="56"/>
        <v>1</v>
      </c>
      <c r="BD113" s="204">
        <f t="shared" si="57"/>
        <v>1.0000061041056365</v>
      </c>
      <c r="BE113" s="204">
        <f t="shared" si="58"/>
        <v>1.0000081090799804</v>
      </c>
      <c r="BF113" s="204">
        <f t="shared" si="59"/>
        <v>0.99992209666605225</v>
      </c>
      <c r="BG113" s="204">
        <f t="shared" si="60"/>
        <v>0.99999964200192448</v>
      </c>
      <c r="BH113" s="204">
        <f t="shared" si="61"/>
        <v>0.99999958028474389</v>
      </c>
      <c r="BI113" s="204">
        <f t="shared" si="62"/>
        <v>1.0001000027233116</v>
      </c>
      <c r="BJ113" s="204">
        <f t="shared" si="63"/>
        <v>1.0000316978761516</v>
      </c>
      <c r="BK113" s="204">
        <f t="shared" si="64"/>
        <v>1.00004053162335</v>
      </c>
      <c r="BM113" s="205">
        <f t="shared" si="44"/>
        <v>0.99951646592540133</v>
      </c>
      <c r="BN113" s="205">
        <f t="shared" si="65"/>
        <v>29.58535189356046</v>
      </c>
    </row>
    <row r="114" spans="1:66">
      <c r="A114" s="223">
        <f t="shared" si="66"/>
        <v>45038</v>
      </c>
      <c r="B114" s="215">
        <v>0.28399999999999997</v>
      </c>
      <c r="C114" s="215">
        <v>0.42349999999999999</v>
      </c>
      <c r="D114" s="215">
        <v>0.38360000000000005</v>
      </c>
      <c r="E114" s="215">
        <v>0.25379999999999997</v>
      </c>
      <c r="F114" s="215">
        <v>1.956</v>
      </c>
      <c r="G114" s="215">
        <v>0.62864999999999993</v>
      </c>
      <c r="H114" s="215">
        <v>0.22855</v>
      </c>
      <c r="I114" s="215">
        <v>2.2289000000000003</v>
      </c>
      <c r="J114" s="216">
        <v>4250.8175000000001</v>
      </c>
      <c r="K114" s="216">
        <v>37.984999999999999</v>
      </c>
      <c r="L114" s="216">
        <v>376.99795</v>
      </c>
      <c r="M114" s="215">
        <v>8.6999999999999994E-2</v>
      </c>
      <c r="N114" s="215">
        <v>1.2602</v>
      </c>
      <c r="O114" s="215">
        <v>0.46134999999999998</v>
      </c>
      <c r="P114" s="215">
        <v>15.8916</v>
      </c>
      <c r="Q114" s="215">
        <v>23.13795</v>
      </c>
      <c r="R114" s="215">
        <v>2.3547500000000001</v>
      </c>
      <c r="S114" s="215">
        <v>0.37880000000000003</v>
      </c>
      <c r="T114" s="215">
        <v>0.2591</v>
      </c>
      <c r="U114" s="215">
        <v>8.6955500000000008</v>
      </c>
      <c r="W114" s="46"/>
      <c r="X114" s="46"/>
      <c r="Y114" s="46"/>
      <c r="Z114" s="46"/>
      <c r="AA114" s="46"/>
      <c r="AB114" s="46"/>
      <c r="AC114" s="46"/>
      <c r="AD114" s="46"/>
      <c r="AE114" s="46"/>
      <c r="AF114" s="46"/>
      <c r="AG114" s="46"/>
      <c r="AH114" s="46"/>
      <c r="AI114" s="46"/>
      <c r="AJ114" s="46"/>
      <c r="AK114" s="46"/>
      <c r="AL114" s="46"/>
      <c r="AM114" s="46"/>
      <c r="AN114" s="46"/>
      <c r="AO114" s="46"/>
      <c r="AP114" s="46"/>
      <c r="AR114" s="204">
        <f t="shared" si="45"/>
        <v>1</v>
      </c>
      <c r="AS114" s="204">
        <f t="shared" si="46"/>
        <v>1</v>
      </c>
      <c r="AT114" s="204">
        <f t="shared" si="47"/>
        <v>1</v>
      </c>
      <c r="AU114" s="204">
        <f t="shared" si="48"/>
        <v>1</v>
      </c>
      <c r="AV114" s="204">
        <f t="shared" si="49"/>
        <v>1</v>
      </c>
      <c r="AW114" s="204">
        <f t="shared" si="50"/>
        <v>1</v>
      </c>
      <c r="AX114" s="204">
        <f t="shared" si="51"/>
        <v>1</v>
      </c>
      <c r="AY114" s="204">
        <f t="shared" si="52"/>
        <v>1</v>
      </c>
      <c r="AZ114" s="204">
        <f t="shared" si="53"/>
        <v>1</v>
      </c>
      <c r="BA114" s="204">
        <f t="shared" si="54"/>
        <v>1</v>
      </c>
      <c r="BB114" s="204">
        <f t="shared" si="55"/>
        <v>1</v>
      </c>
      <c r="BC114" s="204">
        <f t="shared" si="56"/>
        <v>1</v>
      </c>
      <c r="BD114" s="204">
        <f t="shared" si="57"/>
        <v>1</v>
      </c>
      <c r="BE114" s="204">
        <f t="shared" si="58"/>
        <v>1</v>
      </c>
      <c r="BF114" s="204">
        <f t="shared" si="59"/>
        <v>1</v>
      </c>
      <c r="BG114" s="204">
        <f t="shared" si="60"/>
        <v>1</v>
      </c>
      <c r="BH114" s="204">
        <f t="shared" si="61"/>
        <v>1</v>
      </c>
      <c r="BI114" s="204">
        <f t="shared" si="62"/>
        <v>1</v>
      </c>
      <c r="BJ114" s="204">
        <f t="shared" si="63"/>
        <v>1</v>
      </c>
      <c r="BK114" s="204">
        <f t="shared" si="64"/>
        <v>1</v>
      </c>
      <c r="BM114" s="205">
        <f t="shared" si="44"/>
        <v>1</v>
      </c>
      <c r="BN114" s="205">
        <f t="shared" si="65"/>
        <v>29.58535189356046</v>
      </c>
    </row>
    <row r="115" spans="1:66">
      <c r="A115" s="223">
        <f t="shared" si="66"/>
        <v>45039</v>
      </c>
      <c r="B115" s="215">
        <v>0.28399999999999997</v>
      </c>
      <c r="C115" s="215">
        <v>0.42349999999999999</v>
      </c>
      <c r="D115" s="215">
        <v>0.38360000000000005</v>
      </c>
      <c r="E115" s="215">
        <v>0.25379999999999997</v>
      </c>
      <c r="F115" s="215">
        <v>1.956</v>
      </c>
      <c r="G115" s="215">
        <v>0.62864999999999993</v>
      </c>
      <c r="H115" s="215">
        <v>0.22855</v>
      </c>
      <c r="I115" s="215">
        <v>2.2289000000000003</v>
      </c>
      <c r="J115" s="216">
        <v>4250.8175000000001</v>
      </c>
      <c r="K115" s="216">
        <v>37.984999999999999</v>
      </c>
      <c r="L115" s="216">
        <v>376.99795</v>
      </c>
      <c r="M115" s="215">
        <v>8.6999999999999994E-2</v>
      </c>
      <c r="N115" s="215">
        <v>1.2602</v>
      </c>
      <c r="O115" s="215">
        <v>0.46134999999999998</v>
      </c>
      <c r="P115" s="215">
        <v>15.8916</v>
      </c>
      <c r="Q115" s="215">
        <v>23.13795</v>
      </c>
      <c r="R115" s="215">
        <v>2.3547500000000001</v>
      </c>
      <c r="S115" s="215">
        <v>0.37880000000000003</v>
      </c>
      <c r="T115" s="215">
        <v>0.2591</v>
      </c>
      <c r="U115" s="215">
        <v>8.6955500000000008</v>
      </c>
      <c r="W115" s="46"/>
      <c r="X115" s="46"/>
      <c r="Y115" s="46"/>
      <c r="Z115" s="46"/>
      <c r="AA115" s="46"/>
      <c r="AB115" s="46"/>
      <c r="AC115" s="46"/>
      <c r="AD115" s="46"/>
      <c r="AE115" s="46"/>
      <c r="AF115" s="46"/>
      <c r="AG115" s="46"/>
      <c r="AH115" s="46"/>
      <c r="AI115" s="46"/>
      <c r="AJ115" s="46"/>
      <c r="AK115" s="46"/>
      <c r="AL115" s="46"/>
      <c r="AM115" s="46"/>
      <c r="AN115" s="46"/>
      <c r="AO115" s="46"/>
      <c r="AP115" s="46"/>
      <c r="AR115" s="204">
        <f t="shared" si="45"/>
        <v>1</v>
      </c>
      <c r="AS115" s="204">
        <f t="shared" si="46"/>
        <v>1</v>
      </c>
      <c r="AT115" s="204">
        <f t="shared" si="47"/>
        <v>1</v>
      </c>
      <c r="AU115" s="204">
        <f t="shared" si="48"/>
        <v>1</v>
      </c>
      <c r="AV115" s="204">
        <f t="shared" si="49"/>
        <v>1</v>
      </c>
      <c r="AW115" s="204">
        <f t="shared" si="50"/>
        <v>1</v>
      </c>
      <c r="AX115" s="204">
        <f t="shared" si="51"/>
        <v>1</v>
      </c>
      <c r="AY115" s="204">
        <f t="shared" si="52"/>
        <v>1</v>
      </c>
      <c r="AZ115" s="204">
        <f t="shared" si="53"/>
        <v>1</v>
      </c>
      <c r="BA115" s="204">
        <f t="shared" si="54"/>
        <v>1</v>
      </c>
      <c r="BB115" s="204">
        <f t="shared" si="55"/>
        <v>1</v>
      </c>
      <c r="BC115" s="204">
        <f t="shared" si="56"/>
        <v>1</v>
      </c>
      <c r="BD115" s="204">
        <f t="shared" si="57"/>
        <v>1</v>
      </c>
      <c r="BE115" s="204">
        <f t="shared" si="58"/>
        <v>1</v>
      </c>
      <c r="BF115" s="204">
        <f t="shared" si="59"/>
        <v>1</v>
      </c>
      <c r="BG115" s="204">
        <f t="shared" si="60"/>
        <v>1</v>
      </c>
      <c r="BH115" s="204">
        <f t="shared" si="61"/>
        <v>1</v>
      </c>
      <c r="BI115" s="204">
        <f t="shared" si="62"/>
        <v>1</v>
      </c>
      <c r="BJ115" s="204">
        <f t="shared" si="63"/>
        <v>1</v>
      </c>
      <c r="BK115" s="204">
        <f t="shared" si="64"/>
        <v>1</v>
      </c>
      <c r="BM115" s="205">
        <f t="shared" si="44"/>
        <v>1</v>
      </c>
      <c r="BN115" s="205">
        <f t="shared" si="65"/>
        <v>29.58535189356046</v>
      </c>
    </row>
    <row r="116" spans="1:66">
      <c r="A116" s="223">
        <f t="shared" si="66"/>
        <v>45040</v>
      </c>
      <c r="B116" s="215">
        <v>0.28399999999999997</v>
      </c>
      <c r="C116" s="215">
        <v>0.42549999999999999</v>
      </c>
      <c r="D116" s="215">
        <v>0.38500000000000001</v>
      </c>
      <c r="E116" s="215">
        <v>0.25329999999999997</v>
      </c>
      <c r="F116" s="215">
        <v>1.9592499999999999</v>
      </c>
      <c r="G116" s="215">
        <v>0.6351500000000001</v>
      </c>
      <c r="H116" s="215">
        <v>0.22855</v>
      </c>
      <c r="I116" s="215">
        <v>2.22885</v>
      </c>
      <c r="J116" s="216">
        <v>4253.2190000000001</v>
      </c>
      <c r="K116" s="216">
        <v>38.129999999999995</v>
      </c>
      <c r="L116" s="216">
        <v>378.98450000000003</v>
      </c>
      <c r="M116" s="215">
        <v>8.6999999999999994E-2</v>
      </c>
      <c r="N116" s="215">
        <v>1.2602</v>
      </c>
      <c r="O116" s="215">
        <v>0.46345000000000003</v>
      </c>
      <c r="P116" s="215">
        <v>15.88775</v>
      </c>
      <c r="Q116" s="215">
        <v>23.168749999999999</v>
      </c>
      <c r="R116" s="215">
        <v>2.3676500000000003</v>
      </c>
      <c r="S116" s="215">
        <v>0.37939999999999996</v>
      </c>
      <c r="T116" s="215">
        <v>0.25864999999999999</v>
      </c>
      <c r="U116" s="215">
        <v>8.7032500000000006</v>
      </c>
      <c r="W116" s="46"/>
      <c r="X116" s="46"/>
      <c r="Y116" s="46"/>
      <c r="Z116" s="46"/>
      <c r="AA116" s="46"/>
      <c r="AB116" s="46"/>
      <c r="AC116" s="46"/>
      <c r="AD116" s="46"/>
      <c r="AE116" s="46"/>
      <c r="AF116" s="46"/>
      <c r="AG116" s="46"/>
      <c r="AH116" s="46"/>
      <c r="AI116" s="46"/>
      <c r="AJ116" s="46"/>
      <c r="AK116" s="46"/>
      <c r="AL116" s="46"/>
      <c r="AM116" s="46"/>
      <c r="AN116" s="46"/>
      <c r="AO116" s="46"/>
      <c r="AP116" s="46"/>
      <c r="AR116" s="204">
        <f t="shared" si="45"/>
        <v>1</v>
      </c>
      <c r="AS116" s="204">
        <f t="shared" si="46"/>
        <v>1.0009655244209437</v>
      </c>
      <c r="AT116" s="204">
        <f t="shared" si="47"/>
        <v>1.0000005909566456</v>
      </c>
      <c r="AU116" s="204">
        <f t="shared" si="48"/>
        <v>0.99999836429710054</v>
      </c>
      <c r="AV116" s="204">
        <f t="shared" si="49"/>
        <v>1.0003324526677346</v>
      </c>
      <c r="AW116" s="204">
        <f t="shared" si="50"/>
        <v>1.000003960843372</v>
      </c>
      <c r="AX116" s="204">
        <f t="shared" si="51"/>
        <v>1</v>
      </c>
      <c r="AY116" s="204">
        <f t="shared" si="52"/>
        <v>0.99999989113180332</v>
      </c>
      <c r="AZ116" s="204">
        <f t="shared" si="53"/>
        <v>1.0000026098528387</v>
      </c>
      <c r="BA116" s="204">
        <f t="shared" si="54"/>
        <v>1.0007584524748172</v>
      </c>
      <c r="BB116" s="204">
        <f t="shared" si="55"/>
        <v>1.0000482061277087</v>
      </c>
      <c r="BC116" s="204">
        <f t="shared" si="56"/>
        <v>1</v>
      </c>
      <c r="BD116" s="204">
        <f t="shared" si="57"/>
        <v>1</v>
      </c>
      <c r="BE116" s="204">
        <f t="shared" si="58"/>
        <v>1.0000130511699381</v>
      </c>
      <c r="BF116" s="204">
        <f t="shared" si="59"/>
        <v>0.99999676155730532</v>
      </c>
      <c r="BG116" s="204">
        <f t="shared" si="60"/>
        <v>1.0000001475509712</v>
      </c>
      <c r="BH116" s="204">
        <f t="shared" si="61"/>
        <v>1.0000003178344186</v>
      </c>
      <c r="BI116" s="204">
        <f t="shared" si="62"/>
        <v>1.000299721601289</v>
      </c>
      <c r="BJ116" s="204">
        <f t="shared" si="63"/>
        <v>0.99990485728445233</v>
      </c>
      <c r="BK116" s="204">
        <f t="shared" si="64"/>
        <v>1.0000491091054697</v>
      </c>
      <c r="BM116" s="205">
        <f t="shared" si="44"/>
        <v>1.0023759765925491</v>
      </c>
      <c r="BN116" s="205">
        <f t="shared" si="65"/>
        <v>29.655645997141889</v>
      </c>
    </row>
    <row r="117" spans="1:66">
      <c r="A117" s="223">
        <f t="shared" si="66"/>
        <v>45041</v>
      </c>
      <c r="B117" s="215">
        <v>0.28399999999999997</v>
      </c>
      <c r="C117" s="215">
        <v>0.42510000000000003</v>
      </c>
      <c r="D117" s="215">
        <v>0.38490000000000002</v>
      </c>
      <c r="E117" s="215">
        <v>0.252</v>
      </c>
      <c r="F117" s="215">
        <v>1.9615499999999999</v>
      </c>
      <c r="G117" s="215">
        <v>0.63419999999999999</v>
      </c>
      <c r="H117" s="215">
        <v>0.22750000000000001</v>
      </c>
      <c r="I117" s="215">
        <v>2.2292000000000001</v>
      </c>
      <c r="J117" s="216">
        <v>4236.7469999999994</v>
      </c>
      <c r="K117" s="216">
        <v>38.11</v>
      </c>
      <c r="L117" s="216">
        <v>378.35</v>
      </c>
      <c r="M117" s="215">
        <v>8.6999999999999994E-2</v>
      </c>
      <c r="N117" s="215">
        <v>1.2635999999999998</v>
      </c>
      <c r="O117" s="215">
        <v>0.46035000000000004</v>
      </c>
      <c r="P117" s="215">
        <v>15.759250000000002</v>
      </c>
      <c r="Q117" s="215">
        <v>23.066600000000001</v>
      </c>
      <c r="R117" s="215">
        <v>2.3680500000000002</v>
      </c>
      <c r="S117" s="215">
        <v>0.37909999999999999</v>
      </c>
      <c r="T117" s="215">
        <v>0.25700000000000001</v>
      </c>
      <c r="U117" s="215">
        <v>8.7149999999999999</v>
      </c>
      <c r="W117" s="46"/>
      <c r="X117" s="46"/>
      <c r="Y117" s="46"/>
      <c r="Z117" s="46"/>
      <c r="AA117" s="46"/>
      <c r="AB117" s="46"/>
      <c r="AC117" s="46"/>
      <c r="AD117" s="46"/>
      <c r="AE117" s="46"/>
      <c r="AF117" s="46"/>
      <c r="AG117" s="46"/>
      <c r="AH117" s="46"/>
      <c r="AI117" s="46"/>
      <c r="AJ117" s="46"/>
      <c r="AK117" s="46"/>
      <c r="AL117" s="46"/>
      <c r="AM117" s="46"/>
      <c r="AN117" s="46"/>
      <c r="AO117" s="46"/>
      <c r="AP117" s="46"/>
      <c r="AR117" s="204">
        <f t="shared" si="45"/>
        <v>1</v>
      </c>
      <c r="AS117" s="204">
        <f t="shared" si="46"/>
        <v>0.99980737023714672</v>
      </c>
      <c r="AT117" s="204">
        <f t="shared" si="47"/>
        <v>0.99999995786014562</v>
      </c>
      <c r="AU117" s="204">
        <f t="shared" si="48"/>
        <v>0.99999573202045189</v>
      </c>
      <c r="AV117" s="204">
        <f t="shared" si="49"/>
        <v>1.0002349296784403</v>
      </c>
      <c r="AW117" s="204">
        <f t="shared" si="50"/>
        <v>0.99999942364489047</v>
      </c>
      <c r="AX117" s="204">
        <f t="shared" si="51"/>
        <v>0.99998936047630416</v>
      </c>
      <c r="AY117" s="204">
        <f t="shared" si="52"/>
        <v>1.0000007620264271</v>
      </c>
      <c r="AZ117" s="204">
        <f t="shared" si="53"/>
        <v>0.9999820693926732</v>
      </c>
      <c r="BA117" s="204">
        <f t="shared" si="54"/>
        <v>0.99989560254767584</v>
      </c>
      <c r="BB117" s="204">
        <f t="shared" si="55"/>
        <v>0.9999846310696574</v>
      </c>
      <c r="BC117" s="204">
        <f t="shared" si="56"/>
        <v>1</v>
      </c>
      <c r="BD117" s="204">
        <f t="shared" si="57"/>
        <v>1.0000592105270236</v>
      </c>
      <c r="BE117" s="204">
        <f t="shared" si="58"/>
        <v>0.99998071340465777</v>
      </c>
      <c r="BF117" s="204">
        <f t="shared" si="59"/>
        <v>0.99989146480362912</v>
      </c>
      <c r="BG117" s="204">
        <f t="shared" si="60"/>
        <v>0.9999995098828337</v>
      </c>
      <c r="BH117" s="204">
        <f t="shared" si="61"/>
        <v>1.0000000098276267</v>
      </c>
      <c r="BI117" s="204">
        <f t="shared" si="62"/>
        <v>0.99985023215659097</v>
      </c>
      <c r="BJ117" s="204">
        <f t="shared" si="63"/>
        <v>0.99964976622191515</v>
      </c>
      <c r="BK117" s="204">
        <f t="shared" si="64"/>
        <v>1.0000748565089805</v>
      </c>
      <c r="BM117" s="205">
        <f t="shared" si="44"/>
        <v>0.99939564984480833</v>
      </c>
      <c r="BN117" s="205">
        <f t="shared" si="65"/>
        <v>29.637723602881206</v>
      </c>
    </row>
    <row r="118" spans="1:66">
      <c r="A118" s="223">
        <f t="shared" si="66"/>
        <v>45042</v>
      </c>
      <c r="B118" s="215">
        <v>0.28399999999999997</v>
      </c>
      <c r="C118" s="215">
        <v>0.4299</v>
      </c>
      <c r="D118" s="215">
        <v>0.38714999999999999</v>
      </c>
      <c r="E118" s="215">
        <v>0.25295000000000001</v>
      </c>
      <c r="F118" s="215">
        <v>1.9658</v>
      </c>
      <c r="G118" s="215">
        <v>0.63589999999999991</v>
      </c>
      <c r="H118" s="215">
        <v>0.22855</v>
      </c>
      <c r="I118" s="215">
        <v>2.2293500000000002</v>
      </c>
      <c r="J118" s="216">
        <v>4226.7970000000005</v>
      </c>
      <c r="K118" s="216">
        <v>37.980000000000004</v>
      </c>
      <c r="L118" s="216">
        <v>379.56515000000002</v>
      </c>
      <c r="M118" s="215">
        <v>8.6999999999999994E-2</v>
      </c>
      <c r="N118" s="215">
        <v>1.26715</v>
      </c>
      <c r="O118" s="215">
        <v>0.46325</v>
      </c>
      <c r="P118" s="215">
        <v>15.79335</v>
      </c>
      <c r="Q118" s="215">
        <v>23.1022</v>
      </c>
      <c r="R118" s="215">
        <v>2.3236999999999997</v>
      </c>
      <c r="S118" s="215">
        <v>0.37980000000000003</v>
      </c>
      <c r="T118" s="215">
        <v>0.25845000000000001</v>
      </c>
      <c r="U118" s="215">
        <v>8.7249499999999998</v>
      </c>
      <c r="W118" s="46"/>
      <c r="X118" s="46"/>
      <c r="Y118" s="46"/>
      <c r="Z118" s="46"/>
      <c r="AA118" s="46"/>
      <c r="AB118" s="46"/>
      <c r="AC118" s="46"/>
      <c r="AD118" s="46"/>
      <c r="AE118" s="46"/>
      <c r="AF118" s="46"/>
      <c r="AG118" s="46"/>
      <c r="AH118" s="46"/>
      <c r="AI118" s="46"/>
      <c r="AJ118" s="46"/>
      <c r="AK118" s="46"/>
      <c r="AL118" s="46"/>
      <c r="AM118" s="46"/>
      <c r="AN118" s="46"/>
      <c r="AO118" s="46"/>
      <c r="AP118" s="46"/>
      <c r="AR118" s="204">
        <f t="shared" si="45"/>
        <v>1</v>
      </c>
      <c r="AS118" s="204">
        <f t="shared" si="46"/>
        <v>1.002302553749314</v>
      </c>
      <c r="AT118" s="204">
        <f t="shared" si="47"/>
        <v>1.0000009455094685</v>
      </c>
      <c r="AU118" s="204">
        <f t="shared" si="48"/>
        <v>1.000003121078292</v>
      </c>
      <c r="AV118" s="204">
        <f t="shared" si="49"/>
        <v>1.0004334283077272</v>
      </c>
      <c r="AW118" s="204">
        <f t="shared" si="50"/>
        <v>1.0000010307645224</v>
      </c>
      <c r="AX118" s="204">
        <f t="shared" si="51"/>
        <v>1.0000106396368964</v>
      </c>
      <c r="AY118" s="204">
        <f t="shared" si="52"/>
        <v>1.0000003265460584</v>
      </c>
      <c r="AZ118" s="204">
        <f t="shared" si="53"/>
        <v>0.9999891350775445</v>
      </c>
      <c r="BA118" s="204">
        <f t="shared" si="54"/>
        <v>0.9993202738137148</v>
      </c>
      <c r="BB118" s="204">
        <f t="shared" si="55"/>
        <v>1.0000294116273334</v>
      </c>
      <c r="BC118" s="204">
        <f t="shared" si="56"/>
        <v>1</v>
      </c>
      <c r="BD118" s="204">
        <f t="shared" si="57"/>
        <v>1.0000616530556079</v>
      </c>
      <c r="BE118" s="204">
        <f t="shared" si="58"/>
        <v>1.0000180465342503</v>
      </c>
      <c r="BF118" s="204">
        <f t="shared" si="59"/>
        <v>1.0000288899551557</v>
      </c>
      <c r="BG118" s="204">
        <f t="shared" si="60"/>
        <v>1.0000001710553361</v>
      </c>
      <c r="BH118" s="204">
        <f t="shared" si="61"/>
        <v>0.99999890012255876</v>
      </c>
      <c r="BI118" s="204">
        <f t="shared" si="62"/>
        <v>1.0003493613602168</v>
      </c>
      <c r="BJ118" s="204">
        <f t="shared" si="63"/>
        <v>1.0003080017365127</v>
      </c>
      <c r="BK118" s="204">
        <f t="shared" si="64"/>
        <v>1.0000633098874923</v>
      </c>
      <c r="BM118" s="205">
        <f t="shared" si="44"/>
        <v>1.0029203705051646</v>
      </c>
      <c r="BN118" s="205">
        <f t="shared" si="65"/>
        <v>29.72427673673128</v>
      </c>
    </row>
    <row r="119" spans="1:66">
      <c r="A119" s="223">
        <f t="shared" si="66"/>
        <v>45043</v>
      </c>
      <c r="B119" s="215">
        <v>0.28399999999999997</v>
      </c>
      <c r="C119" s="215">
        <v>0.42854999999999999</v>
      </c>
      <c r="D119" s="215">
        <v>0.38675000000000004</v>
      </c>
      <c r="E119" s="215">
        <v>0.25290000000000001</v>
      </c>
      <c r="F119" s="215">
        <v>1.96445</v>
      </c>
      <c r="G119" s="215">
        <v>0.63525000000000009</v>
      </c>
      <c r="H119" s="215">
        <v>0.22750000000000001</v>
      </c>
      <c r="I119" s="215">
        <v>2.2294</v>
      </c>
      <c r="J119" s="216">
        <v>4182.9165000000003</v>
      </c>
      <c r="K119" s="216">
        <v>37.97</v>
      </c>
      <c r="L119" s="216">
        <v>380.27679999999998</v>
      </c>
      <c r="M119" s="215">
        <v>8.695E-2</v>
      </c>
      <c r="N119" s="215">
        <v>1.26515</v>
      </c>
      <c r="O119" s="215">
        <v>0.46205000000000002</v>
      </c>
      <c r="P119" s="215">
        <v>15.82985</v>
      </c>
      <c r="Q119" s="215">
        <v>23.251200000000001</v>
      </c>
      <c r="R119" s="215">
        <v>2.3283499999999999</v>
      </c>
      <c r="S119" s="215">
        <v>0.37895000000000001</v>
      </c>
      <c r="T119" s="215">
        <v>0.25685000000000002</v>
      </c>
      <c r="U119" s="215">
        <v>8.7116499999999988</v>
      </c>
      <c r="W119" s="46"/>
      <c r="X119" s="46"/>
      <c r="Y119" s="46"/>
      <c r="Z119" s="46"/>
      <c r="AA119" s="46"/>
      <c r="AB119" s="46"/>
      <c r="AC119" s="46"/>
      <c r="AD119" s="46"/>
      <c r="AE119" s="46"/>
      <c r="AF119" s="46"/>
      <c r="AG119" s="46"/>
      <c r="AH119" s="46"/>
      <c r="AI119" s="46"/>
      <c r="AJ119" s="46"/>
      <c r="AK119" s="46"/>
      <c r="AL119" s="46"/>
      <c r="AM119" s="46"/>
      <c r="AN119" s="46"/>
      <c r="AO119" s="46"/>
      <c r="AP119" s="46"/>
      <c r="AR119" s="204">
        <f t="shared" si="45"/>
        <v>1</v>
      </c>
      <c r="AS119" s="204">
        <f t="shared" si="46"/>
        <v>0.9993559644940454</v>
      </c>
      <c r="AT119" s="204">
        <f t="shared" si="47"/>
        <v>0.99999983231179979</v>
      </c>
      <c r="AU119" s="204">
        <f t="shared" si="48"/>
        <v>0.9999998360254454</v>
      </c>
      <c r="AV119" s="204">
        <f t="shared" si="49"/>
        <v>0.99986246367350595</v>
      </c>
      <c r="AW119" s="204">
        <f t="shared" si="50"/>
        <v>0.99999960621018347</v>
      </c>
      <c r="AX119" s="204">
        <f t="shared" si="51"/>
        <v>0.99998936047630416</v>
      </c>
      <c r="AY119" s="204">
        <f t="shared" si="52"/>
        <v>1.0000001088437918</v>
      </c>
      <c r="AZ119" s="204">
        <f t="shared" si="53"/>
        <v>0.99995177837928884</v>
      </c>
      <c r="BA119" s="204">
        <f t="shared" si="54"/>
        <v>0.99994760060185717</v>
      </c>
      <c r="BB119" s="204">
        <f t="shared" si="55"/>
        <v>1.0000171810632865</v>
      </c>
      <c r="BC119" s="204">
        <f t="shared" si="56"/>
        <v>1</v>
      </c>
      <c r="BD119" s="204">
        <f t="shared" si="57"/>
        <v>0.99996528883266045</v>
      </c>
      <c r="BE119" s="204">
        <f t="shared" si="58"/>
        <v>0.99999254630360057</v>
      </c>
      <c r="BF119" s="204">
        <f t="shared" si="59"/>
        <v>1.0000308542604042</v>
      </c>
      <c r="BG119" s="204">
        <f t="shared" si="60"/>
        <v>1.0000007130851896</v>
      </c>
      <c r="BH119" s="204">
        <f t="shared" si="61"/>
        <v>1.0000001163005008</v>
      </c>
      <c r="BI119" s="204">
        <f t="shared" si="62"/>
        <v>0.99957585564342566</v>
      </c>
      <c r="BJ119" s="204">
        <f t="shared" si="63"/>
        <v>0.99966014699422068</v>
      </c>
      <c r="BK119" s="204">
        <f t="shared" si="64"/>
        <v>0.99991536471839948</v>
      </c>
      <c r="BM119" s="205">
        <f t="shared" si="44"/>
        <v>0.99826575166261455</v>
      </c>
      <c r="BN119" s="205">
        <f t="shared" si="65"/>
        <v>29.672727459220621</v>
      </c>
    </row>
    <row r="120" spans="1:66">
      <c r="A120" s="223">
        <f t="shared" si="66"/>
        <v>45044</v>
      </c>
      <c r="B120" s="215">
        <v>0.28399999999999997</v>
      </c>
      <c r="C120" s="215">
        <v>0.42959999999999998</v>
      </c>
      <c r="D120" s="215">
        <v>0.38670000000000004</v>
      </c>
      <c r="E120" s="215">
        <v>0.25419999999999998</v>
      </c>
      <c r="F120" s="215">
        <v>1.9639500000000001</v>
      </c>
      <c r="G120" s="215">
        <v>0.6342000000000001</v>
      </c>
      <c r="H120" s="215">
        <v>0.22775000000000001</v>
      </c>
      <c r="I120" s="215">
        <v>2.2294</v>
      </c>
      <c r="J120" s="216">
        <v>4159.6284999999998</v>
      </c>
      <c r="K120" s="216">
        <v>38.35</v>
      </c>
      <c r="L120" s="216">
        <v>380.14369999999997</v>
      </c>
      <c r="M120" s="215">
        <v>8.6999999999999994E-2</v>
      </c>
      <c r="N120" s="215">
        <v>1.2667999999999999</v>
      </c>
      <c r="O120" s="215">
        <v>0.46240000000000003</v>
      </c>
      <c r="P120" s="215">
        <v>15.775600000000001</v>
      </c>
      <c r="Q120" s="215">
        <v>23.108599999999999</v>
      </c>
      <c r="R120" s="215">
        <v>2.3437999999999999</v>
      </c>
      <c r="S120" s="215">
        <v>0.37934999999999997</v>
      </c>
      <c r="T120" s="215">
        <v>0.25795000000000001</v>
      </c>
      <c r="U120" s="215">
        <v>8.7331500000000002</v>
      </c>
      <c r="W120" s="46"/>
      <c r="X120" s="46"/>
      <c r="Y120" s="46"/>
      <c r="Z120" s="46"/>
      <c r="AA120" s="46"/>
      <c r="AB120" s="46"/>
      <c r="AC120" s="46"/>
      <c r="AD120" s="46"/>
      <c r="AE120" s="46"/>
      <c r="AF120" s="46"/>
      <c r="AG120" s="46"/>
      <c r="AH120" s="46"/>
      <c r="AI120" s="46"/>
      <c r="AJ120" s="46"/>
      <c r="AK120" s="46"/>
      <c r="AL120" s="46"/>
      <c r="AM120" s="46"/>
      <c r="AN120" s="46"/>
      <c r="AO120" s="46"/>
      <c r="AP120" s="46"/>
      <c r="AR120" s="204">
        <f t="shared" si="45"/>
        <v>1</v>
      </c>
      <c r="AS120" s="204">
        <f t="shared" si="46"/>
        <v>1.0005013785345109</v>
      </c>
      <c r="AT120" s="204">
        <f t="shared" si="47"/>
        <v>0.99999997902677995</v>
      </c>
      <c r="AU120" s="204">
        <f t="shared" si="48"/>
        <v>1.0000042528479984</v>
      </c>
      <c r="AV120" s="204">
        <f t="shared" si="49"/>
        <v>0.99994903442649252</v>
      </c>
      <c r="AW120" s="204">
        <f t="shared" si="50"/>
        <v>0.99999936302610559</v>
      </c>
      <c r="AX120" s="204">
        <f t="shared" si="51"/>
        <v>1.0000025376839856</v>
      </c>
      <c r="AY120" s="204">
        <f t="shared" si="52"/>
        <v>1</v>
      </c>
      <c r="AZ120" s="204">
        <f t="shared" si="53"/>
        <v>0.99997420193537279</v>
      </c>
      <c r="BA120" s="204">
        <f t="shared" si="54"/>
        <v>1.0019835568181426</v>
      </c>
      <c r="BB120" s="204">
        <f t="shared" si="55"/>
        <v>0.9999967891017818</v>
      </c>
      <c r="BC120" s="204">
        <f t="shared" si="56"/>
        <v>1</v>
      </c>
      <c r="BD120" s="204">
        <f t="shared" si="57"/>
        <v>1.000028641576953</v>
      </c>
      <c r="BE120" s="204">
        <f t="shared" si="58"/>
        <v>1.0000021760030577</v>
      </c>
      <c r="BF120" s="204">
        <f t="shared" si="59"/>
        <v>0.99995411725149252</v>
      </c>
      <c r="BG120" s="204">
        <f t="shared" si="60"/>
        <v>0.99999931763886074</v>
      </c>
      <c r="BH120" s="204">
        <f t="shared" si="61"/>
        <v>1.0000003847567158</v>
      </c>
      <c r="BI120" s="204">
        <f t="shared" si="62"/>
        <v>1.0001997780459391</v>
      </c>
      <c r="BJ120" s="204">
        <f t="shared" si="63"/>
        <v>1.0002339425885227</v>
      </c>
      <c r="BK120" s="204">
        <f t="shared" si="64"/>
        <v>1.0001367673034049</v>
      </c>
      <c r="BM120" s="205">
        <f t="shared" si="44"/>
        <v>1.0029684656813527</v>
      </c>
      <c r="BN120" s="205">
        <f t="shared" si="65"/>
        <v>29.76080993235545</v>
      </c>
    </row>
    <row r="121" spans="1:66">
      <c r="A121" s="223">
        <f t="shared" si="66"/>
        <v>45045</v>
      </c>
      <c r="B121" s="215">
        <v>0.28399999999999997</v>
      </c>
      <c r="C121" s="215">
        <v>0.42959999999999998</v>
      </c>
      <c r="D121" s="215">
        <v>0.38670000000000004</v>
      </c>
      <c r="E121" s="215">
        <v>0.25419999999999998</v>
      </c>
      <c r="F121" s="215">
        <v>1.9639500000000001</v>
      </c>
      <c r="G121" s="215">
        <v>0.6342000000000001</v>
      </c>
      <c r="H121" s="215">
        <v>0.22775000000000001</v>
      </c>
      <c r="I121" s="215">
        <v>2.2294</v>
      </c>
      <c r="J121" s="216">
        <v>4159.6284999999998</v>
      </c>
      <c r="K121" s="216">
        <v>38.35</v>
      </c>
      <c r="L121" s="216">
        <v>380.14369999999997</v>
      </c>
      <c r="M121" s="215">
        <v>8.6999999999999994E-2</v>
      </c>
      <c r="N121" s="215">
        <v>1.2667999999999999</v>
      </c>
      <c r="O121" s="215">
        <v>0.46240000000000003</v>
      </c>
      <c r="P121" s="215">
        <v>15.775600000000001</v>
      </c>
      <c r="Q121" s="215">
        <v>23.108599999999999</v>
      </c>
      <c r="R121" s="215">
        <v>2.3437999999999999</v>
      </c>
      <c r="S121" s="215">
        <v>0.37934999999999997</v>
      </c>
      <c r="T121" s="215">
        <v>0.25795000000000001</v>
      </c>
      <c r="U121" s="215">
        <v>8.7331500000000002</v>
      </c>
      <c r="W121" s="46"/>
      <c r="X121" s="46"/>
      <c r="Y121" s="46"/>
      <c r="Z121" s="46"/>
      <c r="AA121" s="46"/>
      <c r="AB121" s="46"/>
      <c r="AC121" s="46"/>
      <c r="AD121" s="46"/>
      <c r="AE121" s="46"/>
      <c r="AF121" s="46"/>
      <c r="AG121" s="46"/>
      <c r="AH121" s="46"/>
      <c r="AI121" s="46"/>
      <c r="AJ121" s="46"/>
      <c r="AK121" s="46"/>
      <c r="AL121" s="46"/>
      <c r="AM121" s="46"/>
      <c r="AN121" s="46"/>
      <c r="AO121" s="46"/>
      <c r="AP121" s="46"/>
      <c r="AR121" s="204">
        <f t="shared" si="45"/>
        <v>1</v>
      </c>
      <c r="AS121" s="204">
        <f t="shared" si="46"/>
        <v>1</v>
      </c>
      <c r="AT121" s="204">
        <f t="shared" si="47"/>
        <v>1</v>
      </c>
      <c r="AU121" s="204">
        <f t="shared" si="48"/>
        <v>1</v>
      </c>
      <c r="AV121" s="204">
        <f t="shared" si="49"/>
        <v>1</v>
      </c>
      <c r="AW121" s="204">
        <f t="shared" si="50"/>
        <v>1</v>
      </c>
      <c r="AX121" s="204">
        <f t="shared" si="51"/>
        <v>1</v>
      </c>
      <c r="AY121" s="204">
        <f t="shared" si="52"/>
        <v>1</v>
      </c>
      <c r="AZ121" s="204">
        <f t="shared" si="53"/>
        <v>1</v>
      </c>
      <c r="BA121" s="204">
        <f t="shared" si="54"/>
        <v>1</v>
      </c>
      <c r="BB121" s="204">
        <f t="shared" si="55"/>
        <v>1</v>
      </c>
      <c r="BC121" s="204">
        <f t="shared" si="56"/>
        <v>1</v>
      </c>
      <c r="BD121" s="204">
        <f t="shared" si="57"/>
        <v>1</v>
      </c>
      <c r="BE121" s="204">
        <f t="shared" si="58"/>
        <v>1</v>
      </c>
      <c r="BF121" s="204">
        <f t="shared" si="59"/>
        <v>1</v>
      </c>
      <c r="BG121" s="204">
        <f t="shared" si="60"/>
        <v>1</v>
      </c>
      <c r="BH121" s="204">
        <f t="shared" si="61"/>
        <v>1</v>
      </c>
      <c r="BI121" s="204">
        <f t="shared" si="62"/>
        <v>1</v>
      </c>
      <c r="BJ121" s="204">
        <f t="shared" si="63"/>
        <v>1</v>
      </c>
      <c r="BK121" s="204">
        <f t="shared" si="64"/>
        <v>1</v>
      </c>
      <c r="BM121" s="205">
        <f t="shared" si="44"/>
        <v>1</v>
      </c>
      <c r="BN121" s="205">
        <f t="shared" si="65"/>
        <v>29.76080993235545</v>
      </c>
    </row>
    <row r="122" spans="1:66">
      <c r="A122" s="223">
        <f t="shared" si="66"/>
        <v>45046</v>
      </c>
      <c r="B122" s="215">
        <v>0.28399999999999997</v>
      </c>
      <c r="C122" s="215">
        <v>0.42959999999999998</v>
      </c>
      <c r="D122" s="215">
        <v>0.38670000000000004</v>
      </c>
      <c r="E122" s="215">
        <v>0.25419999999999998</v>
      </c>
      <c r="F122" s="215">
        <v>1.9639500000000001</v>
      </c>
      <c r="G122" s="215">
        <v>0.6342000000000001</v>
      </c>
      <c r="H122" s="215">
        <v>0.22775000000000001</v>
      </c>
      <c r="I122" s="215">
        <v>2.2294</v>
      </c>
      <c r="J122" s="216">
        <v>4159.6284999999998</v>
      </c>
      <c r="K122" s="216">
        <v>38.35</v>
      </c>
      <c r="L122" s="216">
        <v>380.14369999999997</v>
      </c>
      <c r="M122" s="215">
        <v>8.6999999999999994E-2</v>
      </c>
      <c r="N122" s="215">
        <v>1.2667999999999999</v>
      </c>
      <c r="O122" s="215">
        <v>0.46240000000000003</v>
      </c>
      <c r="P122" s="215">
        <v>15.775600000000001</v>
      </c>
      <c r="Q122" s="215">
        <v>23.108599999999999</v>
      </c>
      <c r="R122" s="215">
        <v>2.3437999999999999</v>
      </c>
      <c r="S122" s="215">
        <v>0.37934999999999997</v>
      </c>
      <c r="T122" s="215">
        <v>0.25795000000000001</v>
      </c>
      <c r="U122" s="215">
        <v>8.7331500000000002</v>
      </c>
      <c r="W122" s="46"/>
      <c r="X122" s="46"/>
      <c r="Y122" s="46"/>
      <c r="Z122" s="46"/>
      <c r="AA122" s="46"/>
      <c r="AB122" s="46"/>
      <c r="AC122" s="46"/>
      <c r="AD122" s="46"/>
      <c r="AE122" s="46"/>
      <c r="AF122" s="46"/>
      <c r="AG122" s="46"/>
      <c r="AH122" s="46"/>
      <c r="AI122" s="46"/>
      <c r="AJ122" s="46"/>
      <c r="AK122" s="46"/>
      <c r="AL122" s="46"/>
      <c r="AM122" s="46"/>
      <c r="AN122" s="46"/>
      <c r="AO122" s="46"/>
      <c r="AP122" s="46"/>
      <c r="AR122" s="204">
        <f t="shared" si="45"/>
        <v>1</v>
      </c>
      <c r="AS122" s="204">
        <f t="shared" si="46"/>
        <v>1</v>
      </c>
      <c r="AT122" s="204">
        <f t="shared" si="47"/>
        <v>1</v>
      </c>
      <c r="AU122" s="204">
        <f t="shared" si="48"/>
        <v>1</v>
      </c>
      <c r="AV122" s="204">
        <f t="shared" si="49"/>
        <v>1</v>
      </c>
      <c r="AW122" s="204">
        <f t="shared" si="50"/>
        <v>1</v>
      </c>
      <c r="AX122" s="204">
        <f t="shared" si="51"/>
        <v>1</v>
      </c>
      <c r="AY122" s="204">
        <f t="shared" si="52"/>
        <v>1</v>
      </c>
      <c r="AZ122" s="204">
        <f t="shared" si="53"/>
        <v>1</v>
      </c>
      <c r="BA122" s="204">
        <f t="shared" si="54"/>
        <v>1</v>
      </c>
      <c r="BB122" s="204">
        <f t="shared" si="55"/>
        <v>1</v>
      </c>
      <c r="BC122" s="204">
        <f t="shared" si="56"/>
        <v>1</v>
      </c>
      <c r="BD122" s="204">
        <f t="shared" si="57"/>
        <v>1</v>
      </c>
      <c r="BE122" s="204">
        <f t="shared" si="58"/>
        <v>1</v>
      </c>
      <c r="BF122" s="204">
        <f t="shared" si="59"/>
        <v>1</v>
      </c>
      <c r="BG122" s="204">
        <f t="shared" si="60"/>
        <v>1</v>
      </c>
      <c r="BH122" s="204">
        <f t="shared" si="61"/>
        <v>1</v>
      </c>
      <c r="BI122" s="204">
        <f t="shared" si="62"/>
        <v>1</v>
      </c>
      <c r="BJ122" s="204">
        <f t="shared" si="63"/>
        <v>1</v>
      </c>
      <c r="BK122" s="204">
        <f t="shared" si="64"/>
        <v>1</v>
      </c>
      <c r="BM122" s="205">
        <f t="shared" si="44"/>
        <v>1</v>
      </c>
      <c r="BN122" s="205">
        <f t="shared" si="65"/>
        <v>29.76080993235545</v>
      </c>
    </row>
    <row r="123" spans="1:66">
      <c r="A123" s="223">
        <v>45047</v>
      </c>
      <c r="B123" s="215">
        <v>0.28399999999999997</v>
      </c>
      <c r="C123" s="215">
        <v>0.42780000000000001</v>
      </c>
      <c r="D123" s="215">
        <v>0.38490000000000002</v>
      </c>
      <c r="E123" s="215">
        <v>0.254</v>
      </c>
      <c r="F123" s="215">
        <v>1.9647999999999999</v>
      </c>
      <c r="G123" s="215">
        <v>0.63775000000000004</v>
      </c>
      <c r="H123" s="215">
        <v>0.22620000000000001</v>
      </c>
      <c r="I123" s="215">
        <v>2.2294</v>
      </c>
      <c r="J123" s="216">
        <v>4167.4310000000005</v>
      </c>
      <c r="K123" s="216">
        <v>38.885000000000005</v>
      </c>
      <c r="L123" s="216">
        <v>380.50549999999998</v>
      </c>
      <c r="M123" s="215">
        <v>8.7050000000000002E-2</v>
      </c>
      <c r="N123" s="215">
        <v>1.26725</v>
      </c>
      <c r="O123" s="215">
        <v>0.45905000000000001</v>
      </c>
      <c r="P123" s="215">
        <v>15.750999999999999</v>
      </c>
      <c r="Q123" s="215">
        <v>22.688400000000001</v>
      </c>
      <c r="R123" s="215">
        <v>2.3680500000000002</v>
      </c>
      <c r="S123" s="215">
        <v>0.37890000000000001</v>
      </c>
      <c r="T123" s="215">
        <v>0.25805</v>
      </c>
      <c r="U123" s="215">
        <v>8.7334999999999994</v>
      </c>
      <c r="W123" s="46"/>
      <c r="X123" s="46"/>
      <c r="Y123" s="46"/>
      <c r="Z123" s="46"/>
      <c r="AA123" s="46"/>
      <c r="AB123" s="46"/>
      <c r="AC123" s="46"/>
      <c r="AD123" s="46"/>
      <c r="AE123" s="46"/>
      <c r="AF123" s="46"/>
      <c r="AG123" s="46"/>
      <c r="AH123" s="46"/>
      <c r="AI123" s="46"/>
      <c r="AJ123" s="46"/>
      <c r="AK123" s="46"/>
      <c r="AL123" s="46"/>
      <c r="AM123" s="46"/>
      <c r="AN123" s="46"/>
      <c r="AO123" s="46"/>
      <c r="AP123" s="46"/>
      <c r="AR123" s="204">
        <f t="shared" si="45"/>
        <v>1</v>
      </c>
      <c r="AS123" s="204">
        <f t="shared" si="46"/>
        <v>0.99914032658074758</v>
      </c>
      <c r="AT123" s="204">
        <f t="shared" si="47"/>
        <v>0.9999992431526995</v>
      </c>
      <c r="AU123" s="204">
        <f t="shared" si="48"/>
        <v>0.99999934713489025</v>
      </c>
      <c r="AV123" s="204">
        <f t="shared" si="49"/>
        <v>1.0000866397179777</v>
      </c>
      <c r="AW123" s="204">
        <f t="shared" si="50"/>
        <v>1.0000021493536615</v>
      </c>
      <c r="AX123" s="204">
        <f t="shared" si="51"/>
        <v>0.99998422138682275</v>
      </c>
      <c r="AY123" s="204">
        <f t="shared" si="52"/>
        <v>1</v>
      </c>
      <c r="AZ123" s="204">
        <f t="shared" si="53"/>
        <v>1.0000086596847648</v>
      </c>
      <c r="BA123" s="204">
        <f t="shared" si="54"/>
        <v>1.0027606465630055</v>
      </c>
      <c r="BB123" s="204">
        <f t="shared" si="55"/>
        <v>1.0000087254748289</v>
      </c>
      <c r="BC123" s="204">
        <f t="shared" si="56"/>
        <v>1</v>
      </c>
      <c r="BD123" s="204">
        <f t="shared" si="57"/>
        <v>1.000007804783476</v>
      </c>
      <c r="BE123" s="204">
        <f t="shared" si="58"/>
        <v>0.99997910488338748</v>
      </c>
      <c r="BF123" s="204">
        <f t="shared" si="59"/>
        <v>0.99997914190085346</v>
      </c>
      <c r="BG123" s="204">
        <f t="shared" si="60"/>
        <v>0.99999796452460898</v>
      </c>
      <c r="BH123" s="204">
        <f t="shared" si="61"/>
        <v>1.0000005988210896</v>
      </c>
      <c r="BI123" s="204">
        <f t="shared" si="62"/>
        <v>0.99977528257377102</v>
      </c>
      <c r="BJ123" s="204">
        <f t="shared" si="63"/>
        <v>1.0000212157602395</v>
      </c>
      <c r="BK123" s="204">
        <f t="shared" si="64"/>
        <v>1.0000022235085897</v>
      </c>
      <c r="BM123" s="205">
        <f t="shared" si="44"/>
        <v>1.0017506231382045</v>
      </c>
      <c r="BN123" s="205">
        <f t="shared" si="65"/>
        <v>29.812909894834739</v>
      </c>
    </row>
    <row r="124" spans="1:66">
      <c r="A124" s="223">
        <v>45048</v>
      </c>
      <c r="B124" s="215">
        <v>0.28399999999999997</v>
      </c>
      <c r="C124" s="215">
        <v>0.42335</v>
      </c>
      <c r="D124" s="215">
        <v>0.38429999999999997</v>
      </c>
      <c r="E124" s="215">
        <v>0.25440000000000002</v>
      </c>
      <c r="F124" s="215">
        <v>1.9647999999999999</v>
      </c>
      <c r="G124" s="215">
        <v>0.63305</v>
      </c>
      <c r="H124" s="215">
        <v>0.2273</v>
      </c>
      <c r="I124" s="215">
        <v>2.2294</v>
      </c>
      <c r="J124" s="216">
        <v>4174.8249999999998</v>
      </c>
      <c r="K124" s="216">
        <v>39.07</v>
      </c>
      <c r="L124" s="216">
        <v>380.38465000000002</v>
      </c>
      <c r="M124" s="215">
        <v>8.7050000000000002E-2</v>
      </c>
      <c r="N124" s="215">
        <v>1.2662</v>
      </c>
      <c r="O124" s="215">
        <v>0.45850000000000002</v>
      </c>
      <c r="P124" s="215">
        <v>15.706849999999999</v>
      </c>
      <c r="Q124" s="215">
        <v>22.819499999999998</v>
      </c>
      <c r="R124" s="215">
        <v>2.3661500000000002</v>
      </c>
      <c r="S124" s="215">
        <v>0.37919999999999998</v>
      </c>
      <c r="T124" s="215">
        <v>0.25845000000000001</v>
      </c>
      <c r="U124" s="215">
        <v>8.7414000000000005</v>
      </c>
      <c r="W124" s="46"/>
      <c r="X124" s="46"/>
      <c r="Y124" s="46"/>
      <c r="Z124" s="46"/>
      <c r="AA124" s="46"/>
      <c r="AB124" s="46"/>
      <c r="AC124" s="46"/>
      <c r="AD124" s="46"/>
      <c r="AE124" s="46"/>
      <c r="AF124" s="46"/>
      <c r="AG124" s="46"/>
      <c r="AH124" s="46"/>
      <c r="AI124" s="46"/>
      <c r="AJ124" s="46"/>
      <c r="AK124" s="46"/>
      <c r="AL124" s="46"/>
      <c r="AM124" s="46"/>
      <c r="AN124" s="46"/>
      <c r="AO124" s="46"/>
      <c r="AP124" s="46"/>
      <c r="AR124" s="204">
        <f t="shared" si="45"/>
        <v>1</v>
      </c>
      <c r="AS124" s="204">
        <f t="shared" si="46"/>
        <v>0.99786044512921335</v>
      </c>
      <c r="AT124" s="204">
        <f t="shared" si="47"/>
        <v>0.99999974693075777</v>
      </c>
      <c r="AU124" s="204">
        <f t="shared" si="48"/>
        <v>1.0000013052180368</v>
      </c>
      <c r="AV124" s="204">
        <f t="shared" si="49"/>
        <v>1</v>
      </c>
      <c r="AW124" s="204">
        <f t="shared" si="50"/>
        <v>0.99999715180324522</v>
      </c>
      <c r="AX124" s="204">
        <f t="shared" si="51"/>
        <v>1.0000112089664577</v>
      </c>
      <c r="AY124" s="204">
        <f t="shared" si="52"/>
        <v>1</v>
      </c>
      <c r="AZ124" s="204">
        <f t="shared" si="53"/>
        <v>1.0000081913558228</v>
      </c>
      <c r="BA124" s="204">
        <f t="shared" si="54"/>
        <v>1.0009449288935726</v>
      </c>
      <c r="BB124" s="204">
        <f t="shared" si="55"/>
        <v>0.99999708641926699</v>
      </c>
      <c r="BC124" s="204">
        <f t="shared" si="56"/>
        <v>1</v>
      </c>
      <c r="BD124" s="204">
        <f t="shared" si="57"/>
        <v>0.99998178476171651</v>
      </c>
      <c r="BE124" s="204">
        <f t="shared" si="58"/>
        <v>0.99999655486182981</v>
      </c>
      <c r="BF124" s="204">
        <f t="shared" si="59"/>
        <v>0.99996248413128774</v>
      </c>
      <c r="BG124" s="204">
        <f t="shared" si="60"/>
        <v>1.0000006390757363</v>
      </c>
      <c r="BH124" s="204">
        <f t="shared" si="61"/>
        <v>0.99999995330398184</v>
      </c>
      <c r="BI124" s="204">
        <f t="shared" si="62"/>
        <v>1.0001498693176807</v>
      </c>
      <c r="BJ124" s="204">
        <f t="shared" si="63"/>
        <v>1.0000847835994151</v>
      </c>
      <c r="BK124" s="204">
        <f t="shared" si="64"/>
        <v>1.0000501652772567</v>
      </c>
      <c r="BM124" s="205">
        <f t="shared" si="44"/>
        <v>0.99904400095925305</v>
      </c>
      <c r="BN124" s="205">
        <f t="shared" si="65"/>
        <v>29.784408781573401</v>
      </c>
    </row>
    <row r="125" spans="1:66">
      <c r="A125" s="223">
        <v>45049</v>
      </c>
      <c r="B125" s="215">
        <v>0.28399999999999997</v>
      </c>
      <c r="C125" s="215">
        <v>0.42604999999999998</v>
      </c>
      <c r="D125" s="215">
        <v>0.38670000000000004</v>
      </c>
      <c r="E125" s="215">
        <v>0.25305</v>
      </c>
      <c r="F125" s="215">
        <v>1.9647999999999999</v>
      </c>
      <c r="G125" s="215">
        <v>0.63244999999999996</v>
      </c>
      <c r="H125" s="215">
        <v>0.22735</v>
      </c>
      <c r="I125" s="215">
        <v>2.2294</v>
      </c>
      <c r="J125" s="216">
        <v>4178.3625000000002</v>
      </c>
      <c r="K125" s="216">
        <v>38.6</v>
      </c>
      <c r="L125" s="216">
        <v>379.53415000000001</v>
      </c>
      <c r="M125" s="215">
        <v>8.6999999999999994E-2</v>
      </c>
      <c r="N125" s="215">
        <v>1.2661500000000001</v>
      </c>
      <c r="O125" s="215">
        <v>0.45574999999999999</v>
      </c>
      <c r="P125" s="215">
        <v>15.711950000000002</v>
      </c>
      <c r="Q125" s="215">
        <v>22.7212</v>
      </c>
      <c r="R125" s="215">
        <v>2.3283499999999999</v>
      </c>
      <c r="S125" s="215">
        <v>0.37880000000000003</v>
      </c>
      <c r="T125" s="215">
        <v>0.25774999999999998</v>
      </c>
      <c r="U125" s="215">
        <v>8.7303499999999996</v>
      </c>
      <c r="W125" s="46"/>
      <c r="X125" s="46"/>
      <c r="Y125" s="46"/>
      <c r="Z125" s="46"/>
      <c r="AA125" s="46"/>
      <c r="AB125" s="46"/>
      <c r="AC125" s="46"/>
      <c r="AD125" s="46"/>
      <c r="AE125" s="46"/>
      <c r="AF125" s="46"/>
      <c r="AG125" s="46"/>
      <c r="AH125" s="46"/>
      <c r="AI125" s="46"/>
      <c r="AJ125" s="46"/>
      <c r="AK125" s="46"/>
      <c r="AL125" s="46"/>
      <c r="AM125" s="46"/>
      <c r="AN125" s="46"/>
      <c r="AO125" s="46"/>
      <c r="AP125" s="46"/>
      <c r="AR125" s="204">
        <f t="shared" si="45"/>
        <v>1</v>
      </c>
      <c r="AS125" s="204">
        <f t="shared" si="46"/>
        <v>1.0013030658142381</v>
      </c>
      <c r="AT125" s="204">
        <f t="shared" si="47"/>
        <v>1.0000010099173711</v>
      </c>
      <c r="AU125" s="204">
        <f t="shared" si="48"/>
        <v>0.99999558664541099</v>
      </c>
      <c r="AV125" s="204">
        <f t="shared" si="49"/>
        <v>1</v>
      </c>
      <c r="AW125" s="204">
        <f t="shared" si="50"/>
        <v>0.9999996348788186</v>
      </c>
      <c r="AX125" s="204">
        <f t="shared" si="51"/>
        <v>1.0000005082060268</v>
      </c>
      <c r="AY125" s="204">
        <f t="shared" si="52"/>
        <v>1</v>
      </c>
      <c r="AZ125" s="204">
        <f t="shared" si="53"/>
        <v>1.0000039138399355</v>
      </c>
      <c r="BA125" s="204">
        <f t="shared" si="54"/>
        <v>0.99759457151030151</v>
      </c>
      <c r="BB125" s="204">
        <f t="shared" si="55"/>
        <v>0.99997946920129099</v>
      </c>
      <c r="BC125" s="204">
        <f t="shared" si="56"/>
        <v>1</v>
      </c>
      <c r="BD125" s="204">
        <f t="shared" si="57"/>
        <v>0.99999913222344639</v>
      </c>
      <c r="BE125" s="204">
        <f t="shared" si="58"/>
        <v>0.99998271220233059</v>
      </c>
      <c r="BF125" s="204">
        <f t="shared" si="59"/>
        <v>1.0000043391306479</v>
      </c>
      <c r="BG125" s="204">
        <f t="shared" si="60"/>
        <v>0.99999952116104007</v>
      </c>
      <c r="BH125" s="204">
        <f t="shared" si="61"/>
        <v>0.99999906311890607</v>
      </c>
      <c r="BI125" s="204">
        <f t="shared" si="62"/>
        <v>0.99980018281320526</v>
      </c>
      <c r="BJ125" s="204">
        <f t="shared" si="63"/>
        <v>0.99985155972211948</v>
      </c>
      <c r="BK125" s="204">
        <f t="shared" si="64"/>
        <v>0.99992982367970151</v>
      </c>
      <c r="BM125" s="205">
        <f t="shared" si="44"/>
        <v>0.9984415299625844</v>
      </c>
      <c r="BN125" s="205">
        <f t="shared" si="65"/>
        <v>29.73799067290518</v>
      </c>
    </row>
    <row r="126" spans="1:66">
      <c r="A126" s="223">
        <v>45050</v>
      </c>
      <c r="B126" s="215">
        <v>0.28399999999999997</v>
      </c>
      <c r="C126" s="215">
        <v>0.4249</v>
      </c>
      <c r="D126" s="215">
        <v>0.38600000000000001</v>
      </c>
      <c r="E126" s="215">
        <v>0.25059999999999999</v>
      </c>
      <c r="F126" s="215">
        <v>1.9602999999999999</v>
      </c>
      <c r="G126" s="215">
        <v>0.63179999999999992</v>
      </c>
      <c r="H126" s="215">
        <v>0.22555</v>
      </c>
      <c r="I126" s="215">
        <v>2.22925</v>
      </c>
      <c r="J126" s="216">
        <v>4156.3649999999998</v>
      </c>
      <c r="K126" s="216">
        <v>38.185000000000002</v>
      </c>
      <c r="L126" s="216">
        <v>375.96429999999998</v>
      </c>
      <c r="M126" s="215">
        <v>8.695E-2</v>
      </c>
      <c r="N126" s="215">
        <v>1.2652999999999999</v>
      </c>
      <c r="O126" s="215">
        <v>0.45469999999999999</v>
      </c>
      <c r="P126" s="215">
        <v>15.686399999999999</v>
      </c>
      <c r="Q126" s="215">
        <v>22.512900000000002</v>
      </c>
      <c r="R126" s="215">
        <v>2.3366499999999997</v>
      </c>
      <c r="S126" s="215">
        <v>0.37705</v>
      </c>
      <c r="T126" s="215">
        <v>0.25609999999999999</v>
      </c>
      <c r="U126" s="215">
        <v>8.71035</v>
      </c>
      <c r="W126" s="46"/>
      <c r="X126" s="46"/>
      <c r="Y126" s="46"/>
      <c r="Z126" s="46"/>
      <c r="AA126" s="46"/>
      <c r="AB126" s="46"/>
      <c r="AC126" s="46"/>
      <c r="AD126" s="46"/>
      <c r="AE126" s="46"/>
      <c r="AF126" s="46"/>
      <c r="AG126" s="46"/>
      <c r="AH126" s="46"/>
      <c r="AI126" s="46"/>
      <c r="AJ126" s="46"/>
      <c r="AK126" s="46"/>
      <c r="AL126" s="46"/>
      <c r="AM126" s="46"/>
      <c r="AN126" s="46"/>
      <c r="AO126" s="46"/>
      <c r="AP126" s="46"/>
      <c r="AR126" s="204">
        <f t="shared" si="45"/>
        <v>1</v>
      </c>
      <c r="AS126" s="204">
        <f t="shared" si="46"/>
        <v>0.99944651682386909</v>
      </c>
      <c r="AT126" s="204">
        <f t="shared" si="47"/>
        <v>0.99999970608988042</v>
      </c>
      <c r="AU126" s="204">
        <f t="shared" si="48"/>
        <v>0.99999193011838783</v>
      </c>
      <c r="AV126" s="204">
        <f t="shared" si="49"/>
        <v>0.99954101766497572</v>
      </c>
      <c r="AW126" s="204">
        <f t="shared" si="50"/>
        <v>0.99999960406096489</v>
      </c>
      <c r="AX126" s="204">
        <f t="shared" si="51"/>
        <v>0.99998163396646211</v>
      </c>
      <c r="AY126" s="204">
        <f t="shared" si="52"/>
        <v>0.99999967346137209</v>
      </c>
      <c r="AZ126" s="204">
        <f t="shared" si="53"/>
        <v>0.99997560866344382</v>
      </c>
      <c r="BA126" s="204">
        <f t="shared" si="54"/>
        <v>0.99785130690170021</v>
      </c>
      <c r="BB126" s="204">
        <f t="shared" si="55"/>
        <v>0.99991332301562685</v>
      </c>
      <c r="BC126" s="204">
        <f t="shared" si="56"/>
        <v>1</v>
      </c>
      <c r="BD126" s="204">
        <f t="shared" si="57"/>
        <v>0.9999852426557102</v>
      </c>
      <c r="BE126" s="204">
        <f t="shared" si="58"/>
        <v>0.99999337163611268</v>
      </c>
      <c r="BF126" s="204">
        <f t="shared" si="59"/>
        <v>0.99997824792716505</v>
      </c>
      <c r="BG126" s="204">
        <f t="shared" si="60"/>
        <v>0.99999897844616992</v>
      </c>
      <c r="BH126" s="204">
        <f t="shared" si="61"/>
        <v>1.0000002070140317</v>
      </c>
      <c r="BI126" s="204">
        <f t="shared" si="62"/>
        <v>0.99912360833326375</v>
      </c>
      <c r="BJ126" s="204">
        <f t="shared" si="63"/>
        <v>0.99964853957147481</v>
      </c>
      <c r="BK126" s="204">
        <f t="shared" si="64"/>
        <v>0.99987276149858761</v>
      </c>
      <c r="BM126" s="205">
        <f t="shared" si="44"/>
        <v>0.9953092846812519</v>
      </c>
      <c r="BN126" s="205">
        <f t="shared" si="65"/>
        <v>29.598498224506997</v>
      </c>
    </row>
    <row r="127" spans="1:66">
      <c r="A127" s="223">
        <v>45051</v>
      </c>
      <c r="B127" s="215">
        <v>0.28399999999999997</v>
      </c>
      <c r="C127" s="215">
        <v>0.42175000000000001</v>
      </c>
      <c r="D127" s="215">
        <v>0.38380000000000003</v>
      </c>
      <c r="E127" s="215">
        <v>0.25105</v>
      </c>
      <c r="F127" s="215">
        <v>1.9630999999999998</v>
      </c>
      <c r="G127" s="215">
        <v>0.62985000000000002</v>
      </c>
      <c r="H127" s="215">
        <v>0.22534999999999999</v>
      </c>
      <c r="I127" s="215">
        <v>2.2290999999999999</v>
      </c>
      <c r="J127" s="216">
        <v>4164.6010000000006</v>
      </c>
      <c r="K127" s="216">
        <v>38.049999999999997</v>
      </c>
      <c r="L127" s="216">
        <v>374.57285000000002</v>
      </c>
      <c r="M127" s="215">
        <v>8.695E-2</v>
      </c>
      <c r="N127" s="215">
        <v>1.2606999999999999</v>
      </c>
      <c r="O127" s="215">
        <v>0.45040000000000002</v>
      </c>
      <c r="P127" s="215">
        <v>15.6867</v>
      </c>
      <c r="Q127" s="215">
        <v>22.246549999999999</v>
      </c>
      <c r="R127" s="215">
        <v>2.3166500000000001</v>
      </c>
      <c r="S127" s="215">
        <v>0.37624999999999997</v>
      </c>
      <c r="T127" s="215">
        <v>0.25735000000000002</v>
      </c>
      <c r="U127" s="215">
        <v>8.7066499999999998</v>
      </c>
      <c r="W127" s="46"/>
      <c r="X127" s="46"/>
      <c r="Y127" s="46"/>
      <c r="Z127" s="46"/>
      <c r="AA127" s="46"/>
      <c r="AB127" s="46"/>
      <c r="AC127" s="46"/>
      <c r="AD127" s="46"/>
      <c r="AE127" s="46"/>
      <c r="AF127" s="46"/>
      <c r="AG127" s="46"/>
      <c r="AH127" s="46"/>
      <c r="AI127" s="46"/>
      <c r="AJ127" s="46"/>
      <c r="AK127" s="46"/>
      <c r="AL127" s="46"/>
      <c r="AM127" s="46"/>
      <c r="AN127" s="46"/>
      <c r="AO127" s="46"/>
      <c r="AP127" s="46"/>
      <c r="AR127" s="204">
        <f t="shared" si="45"/>
        <v>1</v>
      </c>
      <c r="AS127" s="204">
        <f t="shared" si="46"/>
        <v>0.99847697058666229</v>
      </c>
      <c r="AT127" s="204">
        <f t="shared" si="47"/>
        <v>0.99999907280066447</v>
      </c>
      <c r="AU127" s="204">
        <f t="shared" si="48"/>
        <v>1.0000014881283177</v>
      </c>
      <c r="AV127" s="204">
        <f t="shared" si="49"/>
        <v>1.0002858191039377</v>
      </c>
      <c r="AW127" s="204">
        <f t="shared" si="50"/>
        <v>0.99999880973467881</v>
      </c>
      <c r="AX127" s="204">
        <f t="shared" si="51"/>
        <v>0.99999795027199967</v>
      </c>
      <c r="AY127" s="204">
        <f t="shared" si="52"/>
        <v>0.99999967343939944</v>
      </c>
      <c r="AZ127" s="204">
        <f t="shared" si="53"/>
        <v>1.0000091475056103</v>
      </c>
      <c r="BA127" s="204">
        <f t="shared" si="54"/>
        <v>0.99929548175957172</v>
      </c>
      <c r="BB127" s="204">
        <f t="shared" si="55"/>
        <v>0.99996599118366147</v>
      </c>
      <c r="BC127" s="204">
        <f t="shared" si="56"/>
        <v>1</v>
      </c>
      <c r="BD127" s="204">
        <f t="shared" si="57"/>
        <v>0.99991996694189156</v>
      </c>
      <c r="BE127" s="204">
        <f t="shared" si="58"/>
        <v>0.99997269490955998</v>
      </c>
      <c r="BF127" s="204">
        <f t="shared" si="59"/>
        <v>1.000000255614258</v>
      </c>
      <c r="BG127" s="204">
        <f t="shared" si="60"/>
        <v>0.99999867989677582</v>
      </c>
      <c r="BH127" s="204">
        <f t="shared" si="61"/>
        <v>0.99999949991440507</v>
      </c>
      <c r="BI127" s="204">
        <f t="shared" si="62"/>
        <v>0.9995979127854866</v>
      </c>
      <c r="BJ127" s="204">
        <f t="shared" si="63"/>
        <v>1.0002665472918786</v>
      </c>
      <c r="BK127" s="204">
        <f t="shared" si="64"/>
        <v>0.99997642763472883</v>
      </c>
      <c r="BM127" s="205">
        <f t="shared" si="44"/>
        <v>0.99776332362863995</v>
      </c>
      <c r="BN127" s="205">
        <f t="shared" si="65"/>
        <v>29.532295962900498</v>
      </c>
    </row>
    <row r="128" spans="1:66">
      <c r="A128" s="223">
        <v>45052</v>
      </c>
      <c r="B128" s="215">
        <v>0.28399999999999997</v>
      </c>
      <c r="C128" s="215">
        <v>0.42175000000000001</v>
      </c>
      <c r="D128" s="215">
        <v>0.38380000000000003</v>
      </c>
      <c r="E128" s="215">
        <v>0.25105</v>
      </c>
      <c r="F128" s="215">
        <v>1.9630999999999998</v>
      </c>
      <c r="G128" s="215">
        <v>0.62985000000000002</v>
      </c>
      <c r="H128" s="215">
        <v>0.22534999999999999</v>
      </c>
      <c r="I128" s="215">
        <v>2.2290999999999999</v>
      </c>
      <c r="J128" s="216">
        <v>4164.6010000000006</v>
      </c>
      <c r="K128" s="216">
        <v>38.049999999999997</v>
      </c>
      <c r="L128" s="216">
        <v>374.57285000000002</v>
      </c>
      <c r="M128" s="215">
        <v>8.695E-2</v>
      </c>
      <c r="N128" s="215">
        <v>1.2606999999999999</v>
      </c>
      <c r="O128" s="215">
        <v>0.45040000000000002</v>
      </c>
      <c r="P128" s="215">
        <v>15.6867</v>
      </c>
      <c r="Q128" s="215">
        <v>22.246549999999999</v>
      </c>
      <c r="R128" s="215">
        <v>2.3166500000000001</v>
      </c>
      <c r="S128" s="215">
        <v>0.37624999999999997</v>
      </c>
      <c r="T128" s="215">
        <v>0.25735000000000002</v>
      </c>
      <c r="U128" s="215">
        <v>8.7066499999999998</v>
      </c>
      <c r="W128" s="46"/>
      <c r="X128" s="46"/>
      <c r="Y128" s="46"/>
      <c r="Z128" s="46"/>
      <c r="AA128" s="46"/>
      <c r="AB128" s="46"/>
      <c r="AC128" s="46"/>
      <c r="AD128" s="46"/>
      <c r="AE128" s="46"/>
      <c r="AF128" s="46"/>
      <c r="AG128" s="46"/>
      <c r="AH128" s="46"/>
      <c r="AI128" s="46"/>
      <c r="AJ128" s="46"/>
      <c r="AK128" s="46"/>
      <c r="AL128" s="46"/>
      <c r="AM128" s="46"/>
      <c r="AN128" s="46"/>
      <c r="AO128" s="46"/>
      <c r="AP128" s="46"/>
      <c r="AR128" s="204">
        <f t="shared" si="45"/>
        <v>1</v>
      </c>
      <c r="AS128" s="204">
        <f t="shared" si="46"/>
        <v>1</v>
      </c>
      <c r="AT128" s="204">
        <f t="shared" si="47"/>
        <v>1</v>
      </c>
      <c r="AU128" s="204">
        <f t="shared" si="48"/>
        <v>1</v>
      </c>
      <c r="AV128" s="204">
        <f t="shared" si="49"/>
        <v>1</v>
      </c>
      <c r="AW128" s="204">
        <f t="shared" si="50"/>
        <v>1</v>
      </c>
      <c r="AX128" s="204">
        <f t="shared" si="51"/>
        <v>1</v>
      </c>
      <c r="AY128" s="204">
        <f t="shared" si="52"/>
        <v>1</v>
      </c>
      <c r="AZ128" s="204">
        <f t="shared" si="53"/>
        <v>1</v>
      </c>
      <c r="BA128" s="204">
        <f t="shared" si="54"/>
        <v>1</v>
      </c>
      <c r="BB128" s="204">
        <f t="shared" si="55"/>
        <v>1</v>
      </c>
      <c r="BC128" s="204">
        <f t="shared" si="56"/>
        <v>1</v>
      </c>
      <c r="BD128" s="204">
        <f t="shared" si="57"/>
        <v>1</v>
      </c>
      <c r="BE128" s="204">
        <f t="shared" si="58"/>
        <v>1</v>
      </c>
      <c r="BF128" s="204">
        <f t="shared" si="59"/>
        <v>1</v>
      </c>
      <c r="BG128" s="204">
        <f t="shared" si="60"/>
        <v>1</v>
      </c>
      <c r="BH128" s="204">
        <f t="shared" si="61"/>
        <v>1</v>
      </c>
      <c r="BI128" s="204">
        <f t="shared" si="62"/>
        <v>1</v>
      </c>
      <c r="BJ128" s="204">
        <f t="shared" si="63"/>
        <v>1</v>
      </c>
      <c r="BK128" s="204">
        <f t="shared" si="64"/>
        <v>1</v>
      </c>
      <c r="BM128" s="205">
        <f t="shared" si="44"/>
        <v>1</v>
      </c>
      <c r="BN128" s="205">
        <f t="shared" si="65"/>
        <v>29.532295962900498</v>
      </c>
    </row>
    <row r="129" spans="1:66">
      <c r="A129" s="223">
        <v>45053</v>
      </c>
      <c r="B129" s="215">
        <v>0.28399999999999997</v>
      </c>
      <c r="C129" s="215">
        <v>0.42175000000000001</v>
      </c>
      <c r="D129" s="215">
        <v>0.38380000000000003</v>
      </c>
      <c r="E129" s="215">
        <v>0.25105</v>
      </c>
      <c r="F129" s="215">
        <v>1.9630999999999998</v>
      </c>
      <c r="G129" s="215">
        <v>0.62985000000000002</v>
      </c>
      <c r="H129" s="215">
        <v>0.22534999999999999</v>
      </c>
      <c r="I129" s="215">
        <v>2.2290999999999999</v>
      </c>
      <c r="J129" s="216">
        <v>4164.6010000000006</v>
      </c>
      <c r="K129" s="216">
        <v>38.049999999999997</v>
      </c>
      <c r="L129" s="216">
        <v>374.57285000000002</v>
      </c>
      <c r="M129" s="215">
        <v>8.695E-2</v>
      </c>
      <c r="N129" s="215">
        <v>1.2606999999999999</v>
      </c>
      <c r="O129" s="215">
        <v>0.45040000000000002</v>
      </c>
      <c r="P129" s="215">
        <v>15.6867</v>
      </c>
      <c r="Q129" s="215">
        <v>22.246549999999999</v>
      </c>
      <c r="R129" s="215">
        <v>2.3166500000000001</v>
      </c>
      <c r="S129" s="215">
        <v>0.37624999999999997</v>
      </c>
      <c r="T129" s="215">
        <v>0.25735000000000002</v>
      </c>
      <c r="U129" s="215">
        <v>8.7066499999999998</v>
      </c>
      <c r="W129" s="46"/>
      <c r="X129" s="46"/>
      <c r="Y129" s="46"/>
      <c r="Z129" s="46"/>
      <c r="AA129" s="46"/>
      <c r="AB129" s="46"/>
      <c r="AC129" s="46"/>
      <c r="AD129" s="46"/>
      <c r="AE129" s="46"/>
      <c r="AF129" s="46"/>
      <c r="AG129" s="46"/>
      <c r="AH129" s="46"/>
      <c r="AI129" s="46"/>
      <c r="AJ129" s="46"/>
      <c r="AK129" s="46"/>
      <c r="AL129" s="46"/>
      <c r="AM129" s="46"/>
      <c r="AN129" s="46"/>
      <c r="AO129" s="46"/>
      <c r="AP129" s="46"/>
      <c r="AR129" s="204">
        <f t="shared" si="45"/>
        <v>1</v>
      </c>
      <c r="AS129" s="204">
        <f t="shared" si="46"/>
        <v>1</v>
      </c>
      <c r="AT129" s="204">
        <f t="shared" si="47"/>
        <v>1</v>
      </c>
      <c r="AU129" s="204">
        <f t="shared" si="48"/>
        <v>1</v>
      </c>
      <c r="AV129" s="204">
        <f t="shared" si="49"/>
        <v>1</v>
      </c>
      <c r="AW129" s="204">
        <f t="shared" si="50"/>
        <v>1</v>
      </c>
      <c r="AX129" s="204">
        <f t="shared" si="51"/>
        <v>1</v>
      </c>
      <c r="AY129" s="204">
        <f t="shared" si="52"/>
        <v>1</v>
      </c>
      <c r="AZ129" s="204">
        <f t="shared" si="53"/>
        <v>1</v>
      </c>
      <c r="BA129" s="204">
        <f t="shared" si="54"/>
        <v>1</v>
      </c>
      <c r="BB129" s="204">
        <f t="shared" si="55"/>
        <v>1</v>
      </c>
      <c r="BC129" s="204">
        <f t="shared" si="56"/>
        <v>1</v>
      </c>
      <c r="BD129" s="204">
        <f t="shared" si="57"/>
        <v>1</v>
      </c>
      <c r="BE129" s="204">
        <f t="shared" si="58"/>
        <v>1</v>
      </c>
      <c r="BF129" s="204">
        <f t="shared" si="59"/>
        <v>1</v>
      </c>
      <c r="BG129" s="204">
        <f t="shared" si="60"/>
        <v>1</v>
      </c>
      <c r="BH129" s="204">
        <f t="shared" si="61"/>
        <v>1</v>
      </c>
      <c r="BI129" s="204">
        <f t="shared" si="62"/>
        <v>1</v>
      </c>
      <c r="BJ129" s="204">
        <f t="shared" si="63"/>
        <v>1</v>
      </c>
      <c r="BK129" s="204">
        <f t="shared" si="64"/>
        <v>1</v>
      </c>
      <c r="BM129" s="205">
        <f t="shared" si="44"/>
        <v>1</v>
      </c>
      <c r="BN129" s="205">
        <f t="shared" si="65"/>
        <v>29.532295962900498</v>
      </c>
    </row>
    <row r="130" spans="1:66">
      <c r="A130" s="223">
        <v>45054</v>
      </c>
      <c r="B130" s="215">
        <v>0.28399999999999997</v>
      </c>
      <c r="C130" s="215">
        <v>0.41915000000000002</v>
      </c>
      <c r="D130" s="215">
        <v>0.37970000000000004</v>
      </c>
      <c r="E130" s="215">
        <v>0.25255</v>
      </c>
      <c r="F130" s="215">
        <v>1.9641</v>
      </c>
      <c r="G130" s="215">
        <v>0.63124999999999998</v>
      </c>
      <c r="H130" s="215">
        <v>0.22455</v>
      </c>
      <c r="I130" s="215">
        <v>2.2286999999999999</v>
      </c>
      <c r="J130" s="216">
        <v>4176.2449999999999</v>
      </c>
      <c r="K130" s="216">
        <v>38.254999999999995</v>
      </c>
      <c r="L130" s="216">
        <v>375.04089999999997</v>
      </c>
      <c r="M130" s="215">
        <v>8.7050000000000002E-2</v>
      </c>
      <c r="N130" s="215">
        <v>1.2603499999999999</v>
      </c>
      <c r="O130" s="215">
        <v>0.45005000000000001</v>
      </c>
      <c r="P130" s="215">
        <v>15.702449999999999</v>
      </c>
      <c r="Q130" s="215">
        <v>22.0947</v>
      </c>
      <c r="R130" s="215">
        <v>2.3366499999999997</v>
      </c>
      <c r="S130" s="215">
        <v>0.37624999999999997</v>
      </c>
      <c r="T130" s="215">
        <v>0.25724999999999998</v>
      </c>
      <c r="U130" s="215">
        <v>8.7098000000000013</v>
      </c>
      <c r="W130" s="46"/>
      <c r="X130" s="46"/>
      <c r="Y130" s="46"/>
      <c r="Z130" s="46"/>
      <c r="AA130" s="46"/>
      <c r="AB130" s="46"/>
      <c r="AC130" s="46"/>
      <c r="AD130" s="46"/>
      <c r="AE130" s="46"/>
      <c r="AF130" s="46"/>
      <c r="AG130" s="46"/>
      <c r="AH130" s="46"/>
      <c r="AI130" s="46"/>
      <c r="AJ130" s="46"/>
      <c r="AK130" s="46"/>
      <c r="AL130" s="46"/>
      <c r="AM130" s="46"/>
      <c r="AN130" s="46"/>
      <c r="AO130" s="46"/>
      <c r="AP130" s="46"/>
      <c r="AR130" s="204">
        <f t="shared" si="45"/>
        <v>1</v>
      </c>
      <c r="AS130" s="204">
        <f t="shared" si="46"/>
        <v>0.99873413925149312</v>
      </c>
      <c r="AT130" s="204">
        <f t="shared" si="47"/>
        <v>0.99999825776807216</v>
      </c>
      <c r="AU130" s="204">
        <f t="shared" si="48"/>
        <v>1.0000049412421692</v>
      </c>
      <c r="AV130" s="204">
        <f t="shared" si="49"/>
        <v>1.0001019700918412</v>
      </c>
      <c r="AW130" s="204">
        <f t="shared" si="50"/>
        <v>1.0000008549226984</v>
      </c>
      <c r="AX130" s="204">
        <f t="shared" si="51"/>
        <v>0.99999178288136192</v>
      </c>
      <c r="AY130" s="204">
        <f t="shared" si="52"/>
        <v>0.99999912906452471</v>
      </c>
      <c r="AZ130" s="204">
        <f t="shared" si="53"/>
        <v>1.0000129018843196</v>
      </c>
      <c r="BA130" s="204">
        <f t="shared" si="54"/>
        <v>1.0010697925306695</v>
      </c>
      <c r="BB130" s="204">
        <f t="shared" si="55"/>
        <v>1.0000114540807885</v>
      </c>
      <c r="BC130" s="204">
        <f t="shared" si="56"/>
        <v>1</v>
      </c>
      <c r="BD130" s="204">
        <f t="shared" si="57"/>
        <v>0.99999389835285657</v>
      </c>
      <c r="BE130" s="204">
        <f t="shared" si="58"/>
        <v>0.99999776600411305</v>
      </c>
      <c r="BF130" s="204">
        <f t="shared" si="59"/>
        <v>1.000013412976074</v>
      </c>
      <c r="BG130" s="204">
        <f t="shared" si="60"/>
        <v>0.99999924029761567</v>
      </c>
      <c r="BH130" s="204">
        <f t="shared" si="61"/>
        <v>1.0000005000858452</v>
      </c>
      <c r="BI130" s="204">
        <f t="shared" si="62"/>
        <v>1</v>
      </c>
      <c r="BJ130" s="204">
        <f t="shared" si="63"/>
        <v>0.99997872697295498</v>
      </c>
      <c r="BK130" s="204">
        <f t="shared" si="64"/>
        <v>1.0000200694366199</v>
      </c>
      <c r="BM130" s="205">
        <f t="shared" si="44"/>
        <v>0.99992746084157058</v>
      </c>
      <c r="BN130" s="205">
        <f t="shared" si="65"/>
        <v>29.530153715004861</v>
      </c>
    </row>
    <row r="131" spans="1:66">
      <c r="A131" s="223">
        <v>45055</v>
      </c>
      <c r="B131" s="215">
        <v>0.28399999999999997</v>
      </c>
      <c r="C131" s="215">
        <v>0.41915000000000002</v>
      </c>
      <c r="D131" s="215">
        <v>0.37980000000000003</v>
      </c>
      <c r="E131" s="215">
        <v>0.25255</v>
      </c>
      <c r="F131" s="215">
        <v>1.9664000000000001</v>
      </c>
      <c r="G131" s="215">
        <v>0.62569999999999992</v>
      </c>
      <c r="H131" s="215">
        <v>0.22515000000000002</v>
      </c>
      <c r="I131" s="215">
        <v>2.22885</v>
      </c>
      <c r="J131" s="216">
        <v>4192.7070000000003</v>
      </c>
      <c r="K131" s="216">
        <v>38.305</v>
      </c>
      <c r="L131" s="216">
        <v>375.82214999999997</v>
      </c>
      <c r="M131" s="215">
        <v>8.7050000000000002E-2</v>
      </c>
      <c r="N131" s="215">
        <v>1.2614000000000001</v>
      </c>
      <c r="O131" s="215">
        <v>0.44820000000000004</v>
      </c>
      <c r="P131" s="215">
        <v>15.8047</v>
      </c>
      <c r="Q131" s="215">
        <v>22.079499999999999</v>
      </c>
      <c r="R131" s="215">
        <v>2.3497500000000002</v>
      </c>
      <c r="S131" s="215">
        <v>0.37634999999999996</v>
      </c>
      <c r="T131" s="215">
        <v>0.25835000000000002</v>
      </c>
      <c r="U131" s="215">
        <v>8.7117499999999986</v>
      </c>
      <c r="W131" s="46"/>
      <c r="X131" s="46"/>
      <c r="Y131" s="46"/>
      <c r="Z131" s="46"/>
      <c r="AA131" s="46"/>
      <c r="AB131" s="46"/>
      <c r="AC131" s="46"/>
      <c r="AD131" s="46"/>
      <c r="AE131" s="46"/>
      <c r="AF131" s="46"/>
      <c r="AG131" s="46"/>
      <c r="AH131" s="46"/>
      <c r="AI131" s="46"/>
      <c r="AJ131" s="46"/>
      <c r="AK131" s="46"/>
      <c r="AL131" s="46"/>
      <c r="AM131" s="46"/>
      <c r="AN131" s="46"/>
      <c r="AO131" s="46"/>
      <c r="AP131" s="46"/>
      <c r="AR131" s="204">
        <f t="shared" si="45"/>
        <v>1</v>
      </c>
      <c r="AS131" s="204">
        <f t="shared" si="46"/>
        <v>1</v>
      </c>
      <c r="AT131" s="204">
        <f t="shared" si="47"/>
        <v>1.0000000427168865</v>
      </c>
      <c r="AU131" s="204">
        <f t="shared" si="48"/>
        <v>1</v>
      </c>
      <c r="AV131" s="204">
        <f t="shared" si="49"/>
        <v>1.0002343498322628</v>
      </c>
      <c r="AW131" s="204">
        <f t="shared" si="50"/>
        <v>0.99999659963890475</v>
      </c>
      <c r="AX131" s="204">
        <f t="shared" si="51"/>
        <v>1.0000061656213448</v>
      </c>
      <c r="AY131" s="204">
        <f t="shared" si="52"/>
        <v>1.0000003266193154</v>
      </c>
      <c r="AZ131" s="204">
        <f t="shared" si="53"/>
        <v>1.0000181791676135</v>
      </c>
      <c r="BA131" s="204">
        <f t="shared" si="54"/>
        <v>1.0002599501280489</v>
      </c>
      <c r="BB131" s="204">
        <f t="shared" si="55"/>
        <v>1.0000190869524415</v>
      </c>
      <c r="BC131" s="204">
        <f t="shared" si="56"/>
        <v>1</v>
      </c>
      <c r="BD131" s="204">
        <f t="shared" si="57"/>
        <v>1.0000183000844671</v>
      </c>
      <c r="BE131" s="204">
        <f t="shared" si="58"/>
        <v>0.99998816285584236</v>
      </c>
      <c r="BF131" s="204">
        <f t="shared" si="59"/>
        <v>1.000086755248264</v>
      </c>
      <c r="BG131" s="204">
        <f t="shared" si="60"/>
        <v>0.99999992366741186</v>
      </c>
      <c r="BH131" s="204">
        <f t="shared" si="61"/>
        <v>1.0000003252415179</v>
      </c>
      <c r="BI131" s="204">
        <f t="shared" si="62"/>
        <v>1.0000503190140111</v>
      </c>
      <c r="BJ131" s="204">
        <f t="shared" si="63"/>
        <v>1.0002335795619612</v>
      </c>
      <c r="BK131" s="204">
        <f t="shared" si="64"/>
        <v>1.0000124202523755</v>
      </c>
      <c r="BM131" s="205">
        <f t="shared" si="44"/>
        <v>1.0009248197568039</v>
      </c>
      <c r="BN131" s="205">
        <f t="shared" si="65"/>
        <v>29.557463784581955</v>
      </c>
    </row>
    <row r="132" spans="1:66">
      <c r="A132" s="223">
        <v>45056</v>
      </c>
      <c r="B132" s="215">
        <v>0.28299999999999997</v>
      </c>
      <c r="C132" s="215">
        <v>0.41849999999999998</v>
      </c>
      <c r="D132" s="215">
        <v>0.37880000000000003</v>
      </c>
      <c r="E132" s="215">
        <v>0.25195000000000001</v>
      </c>
      <c r="F132" s="215">
        <v>1.9609000000000001</v>
      </c>
      <c r="G132" s="215">
        <v>0.62434999999999996</v>
      </c>
      <c r="H132" s="215">
        <v>0.22425</v>
      </c>
      <c r="I132" s="215">
        <v>2.2163499999999998</v>
      </c>
      <c r="J132" s="216">
        <v>4175.6749999999993</v>
      </c>
      <c r="K132" s="216">
        <v>38.31</v>
      </c>
      <c r="L132" s="216">
        <v>374.81124999999997</v>
      </c>
      <c r="M132" s="215">
        <v>8.6749999999999994E-2</v>
      </c>
      <c r="N132" s="215">
        <v>1.2603499999999999</v>
      </c>
      <c r="O132" s="215">
        <v>0.44625000000000004</v>
      </c>
      <c r="P132" s="215">
        <v>15.785699999999999</v>
      </c>
      <c r="Q132" s="215">
        <v>22.0015</v>
      </c>
      <c r="R132" s="215">
        <v>2.3634500000000003</v>
      </c>
      <c r="S132" s="215">
        <v>0.37564999999999998</v>
      </c>
      <c r="T132" s="215">
        <v>0.25805</v>
      </c>
      <c r="U132" s="215">
        <v>8.6913999999999998</v>
      </c>
      <c r="W132" s="46"/>
      <c r="X132" s="46"/>
      <c r="Y132" s="46"/>
      <c r="Z132" s="46"/>
      <c r="AA132" s="46"/>
      <c r="AB132" s="46"/>
      <c r="AC132" s="46"/>
      <c r="AD132" s="46"/>
      <c r="AE132" s="46"/>
      <c r="AF132" s="46"/>
      <c r="AG132" s="46"/>
      <c r="AH132" s="46"/>
      <c r="AI132" s="46"/>
      <c r="AJ132" s="46"/>
      <c r="AK132" s="46"/>
      <c r="AL132" s="46"/>
      <c r="AM132" s="46"/>
      <c r="AN132" s="46"/>
      <c r="AO132" s="46"/>
      <c r="AP132" s="46"/>
      <c r="AR132" s="204">
        <f t="shared" si="45"/>
        <v>0.99987416685443242</v>
      </c>
      <c r="AS132" s="204">
        <f t="shared" si="46"/>
        <v>0.99968215718345321</v>
      </c>
      <c r="AT132" s="204">
        <f t="shared" si="47"/>
        <v>0.99999957232419945</v>
      </c>
      <c r="AU132" s="204">
        <f t="shared" si="48"/>
        <v>0.99999802704081819</v>
      </c>
      <c r="AV132" s="204">
        <f t="shared" si="49"/>
        <v>0.99943936422735624</v>
      </c>
      <c r="AW132" s="204">
        <f t="shared" si="50"/>
        <v>0.99999916832366098</v>
      </c>
      <c r="AX132" s="204">
        <f t="shared" si="51"/>
        <v>0.99999074545860245</v>
      </c>
      <c r="AY132" s="204">
        <f t="shared" si="52"/>
        <v>0.99997270640879499</v>
      </c>
      <c r="AZ132" s="204">
        <f t="shared" si="53"/>
        <v>0.99998119044015876</v>
      </c>
      <c r="BA132" s="204">
        <f t="shared" si="54"/>
        <v>1.0000259733095846</v>
      </c>
      <c r="BB132" s="204">
        <f t="shared" si="55"/>
        <v>0.9999752953786043</v>
      </c>
      <c r="BC132" s="204">
        <f t="shared" si="56"/>
        <v>1</v>
      </c>
      <c r="BD132" s="204">
        <f t="shared" si="57"/>
        <v>0.99998170025041977</v>
      </c>
      <c r="BE132" s="204">
        <f t="shared" si="58"/>
        <v>0.99998747000491517</v>
      </c>
      <c r="BF132" s="204">
        <f t="shared" si="59"/>
        <v>0.99998392258451496</v>
      </c>
      <c r="BG132" s="204">
        <f t="shared" si="60"/>
        <v>0.99999960746478433</v>
      </c>
      <c r="BH132" s="204">
        <f t="shared" si="61"/>
        <v>1.000000338204071</v>
      </c>
      <c r="BI132" s="204">
        <f t="shared" si="62"/>
        <v>0.99964755675663863</v>
      </c>
      <c r="BJ132" s="204">
        <f t="shared" si="63"/>
        <v>0.99993640471057921</v>
      </c>
      <c r="BK132" s="204">
        <f t="shared" si="64"/>
        <v>0.99987025564389831</v>
      </c>
      <c r="BM132" s="205">
        <f t="shared" ref="BM132:BM154" si="67">PRODUCT(AR132:BB132,BD132:BK132)</f>
        <v>0.99834670094634481</v>
      </c>
      <c r="BN132" s="205">
        <f t="shared" si="65"/>
        <v>29.508596457678458</v>
      </c>
    </row>
    <row r="133" spans="1:66">
      <c r="A133" s="223">
        <v>45057</v>
      </c>
      <c r="B133" s="215">
        <v>0.28299999999999997</v>
      </c>
      <c r="C133" s="215">
        <v>0.41800000000000004</v>
      </c>
      <c r="D133" s="215">
        <v>0.37875000000000003</v>
      </c>
      <c r="E133" s="215">
        <v>0.252</v>
      </c>
      <c r="F133" s="215">
        <v>1.9621999999999999</v>
      </c>
      <c r="G133" s="215">
        <v>0.62304999999999999</v>
      </c>
      <c r="H133" s="215">
        <v>0.22420000000000001</v>
      </c>
      <c r="I133" s="215">
        <v>2.2153999999999998</v>
      </c>
      <c r="J133" s="216">
        <v>4167.2</v>
      </c>
      <c r="K133" s="216">
        <v>37.989999999999995</v>
      </c>
      <c r="L133" s="216">
        <v>374.27684999999997</v>
      </c>
      <c r="M133" s="215">
        <v>8.6749999999999994E-2</v>
      </c>
      <c r="N133" s="215">
        <v>1.2606999999999999</v>
      </c>
      <c r="O133" s="215">
        <v>0.44445000000000001</v>
      </c>
      <c r="P133" s="215">
        <v>15.758050000000001</v>
      </c>
      <c r="Q133" s="215">
        <v>21.51605</v>
      </c>
      <c r="R133" s="215">
        <v>2.35785</v>
      </c>
      <c r="S133" s="215">
        <v>0.37524999999999997</v>
      </c>
      <c r="T133" s="215">
        <v>0.25785000000000002</v>
      </c>
      <c r="U133" s="215">
        <v>8.6967499999999998</v>
      </c>
      <c r="W133" s="46"/>
      <c r="X133" s="46"/>
      <c r="Y133" s="46"/>
      <c r="Z133" s="46"/>
      <c r="AA133" s="46"/>
      <c r="AB133" s="46"/>
      <c r="AC133" s="46"/>
      <c r="AD133" s="46"/>
      <c r="AE133" s="46"/>
      <c r="AF133" s="46"/>
      <c r="AG133" s="46"/>
      <c r="AH133" s="46"/>
      <c r="AI133" s="46"/>
      <c r="AJ133" s="46"/>
      <c r="AK133" s="46"/>
      <c r="AL133" s="46"/>
      <c r="AM133" s="46"/>
      <c r="AN133" s="46"/>
      <c r="AO133" s="46"/>
      <c r="AP133" s="46"/>
      <c r="AR133" s="204">
        <f t="shared" ref="AR133:AR155" si="68">(B133/B132)^W$3</f>
        <v>1</v>
      </c>
      <c r="AS133" s="204">
        <f t="shared" ref="AS133:AS155" si="69">(C133/C132)^X$3</f>
        <v>0.99975516048163893</v>
      </c>
      <c r="AT133" s="204">
        <f t="shared" ref="AT133:AT155" si="70">(D133/D132)^Y$3</f>
        <v>0.99999997858657907</v>
      </c>
      <c r="AU133" s="204">
        <f t="shared" ref="AU133:AU155" si="71">(E133/E132)^Z$3</f>
        <v>1.0000001645928009</v>
      </c>
      <c r="AV133" s="204">
        <f t="shared" ref="AV133:AV155" si="72">(F133/F132)^AA$3</f>
        <v>1.0001327016987869</v>
      </c>
      <c r="AW133" s="204">
        <f t="shared" ref="AW133:AW155" si="73">(G133/G132)^AB$3</f>
        <v>0.99999919742510746</v>
      </c>
      <c r="AX133" s="204">
        <f t="shared" ref="AX133:AX155" si="74">(H133/H132)^AC$3</f>
        <v>0.99999948476808576</v>
      </c>
      <c r="AY133" s="204">
        <f t="shared" ref="AY133:AY155" si="75">(I133/I132)^AD$3</f>
        <v>0.99999791937092042</v>
      </c>
      <c r="AZ133" s="204">
        <f t="shared" ref="AZ133:AZ155" si="76">(J133/J132)^AE$3</f>
        <v>0.99999061184941895</v>
      </c>
      <c r="BA133" s="204">
        <f t="shared" ref="BA133:BA155" si="77">(K133/K132)^AF$3</f>
        <v>0.99833224965001643</v>
      </c>
      <c r="BB133" s="204">
        <f t="shared" ref="BB133:BB155" si="78">(L133/L132)^AG$3</f>
        <v>0.99998691319062916</v>
      </c>
      <c r="BC133" s="204">
        <f t="shared" ref="BC133:BC155" si="79">(M133/M132)^AH$3</f>
        <v>1</v>
      </c>
      <c r="BD133" s="204">
        <f t="shared" ref="BD133:BD155" si="80">(N133/N132)^AI$3</f>
        <v>1.0000061016843738</v>
      </c>
      <c r="BE133" s="204">
        <f t="shared" ref="BE133:BE155" si="81">(O133/O132)^AJ$3</f>
        <v>0.99998838515249067</v>
      </c>
      <c r="BF133" s="204">
        <f t="shared" ref="BF133:BF155" si="82">(P133/P132)^AK$3</f>
        <v>0.99997656861095974</v>
      </c>
      <c r="BG133" s="204">
        <f t="shared" ref="BG133:BG155" si="83">(Q133/Q132)^AL$3</f>
        <v>0.99999752524255825</v>
      </c>
      <c r="BH133" s="204">
        <f t="shared" ref="BH133:BH155" si="84">(R133/R132)^AM$3</f>
        <v>0.99999986199353252</v>
      </c>
      <c r="BI133" s="204">
        <f t="shared" ref="BI133:BI155" si="85">(S133/S132)^AN$3</f>
        <v>0.99979829366790862</v>
      </c>
      <c r="BJ133" s="204">
        <f t="shared" ref="BJ133:BJ155" si="86">(T133/T132)^AO$3</f>
        <v>0.99995756160389304</v>
      </c>
      <c r="BK133" s="204">
        <f t="shared" ref="BK133:BK155" si="87">(U133/U132)^AP$3</f>
        <v>1.0000341419037426</v>
      </c>
      <c r="BM133" s="205">
        <f t="shared" si="67"/>
        <v>0.99795346513671834</v>
      </c>
      <c r="BN133" s="205">
        <f t="shared" ref="BN133:BN182" si="88">BN132*BM133</f>
        <v>29.448206086261308</v>
      </c>
    </row>
    <row r="134" spans="1:66">
      <c r="A134" s="223">
        <v>45058</v>
      </c>
      <c r="B134" s="215">
        <v>0.28299999999999997</v>
      </c>
      <c r="C134" s="215">
        <v>0.42304999999999998</v>
      </c>
      <c r="D134" s="215">
        <v>0.38190000000000002</v>
      </c>
      <c r="E134" s="215">
        <v>0.25259999999999999</v>
      </c>
      <c r="F134" s="215">
        <v>1.9658500000000001</v>
      </c>
      <c r="G134" s="215">
        <v>0.62745000000000006</v>
      </c>
      <c r="H134" s="215">
        <v>0.22620000000000001</v>
      </c>
      <c r="I134" s="215">
        <v>2.21915</v>
      </c>
      <c r="J134" s="216">
        <v>4175.6900000000005</v>
      </c>
      <c r="K134" s="216">
        <v>38.114999999999995</v>
      </c>
      <c r="L134" s="216">
        <v>377.75890000000004</v>
      </c>
      <c r="M134" s="215">
        <v>8.6749999999999994E-2</v>
      </c>
      <c r="N134" s="215">
        <v>1.2667999999999999</v>
      </c>
      <c r="O134" s="215">
        <v>0.45274999999999999</v>
      </c>
      <c r="P134" s="215">
        <v>15.790600000000001</v>
      </c>
      <c r="Q134" s="215">
        <v>21.7515</v>
      </c>
      <c r="R134" s="215">
        <v>2.3464499999999999</v>
      </c>
      <c r="S134" s="215">
        <v>0.37714999999999999</v>
      </c>
      <c r="T134" s="215">
        <v>0.25914999999999999</v>
      </c>
      <c r="U134" s="215">
        <v>8.7037499999999994</v>
      </c>
      <c r="W134" s="46"/>
      <c r="X134" s="46"/>
      <c r="Y134" s="46"/>
      <c r="Z134" s="46"/>
      <c r="AA134" s="46"/>
      <c r="AB134" s="46"/>
      <c r="AC134" s="46"/>
      <c r="AD134" s="46"/>
      <c r="AE134" s="46"/>
      <c r="AF134" s="46"/>
      <c r="AG134" s="46"/>
      <c r="AH134" s="46"/>
      <c r="AI134" s="46"/>
      <c r="AJ134" s="46"/>
      <c r="AK134" s="46"/>
      <c r="AL134" s="46"/>
      <c r="AM134" s="46"/>
      <c r="AN134" s="46"/>
      <c r="AO134" s="46"/>
      <c r="AP134" s="46"/>
      <c r="AR134" s="204">
        <f t="shared" si="68"/>
        <v>1</v>
      </c>
      <c r="AS134" s="204">
        <f t="shared" si="69"/>
        <v>1.0024628593730078</v>
      </c>
      <c r="AT134" s="204">
        <f t="shared" si="70"/>
        <v>1.0000013435561315</v>
      </c>
      <c r="AU134" s="204">
        <f t="shared" si="71"/>
        <v>1.0000019725720781</v>
      </c>
      <c r="AV134" s="204">
        <f t="shared" si="72"/>
        <v>1.0003721606588489</v>
      </c>
      <c r="AW134" s="204">
        <f t="shared" si="73"/>
        <v>1.0000027096882922</v>
      </c>
      <c r="AX134" s="204">
        <f t="shared" si="74"/>
        <v>1.0000205203996311</v>
      </c>
      <c r="AY134" s="204">
        <f t="shared" si="75"/>
        <v>1.0000082078678376</v>
      </c>
      <c r="AZ134" s="204">
        <f t="shared" si="76"/>
        <v>1.0000094048382511</v>
      </c>
      <c r="BA134" s="204">
        <f t="shared" si="77"/>
        <v>1.0006538898830111</v>
      </c>
      <c r="BB134" s="204">
        <f t="shared" si="78"/>
        <v>1.0000849417212496</v>
      </c>
      <c r="BC134" s="204">
        <f t="shared" si="79"/>
        <v>1</v>
      </c>
      <c r="BD134" s="204">
        <f t="shared" si="80"/>
        <v>1.0001060777680479</v>
      </c>
      <c r="BE134" s="204">
        <f t="shared" si="81"/>
        <v>1.000053172509014</v>
      </c>
      <c r="BF134" s="204">
        <f t="shared" si="82"/>
        <v>1.0000275802090708</v>
      </c>
      <c r="BG134" s="204">
        <f t="shared" si="83"/>
        <v>1.0000012071911193</v>
      </c>
      <c r="BH134" s="204">
        <f t="shared" si="84"/>
        <v>0.99999971804261978</v>
      </c>
      <c r="BI134" s="204">
        <f t="shared" si="85"/>
        <v>1.0009567507644264</v>
      </c>
      <c r="BJ134" s="204">
        <f t="shared" si="86"/>
        <v>1.0002753069580941</v>
      </c>
      <c r="BK134" s="204">
        <f t="shared" si="87"/>
        <v>1.0000446401793794</v>
      </c>
      <c r="BM134" s="205">
        <f t="shared" si="67"/>
        <v>1.0050915639626548</v>
      </c>
      <c r="BN134" s="205">
        <f t="shared" si="88"/>
        <v>29.598143511134946</v>
      </c>
    </row>
    <row r="135" spans="1:66">
      <c r="A135" s="223">
        <v>45059</v>
      </c>
      <c r="B135" s="215">
        <v>0.28299999999999997</v>
      </c>
      <c r="C135" s="215">
        <v>0.42304999999999998</v>
      </c>
      <c r="D135" s="215">
        <v>0.38190000000000002</v>
      </c>
      <c r="E135" s="215">
        <v>0.25259999999999999</v>
      </c>
      <c r="F135" s="215">
        <v>1.9658500000000001</v>
      </c>
      <c r="G135" s="215">
        <v>0.62745000000000006</v>
      </c>
      <c r="H135" s="215">
        <v>0.22620000000000001</v>
      </c>
      <c r="I135" s="215">
        <v>2.21915</v>
      </c>
      <c r="J135" s="216">
        <v>4175.6900000000005</v>
      </c>
      <c r="K135" s="216">
        <v>38.114999999999995</v>
      </c>
      <c r="L135" s="216">
        <v>377.75890000000004</v>
      </c>
      <c r="M135" s="215">
        <v>8.6749999999999994E-2</v>
      </c>
      <c r="N135" s="215">
        <v>1.2667999999999999</v>
      </c>
      <c r="O135" s="215">
        <v>0.45274999999999999</v>
      </c>
      <c r="P135" s="215">
        <v>15.790600000000001</v>
      </c>
      <c r="Q135" s="215">
        <v>21.7515</v>
      </c>
      <c r="R135" s="215">
        <v>2.3464499999999999</v>
      </c>
      <c r="S135" s="215">
        <v>0.37714999999999999</v>
      </c>
      <c r="T135" s="215">
        <v>0.25914999999999999</v>
      </c>
      <c r="U135" s="215">
        <v>8.7037499999999994</v>
      </c>
      <c r="W135" s="46"/>
      <c r="X135" s="46"/>
      <c r="Y135" s="46"/>
      <c r="Z135" s="46"/>
      <c r="AA135" s="46"/>
      <c r="AB135" s="46"/>
      <c r="AC135" s="46"/>
      <c r="AD135" s="46"/>
      <c r="AE135" s="46"/>
      <c r="AF135" s="46"/>
      <c r="AG135" s="46"/>
      <c r="AH135" s="46"/>
      <c r="AI135" s="46"/>
      <c r="AJ135" s="46"/>
      <c r="AK135" s="46"/>
      <c r="AL135" s="46"/>
      <c r="AM135" s="46"/>
      <c r="AN135" s="46"/>
      <c r="AO135" s="46"/>
      <c r="AP135" s="46"/>
      <c r="AR135" s="204">
        <f t="shared" si="68"/>
        <v>1</v>
      </c>
      <c r="AS135" s="204">
        <f t="shared" si="69"/>
        <v>1</v>
      </c>
      <c r="AT135" s="204">
        <f t="shared" si="70"/>
        <v>1</v>
      </c>
      <c r="AU135" s="204">
        <f t="shared" si="71"/>
        <v>1</v>
      </c>
      <c r="AV135" s="204">
        <f t="shared" si="72"/>
        <v>1</v>
      </c>
      <c r="AW135" s="204">
        <f t="shared" si="73"/>
        <v>1</v>
      </c>
      <c r="AX135" s="204">
        <f t="shared" si="74"/>
        <v>1</v>
      </c>
      <c r="AY135" s="204">
        <f t="shared" si="75"/>
        <v>1</v>
      </c>
      <c r="AZ135" s="204">
        <f t="shared" si="76"/>
        <v>1</v>
      </c>
      <c r="BA135" s="204">
        <f t="shared" si="77"/>
        <v>1</v>
      </c>
      <c r="BB135" s="204">
        <f t="shared" si="78"/>
        <v>1</v>
      </c>
      <c r="BC135" s="204">
        <f t="shared" si="79"/>
        <v>1</v>
      </c>
      <c r="BD135" s="204">
        <f t="shared" si="80"/>
        <v>1</v>
      </c>
      <c r="BE135" s="204">
        <f t="shared" si="81"/>
        <v>1</v>
      </c>
      <c r="BF135" s="204">
        <f t="shared" si="82"/>
        <v>1</v>
      </c>
      <c r="BG135" s="204">
        <f t="shared" si="83"/>
        <v>1</v>
      </c>
      <c r="BH135" s="204">
        <f t="shared" si="84"/>
        <v>1</v>
      </c>
      <c r="BI135" s="204">
        <f t="shared" si="85"/>
        <v>1</v>
      </c>
      <c r="BJ135" s="204">
        <f t="shared" si="86"/>
        <v>1</v>
      </c>
      <c r="BK135" s="204">
        <f t="shared" si="87"/>
        <v>1</v>
      </c>
      <c r="BM135" s="205">
        <f t="shared" si="67"/>
        <v>1</v>
      </c>
      <c r="BN135" s="205">
        <f t="shared" si="88"/>
        <v>29.598143511134946</v>
      </c>
    </row>
    <row r="136" spans="1:66">
      <c r="A136" s="223">
        <v>45060</v>
      </c>
      <c r="B136" s="215">
        <v>0.28299999999999997</v>
      </c>
      <c r="C136" s="215">
        <v>0.42304999999999998</v>
      </c>
      <c r="D136" s="215">
        <v>0.38190000000000002</v>
      </c>
      <c r="E136" s="215">
        <v>0.25259999999999999</v>
      </c>
      <c r="F136" s="215">
        <v>1.9658500000000001</v>
      </c>
      <c r="G136" s="215">
        <v>0.62745000000000006</v>
      </c>
      <c r="H136" s="215">
        <v>0.22620000000000001</v>
      </c>
      <c r="I136" s="215">
        <v>2.21915</v>
      </c>
      <c r="J136" s="216">
        <v>4175.6900000000005</v>
      </c>
      <c r="K136" s="216">
        <v>38.114999999999995</v>
      </c>
      <c r="L136" s="216">
        <v>377.75890000000004</v>
      </c>
      <c r="M136" s="215">
        <v>8.6749999999999994E-2</v>
      </c>
      <c r="N136" s="215">
        <v>1.2667999999999999</v>
      </c>
      <c r="O136" s="215">
        <v>0.45274999999999999</v>
      </c>
      <c r="P136" s="215">
        <v>15.790600000000001</v>
      </c>
      <c r="Q136" s="215">
        <v>21.7515</v>
      </c>
      <c r="R136" s="215">
        <v>2.3464499999999999</v>
      </c>
      <c r="S136" s="215">
        <v>0.37714999999999999</v>
      </c>
      <c r="T136" s="215">
        <v>0.25914999999999999</v>
      </c>
      <c r="U136" s="215">
        <v>8.7037499999999994</v>
      </c>
      <c r="W136" s="46"/>
      <c r="X136" s="46"/>
      <c r="Y136" s="46"/>
      <c r="Z136" s="46"/>
      <c r="AA136" s="46"/>
      <c r="AB136" s="46"/>
      <c r="AC136" s="46"/>
      <c r="AD136" s="46"/>
      <c r="AE136" s="46"/>
      <c r="AF136" s="46"/>
      <c r="AG136" s="46"/>
      <c r="AH136" s="46"/>
      <c r="AI136" s="46"/>
      <c r="AJ136" s="46"/>
      <c r="AK136" s="46"/>
      <c r="AL136" s="46"/>
      <c r="AM136" s="46"/>
      <c r="AN136" s="46"/>
      <c r="AO136" s="46"/>
      <c r="AP136" s="46"/>
      <c r="AR136" s="204">
        <f t="shared" si="68"/>
        <v>1</v>
      </c>
      <c r="AS136" s="204">
        <f t="shared" si="69"/>
        <v>1</v>
      </c>
      <c r="AT136" s="204">
        <f t="shared" si="70"/>
        <v>1</v>
      </c>
      <c r="AU136" s="204">
        <f t="shared" si="71"/>
        <v>1</v>
      </c>
      <c r="AV136" s="204">
        <f t="shared" si="72"/>
        <v>1</v>
      </c>
      <c r="AW136" s="204">
        <f t="shared" si="73"/>
        <v>1</v>
      </c>
      <c r="AX136" s="204">
        <f t="shared" si="74"/>
        <v>1</v>
      </c>
      <c r="AY136" s="204">
        <f t="shared" si="75"/>
        <v>1</v>
      </c>
      <c r="AZ136" s="204">
        <f t="shared" si="76"/>
        <v>1</v>
      </c>
      <c r="BA136" s="204">
        <f t="shared" si="77"/>
        <v>1</v>
      </c>
      <c r="BB136" s="204">
        <f t="shared" si="78"/>
        <v>1</v>
      </c>
      <c r="BC136" s="204">
        <f t="shared" si="79"/>
        <v>1</v>
      </c>
      <c r="BD136" s="204">
        <f t="shared" si="80"/>
        <v>1</v>
      </c>
      <c r="BE136" s="204">
        <f t="shared" si="81"/>
        <v>1</v>
      </c>
      <c r="BF136" s="204">
        <f t="shared" si="82"/>
        <v>1</v>
      </c>
      <c r="BG136" s="204">
        <f t="shared" si="83"/>
        <v>1</v>
      </c>
      <c r="BH136" s="204">
        <f t="shared" si="84"/>
        <v>1</v>
      </c>
      <c r="BI136" s="204">
        <f t="shared" si="85"/>
        <v>1</v>
      </c>
      <c r="BJ136" s="204">
        <f t="shared" si="86"/>
        <v>1</v>
      </c>
      <c r="BK136" s="204">
        <f t="shared" si="87"/>
        <v>1</v>
      </c>
      <c r="BM136" s="205">
        <f t="shared" si="67"/>
        <v>1</v>
      </c>
      <c r="BN136" s="205">
        <f t="shared" si="88"/>
        <v>29.598143511134946</v>
      </c>
    </row>
    <row r="137" spans="1:66">
      <c r="A137" s="223">
        <v>45061</v>
      </c>
      <c r="B137" s="215">
        <v>0.28299999999999997</v>
      </c>
      <c r="C137" s="215">
        <v>0.42370000000000002</v>
      </c>
      <c r="D137" s="215">
        <v>0.38285000000000002</v>
      </c>
      <c r="E137" s="215">
        <v>0.25390000000000001</v>
      </c>
      <c r="F137" s="215">
        <v>1.96895</v>
      </c>
      <c r="G137" s="215">
        <v>0.62849999999999995</v>
      </c>
      <c r="H137" s="215">
        <v>0.22694999999999999</v>
      </c>
      <c r="I137" s="215">
        <v>2.2194500000000001</v>
      </c>
      <c r="J137" s="216">
        <v>4192.67</v>
      </c>
      <c r="K137" s="216">
        <v>38.54</v>
      </c>
      <c r="L137" s="216">
        <v>377.82420000000002</v>
      </c>
      <c r="M137" s="215">
        <v>8.6850000000000011E-2</v>
      </c>
      <c r="N137" s="215">
        <v>1.2734999999999999</v>
      </c>
      <c r="O137" s="215">
        <v>0.45540000000000003</v>
      </c>
      <c r="P137" s="215">
        <v>15.831899999999999</v>
      </c>
      <c r="Q137" s="215">
        <v>22.103200000000001</v>
      </c>
      <c r="R137" s="215">
        <v>2.34</v>
      </c>
      <c r="S137" s="215">
        <v>0.37875000000000003</v>
      </c>
      <c r="T137" s="215">
        <v>0.26040000000000002</v>
      </c>
      <c r="U137" s="215">
        <v>8.7194500000000001</v>
      </c>
      <c r="W137" s="46"/>
      <c r="X137" s="46"/>
      <c r="Y137" s="46"/>
      <c r="Z137" s="46"/>
      <c r="AA137" s="46"/>
      <c r="AB137" s="46"/>
      <c r="AC137" s="46"/>
      <c r="AD137" s="46"/>
      <c r="AE137" s="46"/>
      <c r="AF137" s="46"/>
      <c r="AG137" s="46"/>
      <c r="AH137" s="46"/>
      <c r="AI137" s="46"/>
      <c r="AJ137" s="46"/>
      <c r="AK137" s="46"/>
      <c r="AL137" s="46"/>
      <c r="AM137" s="46"/>
      <c r="AN137" s="46"/>
      <c r="AO137" s="46"/>
      <c r="AP137" s="46"/>
      <c r="AR137" s="204">
        <f t="shared" si="68"/>
        <v>1</v>
      </c>
      <c r="AS137" s="204">
        <f t="shared" si="69"/>
        <v>1.000314526399626</v>
      </c>
      <c r="AT137" s="204">
        <f t="shared" si="70"/>
        <v>1.0000004030248149</v>
      </c>
      <c r="AU137" s="204">
        <f t="shared" si="71"/>
        <v>1.0000042578859558</v>
      </c>
      <c r="AV137" s="204">
        <f t="shared" si="72"/>
        <v>1.0003155304720082</v>
      </c>
      <c r="AW137" s="204">
        <f t="shared" si="73"/>
        <v>1.0000006438210374</v>
      </c>
      <c r="AX137" s="204">
        <f t="shared" si="74"/>
        <v>1.0000076483583271</v>
      </c>
      <c r="AY137" s="204">
        <f t="shared" si="75"/>
        <v>1.0000006560276531</v>
      </c>
      <c r="AZ137" s="204">
        <f t="shared" si="76"/>
        <v>1.0000187525341446</v>
      </c>
      <c r="BA137" s="204">
        <f t="shared" si="77"/>
        <v>1.0022090095050054</v>
      </c>
      <c r="BB137" s="204">
        <f t="shared" si="78"/>
        <v>1.0000015853833175</v>
      </c>
      <c r="BC137" s="204">
        <f t="shared" si="79"/>
        <v>1</v>
      </c>
      <c r="BD137" s="204">
        <f t="shared" si="80"/>
        <v>1.0001159251853584</v>
      </c>
      <c r="BE137" s="204">
        <f t="shared" si="81"/>
        <v>1.000016771331824</v>
      </c>
      <c r="BF137" s="204">
        <f t="shared" si="82"/>
        <v>1.0000349126549797</v>
      </c>
      <c r="BG137" s="204">
        <f t="shared" si="83"/>
        <v>1.0000017791026776</v>
      </c>
      <c r="BH137" s="204">
        <f t="shared" si="84"/>
        <v>0.99999983986406416</v>
      </c>
      <c r="BI137" s="204">
        <f t="shared" si="85"/>
        <v>1.0008018917843289</v>
      </c>
      <c r="BJ137" s="204">
        <f t="shared" si="86"/>
        <v>1.0002634173545781</v>
      </c>
      <c r="BK137" s="204">
        <f t="shared" si="87"/>
        <v>1.0000999938897486</v>
      </c>
      <c r="BM137" s="205">
        <f t="shared" si="67"/>
        <v>1.0042134922679824</v>
      </c>
      <c r="BN137" s="205">
        <f t="shared" si="88"/>
        <v>29.722855059965745</v>
      </c>
    </row>
    <row r="138" spans="1:66">
      <c r="A138" s="223">
        <v>45062</v>
      </c>
      <c r="B138" s="215">
        <v>0.28299999999999997</v>
      </c>
      <c r="C138" s="215">
        <v>0.42420000000000002</v>
      </c>
      <c r="D138" s="215">
        <v>0.38165000000000004</v>
      </c>
      <c r="E138" s="215">
        <v>0.2535</v>
      </c>
      <c r="F138" s="215">
        <v>1.97085</v>
      </c>
      <c r="G138" s="215">
        <v>0.62890000000000001</v>
      </c>
      <c r="H138" s="215">
        <v>0.22639999999999999</v>
      </c>
      <c r="I138" s="215">
        <v>2.2176499999999999</v>
      </c>
      <c r="J138" s="216">
        <v>4192.67</v>
      </c>
      <c r="K138" s="216">
        <v>38.450000000000003</v>
      </c>
      <c r="L138" s="216">
        <v>379.05385000000001</v>
      </c>
      <c r="M138" s="215">
        <v>8.6850000000000011E-2</v>
      </c>
      <c r="N138" s="215">
        <v>1.2743500000000001</v>
      </c>
      <c r="O138" s="215">
        <v>0.45400000000000001</v>
      </c>
      <c r="P138" s="215">
        <v>15.904700000000002</v>
      </c>
      <c r="Q138" s="215">
        <v>22.606549999999999</v>
      </c>
      <c r="R138" s="215">
        <v>2.3502000000000001</v>
      </c>
      <c r="S138" s="215">
        <v>0.3785</v>
      </c>
      <c r="T138" s="215">
        <v>0.26040000000000002</v>
      </c>
      <c r="U138" s="215">
        <v>8.7155500000000004</v>
      </c>
      <c r="W138" s="46"/>
      <c r="X138" s="46"/>
      <c r="Y138" s="46"/>
      <c r="Z138" s="46"/>
      <c r="AA138" s="46"/>
      <c r="AB138" s="46"/>
      <c r="AC138" s="46"/>
      <c r="AD138" s="46"/>
      <c r="AE138" s="46"/>
      <c r="AF138" s="46"/>
      <c r="AG138" s="46"/>
      <c r="AH138" s="46"/>
      <c r="AI138" s="46"/>
      <c r="AJ138" s="46"/>
      <c r="AK138" s="46"/>
      <c r="AL138" s="46"/>
      <c r="AM138" s="46"/>
      <c r="AN138" s="46"/>
      <c r="AO138" s="46"/>
      <c r="AP138" s="46"/>
      <c r="AR138" s="204">
        <f t="shared" si="68"/>
        <v>1</v>
      </c>
      <c r="AS138" s="204">
        <f t="shared" si="69"/>
        <v>1.0002416064119064</v>
      </c>
      <c r="AT138" s="204">
        <f t="shared" si="70"/>
        <v>0.99999949074962313</v>
      </c>
      <c r="AU138" s="204">
        <f t="shared" si="71"/>
        <v>0.99999869221130577</v>
      </c>
      <c r="AV138" s="204">
        <f t="shared" si="72"/>
        <v>1.000193132370983</v>
      </c>
      <c r="AW138" s="204">
        <f t="shared" si="73"/>
        <v>1.0000002449822263</v>
      </c>
      <c r="AX138" s="204">
        <f t="shared" si="74"/>
        <v>0.99999439371779464</v>
      </c>
      <c r="AY138" s="204">
        <f t="shared" si="75"/>
        <v>0.99999606251226003</v>
      </c>
      <c r="AZ138" s="204">
        <f t="shared" si="76"/>
        <v>1</v>
      </c>
      <c r="BA138" s="204">
        <f t="shared" si="77"/>
        <v>0.99953487164057941</v>
      </c>
      <c r="BB138" s="204">
        <f t="shared" si="78"/>
        <v>1.0000298033751944</v>
      </c>
      <c r="BC138" s="204">
        <f t="shared" si="79"/>
        <v>1</v>
      </c>
      <c r="BD138" s="204">
        <f t="shared" si="80"/>
        <v>1.0000146625698982</v>
      </c>
      <c r="BE138" s="204">
        <f t="shared" si="81"/>
        <v>0.99999115198402533</v>
      </c>
      <c r="BF138" s="204">
        <f t="shared" si="82"/>
        <v>1.0000613205803317</v>
      </c>
      <c r="BG138" s="204">
        <f t="shared" si="83"/>
        <v>1.0000024975938455</v>
      </c>
      <c r="BH138" s="204">
        <f t="shared" si="84"/>
        <v>1.0000002530360417</v>
      </c>
      <c r="BI138" s="204">
        <f t="shared" si="85"/>
        <v>0.99987498589897861</v>
      </c>
      <c r="BJ138" s="204">
        <f t="shared" si="86"/>
        <v>1</v>
      </c>
      <c r="BK138" s="204">
        <f t="shared" si="87"/>
        <v>0.999975179120003</v>
      </c>
      <c r="BM138" s="205">
        <f t="shared" si="67"/>
        <v>0.99990818631322764</v>
      </c>
      <c r="BN138" s="205">
        <f t="shared" si="88"/>
        <v>29.720126095061289</v>
      </c>
    </row>
    <row r="139" spans="1:66">
      <c r="A139" s="223">
        <v>45063</v>
      </c>
      <c r="B139" s="215">
        <v>0.28299999999999997</v>
      </c>
      <c r="C139" s="215">
        <v>0.42645</v>
      </c>
      <c r="D139" s="215">
        <v>0.38190000000000002</v>
      </c>
      <c r="E139" s="215">
        <v>0.25390000000000001</v>
      </c>
      <c r="F139" s="215">
        <v>1.98055</v>
      </c>
      <c r="G139" s="215">
        <v>0.63</v>
      </c>
      <c r="H139" s="215">
        <v>0.22714999999999999</v>
      </c>
      <c r="I139" s="215">
        <v>2.2176499999999999</v>
      </c>
      <c r="J139" s="216">
        <v>4212.7579999999998</v>
      </c>
      <c r="K139" s="216">
        <v>38.715000000000003</v>
      </c>
      <c r="L139" s="216">
        <v>379.03805</v>
      </c>
      <c r="M139" s="215">
        <v>8.6900000000000005E-2</v>
      </c>
      <c r="N139" s="215">
        <v>1.2804500000000001</v>
      </c>
      <c r="O139" s="215">
        <v>0.45405000000000001</v>
      </c>
      <c r="P139" s="215">
        <v>15.9146</v>
      </c>
      <c r="Q139" s="215">
        <v>22.865850000000002</v>
      </c>
      <c r="R139" s="215">
        <v>2.3403999999999998</v>
      </c>
      <c r="S139" s="215">
        <v>0.37990000000000002</v>
      </c>
      <c r="T139" s="215">
        <v>0.26080000000000003</v>
      </c>
      <c r="U139" s="215">
        <v>8.7242499999999996</v>
      </c>
      <c r="W139" s="46"/>
      <c r="X139" s="46"/>
      <c r="Y139" s="46"/>
      <c r="Z139" s="46"/>
      <c r="AA139" s="46"/>
      <c r="AB139" s="46"/>
      <c r="AC139" s="46"/>
      <c r="AD139" s="46"/>
      <c r="AE139" s="46"/>
      <c r="AF139" s="46"/>
      <c r="AG139" s="46"/>
      <c r="AH139" s="46"/>
      <c r="AI139" s="46"/>
      <c r="AJ139" s="46"/>
      <c r="AK139" s="46"/>
      <c r="AL139" s="46"/>
      <c r="AM139" s="46"/>
      <c r="AN139" s="46"/>
      <c r="AO139" s="46"/>
      <c r="AP139" s="46"/>
      <c r="AR139" s="204">
        <f t="shared" si="68"/>
        <v>1</v>
      </c>
      <c r="AS139" s="204">
        <f t="shared" si="69"/>
        <v>1.0010841728335436</v>
      </c>
      <c r="AT139" s="204">
        <f t="shared" si="70"/>
        <v>1.0000001062257784</v>
      </c>
      <c r="AU139" s="204">
        <f t="shared" si="71"/>
        <v>1.0000013077904046</v>
      </c>
      <c r="AV139" s="204">
        <f t="shared" si="72"/>
        <v>1.0009834873173507</v>
      </c>
      <c r="AW139" s="204">
        <f t="shared" si="73"/>
        <v>1.0000006728986888</v>
      </c>
      <c r="AX139" s="204">
        <f t="shared" si="74"/>
        <v>1.0000076416129615</v>
      </c>
      <c r="AY139" s="204">
        <f t="shared" si="75"/>
        <v>1</v>
      </c>
      <c r="AZ139" s="204">
        <f t="shared" si="76"/>
        <v>1.0000220871894421</v>
      </c>
      <c r="BA139" s="204">
        <f t="shared" si="77"/>
        <v>1.0013676957457343</v>
      </c>
      <c r="BB139" s="204">
        <f t="shared" si="78"/>
        <v>0.99999961767020806</v>
      </c>
      <c r="BC139" s="204">
        <f t="shared" si="79"/>
        <v>1</v>
      </c>
      <c r="BD139" s="204">
        <f t="shared" si="80"/>
        <v>1.0001049441818244</v>
      </c>
      <c r="BE139" s="204">
        <f t="shared" si="81"/>
        <v>1.0000003164715698</v>
      </c>
      <c r="BF139" s="204">
        <f t="shared" si="82"/>
        <v>1.0000083170170446</v>
      </c>
      <c r="BG139" s="204">
        <f t="shared" si="83"/>
        <v>1.0000012650122019</v>
      </c>
      <c r="BH139" s="204">
        <f t="shared" si="84"/>
        <v>0.99999975690776211</v>
      </c>
      <c r="BI139" s="204">
        <f t="shared" si="85"/>
        <v>1.0006993062673479</v>
      </c>
      <c r="BJ139" s="204">
        <f t="shared" si="86"/>
        <v>1.0000840190180373</v>
      </c>
      <c r="BK139" s="204">
        <f t="shared" si="87"/>
        <v>1.0000553566386232</v>
      </c>
      <c r="BM139" s="205">
        <f t="shared" si="67"/>
        <v>1.0044275833897311</v>
      </c>
      <c r="BN139" s="205">
        <f t="shared" si="88"/>
        <v>29.851714431700497</v>
      </c>
    </row>
    <row r="140" spans="1:66">
      <c r="A140" s="223">
        <v>45064</v>
      </c>
      <c r="B140" s="215">
        <v>0.28299999999999997</v>
      </c>
      <c r="C140" s="215">
        <v>0.42575000000000002</v>
      </c>
      <c r="D140" s="215">
        <v>0.38124999999999998</v>
      </c>
      <c r="E140" s="215">
        <v>0.2545</v>
      </c>
      <c r="F140" s="215">
        <v>1.9854499999999999</v>
      </c>
      <c r="G140" s="215">
        <v>0.6298999999999999</v>
      </c>
      <c r="H140" s="215">
        <v>0.22700000000000001</v>
      </c>
      <c r="I140" s="215">
        <v>2.2153</v>
      </c>
      <c r="J140" s="216">
        <v>4207.808</v>
      </c>
      <c r="K140" s="216">
        <v>38.89</v>
      </c>
      <c r="L140" s="216">
        <v>377.5609</v>
      </c>
      <c r="M140" s="215">
        <v>8.695E-2</v>
      </c>
      <c r="N140" s="215">
        <v>1.28145</v>
      </c>
      <c r="O140" s="215">
        <v>0.45234999999999997</v>
      </c>
      <c r="P140" s="215">
        <v>15.84615</v>
      </c>
      <c r="Q140" s="215">
        <v>22.706050000000001</v>
      </c>
      <c r="R140" s="215">
        <v>2.3634500000000003</v>
      </c>
      <c r="S140" s="215">
        <v>0.38014999999999999</v>
      </c>
      <c r="T140" s="215">
        <v>0.26134999999999997</v>
      </c>
      <c r="U140" s="215">
        <v>8.7053000000000011</v>
      </c>
      <c r="W140" s="46"/>
      <c r="X140" s="46"/>
      <c r="Y140" s="46"/>
      <c r="Z140" s="46"/>
      <c r="AA140" s="46"/>
      <c r="AB140" s="46"/>
      <c r="AC140" s="46"/>
      <c r="AD140" s="46"/>
      <c r="AE140" s="46"/>
      <c r="AF140" s="46"/>
      <c r="AG140" s="46"/>
      <c r="AH140" s="46"/>
      <c r="AI140" s="46"/>
      <c r="AJ140" s="46"/>
      <c r="AK140" s="46"/>
      <c r="AL140" s="46"/>
      <c r="AM140" s="46"/>
      <c r="AN140" s="46"/>
      <c r="AO140" s="46"/>
      <c r="AP140" s="46"/>
      <c r="AR140" s="204">
        <f t="shared" si="68"/>
        <v>1</v>
      </c>
      <c r="AS140" s="204">
        <f t="shared" si="69"/>
        <v>0.99966355497029635</v>
      </c>
      <c r="AT140" s="204">
        <f t="shared" si="70"/>
        <v>0.99999972366821033</v>
      </c>
      <c r="AU140" s="204">
        <f t="shared" si="71"/>
        <v>1.0000019578281989</v>
      </c>
      <c r="AV140" s="204">
        <f t="shared" si="72"/>
        <v>1.0004948626832419</v>
      </c>
      <c r="AW140" s="204">
        <f t="shared" si="73"/>
        <v>0.99999993887598337</v>
      </c>
      <c r="AX140" s="204">
        <f t="shared" si="74"/>
        <v>0.99999847370488237</v>
      </c>
      <c r="AY140" s="204">
        <f t="shared" si="75"/>
        <v>0.99999485458142412</v>
      </c>
      <c r="AZ140" s="204">
        <f t="shared" si="76"/>
        <v>0.99999456723710967</v>
      </c>
      <c r="BA140" s="204">
        <f t="shared" si="77"/>
        <v>1.0008978616661182</v>
      </c>
      <c r="BB140" s="204">
        <f t="shared" si="78"/>
        <v>0.99996418585132429</v>
      </c>
      <c r="BC140" s="204">
        <f t="shared" si="79"/>
        <v>1</v>
      </c>
      <c r="BD140" s="204">
        <f t="shared" si="80"/>
        <v>1.000017155500762</v>
      </c>
      <c r="BE140" s="204">
        <f t="shared" si="81"/>
        <v>0.99998922042636584</v>
      </c>
      <c r="BF140" s="204">
        <f t="shared" si="82"/>
        <v>0.99994239077090219</v>
      </c>
      <c r="BG140" s="204">
        <f t="shared" si="83"/>
        <v>0.99999922211330627</v>
      </c>
      <c r="BH140" s="204">
        <f t="shared" si="84"/>
        <v>1.000000570156266</v>
      </c>
      <c r="BI140" s="204">
        <f t="shared" si="85"/>
        <v>1.0001245690972302</v>
      </c>
      <c r="BJ140" s="204">
        <f t="shared" si="86"/>
        <v>1.000115317785957</v>
      </c>
      <c r="BK140" s="204">
        <f t="shared" si="87"/>
        <v>0.99987936400351585</v>
      </c>
      <c r="BM140" s="205">
        <f t="shared" si="67"/>
        <v>1.0010777652204741</v>
      </c>
      <c r="BN140" s="205">
        <f t="shared" si="88"/>
        <v>29.883887571286508</v>
      </c>
    </row>
    <row r="141" spans="1:66">
      <c r="A141" s="223">
        <v>45065</v>
      </c>
      <c r="B141" s="215">
        <v>0.28299999999999997</v>
      </c>
      <c r="C141" s="215">
        <v>0.42675000000000002</v>
      </c>
      <c r="D141" s="215">
        <v>0.38195000000000001</v>
      </c>
      <c r="E141" s="215">
        <v>0.25605</v>
      </c>
      <c r="F141" s="215">
        <v>1.9923</v>
      </c>
      <c r="G141" s="215">
        <v>0.63145000000000007</v>
      </c>
      <c r="H141" s="215">
        <v>0.22825000000000001</v>
      </c>
      <c r="I141" s="215">
        <v>2.2092999999999998</v>
      </c>
      <c r="J141" s="216">
        <v>4227.6229999999996</v>
      </c>
      <c r="K141" s="216">
        <v>39.164999999999999</v>
      </c>
      <c r="L141" s="216">
        <v>375.84179999999998</v>
      </c>
      <c r="M141" s="215">
        <v>8.695E-2</v>
      </c>
      <c r="N141" s="215">
        <v>1.2885</v>
      </c>
      <c r="O141" s="215">
        <v>0.45365</v>
      </c>
      <c r="P141" s="215">
        <v>15.770800000000001</v>
      </c>
      <c r="Q141" s="215">
        <v>22.72185</v>
      </c>
      <c r="R141" s="215">
        <v>2.3643999999999998</v>
      </c>
      <c r="S141" s="215">
        <v>0.38170000000000004</v>
      </c>
      <c r="T141" s="215">
        <v>0.26275000000000004</v>
      </c>
      <c r="U141" s="215">
        <v>8.6869999999999994</v>
      </c>
      <c r="W141" s="46"/>
      <c r="X141" s="46"/>
      <c r="Y141" s="46"/>
      <c r="Z141" s="46"/>
      <c r="AA141" s="46"/>
      <c r="AB141" s="46"/>
      <c r="AC141" s="46"/>
      <c r="AD141" s="46"/>
      <c r="AE141" s="46"/>
      <c r="AF141" s="46"/>
      <c r="AG141" s="46"/>
      <c r="AH141" s="46"/>
      <c r="AI141" s="46"/>
      <c r="AJ141" s="46"/>
      <c r="AK141" s="46"/>
      <c r="AL141" s="46"/>
      <c r="AM141" s="46"/>
      <c r="AN141" s="46"/>
      <c r="AO141" s="46"/>
      <c r="AP141" s="46"/>
      <c r="AR141" s="204">
        <f t="shared" si="68"/>
        <v>1</v>
      </c>
      <c r="AS141" s="204">
        <f t="shared" si="69"/>
        <v>1.0004806630552876</v>
      </c>
      <c r="AT141" s="204">
        <f t="shared" si="70"/>
        <v>1.0000002975686819</v>
      </c>
      <c r="AU141" s="204">
        <f t="shared" si="71"/>
        <v>1.0000050364449315</v>
      </c>
      <c r="AV141" s="204">
        <f t="shared" si="72"/>
        <v>1.0006898218474345</v>
      </c>
      <c r="AW141" s="204">
        <f t="shared" si="73"/>
        <v>1.0000009463340889</v>
      </c>
      <c r="AX141" s="204">
        <f t="shared" si="74"/>
        <v>1.0000126885149379</v>
      </c>
      <c r="AY141" s="204">
        <f t="shared" si="75"/>
        <v>0.99998683801472021</v>
      </c>
      <c r="AZ141" s="204">
        <f t="shared" si="76"/>
        <v>1.0000217095228421</v>
      </c>
      <c r="BA141" s="204">
        <f t="shared" si="77"/>
        <v>1.0014031487950132</v>
      </c>
      <c r="BB141" s="204">
        <f t="shared" si="78"/>
        <v>0.99995814294918495</v>
      </c>
      <c r="BC141" s="204">
        <f t="shared" si="79"/>
        <v>1</v>
      </c>
      <c r="BD141" s="204">
        <f t="shared" si="80"/>
        <v>1.0001205739640695</v>
      </c>
      <c r="BE141" s="204">
        <f t="shared" si="81"/>
        <v>1.0000082469171951</v>
      </c>
      <c r="BF141" s="204">
        <f t="shared" si="82"/>
        <v>0.99993629530057393</v>
      </c>
      <c r="BG141" s="204">
        <f t="shared" si="83"/>
        <v>1.0000000771559729</v>
      </c>
      <c r="BH141" s="204">
        <f t="shared" si="84"/>
        <v>1.0000000233793678</v>
      </c>
      <c r="BI141" s="204">
        <f t="shared" si="85"/>
        <v>1.0007707535725929</v>
      </c>
      <c r="BJ141" s="204">
        <f t="shared" si="86"/>
        <v>1.0002924705207876</v>
      </c>
      <c r="BK141" s="204">
        <f t="shared" si="87"/>
        <v>0.99988325217955876</v>
      </c>
      <c r="BM141" s="205">
        <f t="shared" si="67"/>
        <v>1.0035756696750122</v>
      </c>
      <c r="BN141" s="205">
        <f t="shared" si="88"/>
        <v>29.990742481846631</v>
      </c>
    </row>
    <row r="142" spans="1:66">
      <c r="A142" s="223">
        <v>45066</v>
      </c>
      <c r="B142" s="215">
        <v>0.28299999999999997</v>
      </c>
      <c r="C142" s="215">
        <v>0.42675000000000002</v>
      </c>
      <c r="D142" s="215">
        <v>0.38195000000000001</v>
      </c>
      <c r="E142" s="215">
        <v>0.25605</v>
      </c>
      <c r="F142" s="215">
        <v>1.9923</v>
      </c>
      <c r="G142" s="215">
        <v>0.63145000000000007</v>
      </c>
      <c r="H142" s="215">
        <v>0.22825000000000001</v>
      </c>
      <c r="I142" s="215">
        <v>2.2092999999999998</v>
      </c>
      <c r="J142" s="216">
        <v>4227.6229999999996</v>
      </c>
      <c r="K142" s="216">
        <v>39.164999999999999</v>
      </c>
      <c r="L142" s="216">
        <v>375.84179999999998</v>
      </c>
      <c r="M142" s="215">
        <v>8.695E-2</v>
      </c>
      <c r="N142" s="215">
        <v>1.2885</v>
      </c>
      <c r="O142" s="215">
        <v>0.45365</v>
      </c>
      <c r="P142" s="215">
        <v>15.770800000000001</v>
      </c>
      <c r="Q142" s="215">
        <v>22.72185</v>
      </c>
      <c r="R142" s="215">
        <v>2.3643999999999998</v>
      </c>
      <c r="S142" s="215">
        <v>0.38170000000000004</v>
      </c>
      <c r="T142" s="215">
        <v>0.26275000000000004</v>
      </c>
      <c r="U142" s="215">
        <v>8.6869999999999994</v>
      </c>
      <c r="W142" s="46"/>
      <c r="X142" s="46"/>
      <c r="Y142" s="46"/>
      <c r="Z142" s="46"/>
      <c r="AA142" s="46"/>
      <c r="AB142" s="46"/>
      <c r="AC142" s="46"/>
      <c r="AD142" s="46"/>
      <c r="AE142" s="46"/>
      <c r="AF142" s="46"/>
      <c r="AG142" s="46"/>
      <c r="AH142" s="46"/>
      <c r="AI142" s="46"/>
      <c r="AJ142" s="46"/>
      <c r="AK142" s="46"/>
      <c r="AL142" s="46"/>
      <c r="AM142" s="46"/>
      <c r="AN142" s="46"/>
      <c r="AO142" s="46"/>
      <c r="AP142" s="46"/>
      <c r="AR142" s="204">
        <f t="shared" si="68"/>
        <v>1</v>
      </c>
      <c r="AS142" s="204">
        <f t="shared" si="69"/>
        <v>1</v>
      </c>
      <c r="AT142" s="204">
        <f t="shared" si="70"/>
        <v>1</v>
      </c>
      <c r="AU142" s="204">
        <f t="shared" si="71"/>
        <v>1</v>
      </c>
      <c r="AV142" s="204">
        <f t="shared" si="72"/>
        <v>1</v>
      </c>
      <c r="AW142" s="204">
        <f t="shared" si="73"/>
        <v>1</v>
      </c>
      <c r="AX142" s="204">
        <f t="shared" si="74"/>
        <v>1</v>
      </c>
      <c r="AY142" s="204">
        <f t="shared" si="75"/>
        <v>1</v>
      </c>
      <c r="AZ142" s="204">
        <f t="shared" si="76"/>
        <v>1</v>
      </c>
      <c r="BA142" s="204">
        <f t="shared" si="77"/>
        <v>1</v>
      </c>
      <c r="BB142" s="204">
        <f t="shared" si="78"/>
        <v>1</v>
      </c>
      <c r="BC142" s="204">
        <f t="shared" si="79"/>
        <v>1</v>
      </c>
      <c r="BD142" s="204">
        <f t="shared" si="80"/>
        <v>1</v>
      </c>
      <c r="BE142" s="204">
        <f t="shared" si="81"/>
        <v>1</v>
      </c>
      <c r="BF142" s="204">
        <f t="shared" si="82"/>
        <v>1</v>
      </c>
      <c r="BG142" s="204">
        <f t="shared" si="83"/>
        <v>1</v>
      </c>
      <c r="BH142" s="204">
        <f t="shared" si="84"/>
        <v>1</v>
      </c>
      <c r="BI142" s="204">
        <f t="shared" si="85"/>
        <v>1</v>
      </c>
      <c r="BJ142" s="204">
        <f t="shared" si="86"/>
        <v>1</v>
      </c>
      <c r="BK142" s="204">
        <f t="shared" si="87"/>
        <v>1</v>
      </c>
      <c r="BM142" s="205">
        <f t="shared" si="67"/>
        <v>1</v>
      </c>
      <c r="BN142" s="205">
        <f t="shared" si="88"/>
        <v>29.990742481846631</v>
      </c>
    </row>
    <row r="143" spans="1:66">
      <c r="A143" s="223">
        <v>45067</v>
      </c>
      <c r="B143" s="215">
        <v>0.28299999999999997</v>
      </c>
      <c r="C143" s="215">
        <v>0.42675000000000002</v>
      </c>
      <c r="D143" s="215">
        <v>0.38195000000000001</v>
      </c>
      <c r="E143" s="215">
        <v>0.25605</v>
      </c>
      <c r="F143" s="215">
        <v>1.9923</v>
      </c>
      <c r="G143" s="215">
        <v>0.63145000000000007</v>
      </c>
      <c r="H143" s="215">
        <v>0.22825000000000001</v>
      </c>
      <c r="I143" s="215">
        <v>2.2092999999999998</v>
      </c>
      <c r="J143" s="216">
        <v>4227.6229999999996</v>
      </c>
      <c r="K143" s="216">
        <v>39.164999999999999</v>
      </c>
      <c r="L143" s="216">
        <v>375.84179999999998</v>
      </c>
      <c r="M143" s="215">
        <v>8.695E-2</v>
      </c>
      <c r="N143" s="215">
        <v>1.2885</v>
      </c>
      <c r="O143" s="215">
        <v>0.45365</v>
      </c>
      <c r="P143" s="215">
        <v>15.770800000000001</v>
      </c>
      <c r="Q143" s="215">
        <v>22.72185</v>
      </c>
      <c r="R143" s="215">
        <v>2.3643999999999998</v>
      </c>
      <c r="S143" s="215">
        <v>0.38170000000000004</v>
      </c>
      <c r="T143" s="215">
        <v>0.26275000000000004</v>
      </c>
      <c r="U143" s="215">
        <v>8.6869999999999994</v>
      </c>
      <c r="W143" s="46"/>
      <c r="X143" s="46"/>
      <c r="Y143" s="46"/>
      <c r="Z143" s="46"/>
      <c r="AA143" s="46"/>
      <c r="AB143" s="46"/>
      <c r="AC143" s="46"/>
      <c r="AD143" s="46"/>
      <c r="AE143" s="46"/>
      <c r="AF143" s="46"/>
      <c r="AG143" s="46"/>
      <c r="AH143" s="46"/>
      <c r="AI143" s="46"/>
      <c r="AJ143" s="46"/>
      <c r="AK143" s="46"/>
      <c r="AL143" s="46"/>
      <c r="AM143" s="46"/>
      <c r="AN143" s="46"/>
      <c r="AO143" s="46"/>
      <c r="AP143" s="46"/>
      <c r="AR143" s="204">
        <f t="shared" si="68"/>
        <v>1</v>
      </c>
      <c r="AS143" s="204">
        <f t="shared" si="69"/>
        <v>1</v>
      </c>
      <c r="AT143" s="204">
        <f t="shared" si="70"/>
        <v>1</v>
      </c>
      <c r="AU143" s="204">
        <f t="shared" si="71"/>
        <v>1</v>
      </c>
      <c r="AV143" s="204">
        <f t="shared" si="72"/>
        <v>1</v>
      </c>
      <c r="AW143" s="204">
        <f t="shared" si="73"/>
        <v>1</v>
      </c>
      <c r="AX143" s="204">
        <f t="shared" si="74"/>
        <v>1</v>
      </c>
      <c r="AY143" s="204">
        <f t="shared" si="75"/>
        <v>1</v>
      </c>
      <c r="AZ143" s="204">
        <f t="shared" si="76"/>
        <v>1</v>
      </c>
      <c r="BA143" s="204">
        <f t="shared" si="77"/>
        <v>1</v>
      </c>
      <c r="BB143" s="204">
        <f t="shared" si="78"/>
        <v>1</v>
      </c>
      <c r="BC143" s="204">
        <f t="shared" si="79"/>
        <v>1</v>
      </c>
      <c r="BD143" s="204">
        <f t="shared" si="80"/>
        <v>1</v>
      </c>
      <c r="BE143" s="204">
        <f t="shared" si="81"/>
        <v>1</v>
      </c>
      <c r="BF143" s="204">
        <f t="shared" si="82"/>
        <v>1</v>
      </c>
      <c r="BG143" s="204">
        <f t="shared" si="83"/>
        <v>1</v>
      </c>
      <c r="BH143" s="204">
        <f t="shared" si="84"/>
        <v>1</v>
      </c>
      <c r="BI143" s="204">
        <f t="shared" si="85"/>
        <v>1</v>
      </c>
      <c r="BJ143" s="204">
        <f t="shared" si="86"/>
        <v>1</v>
      </c>
      <c r="BK143" s="204">
        <f t="shared" si="87"/>
        <v>1</v>
      </c>
      <c r="BM143" s="205">
        <f t="shared" si="67"/>
        <v>1</v>
      </c>
      <c r="BN143" s="205">
        <f t="shared" si="88"/>
        <v>29.990742481846631</v>
      </c>
    </row>
    <row r="144" spans="1:66">
      <c r="A144" s="223">
        <v>45068</v>
      </c>
      <c r="B144" s="215">
        <v>0.28299999999999997</v>
      </c>
      <c r="C144" s="215">
        <v>0.42675000000000002</v>
      </c>
      <c r="D144" s="215">
        <v>0.38195000000000001</v>
      </c>
      <c r="E144" s="215">
        <v>0.25605</v>
      </c>
      <c r="F144" s="215">
        <v>1.9923</v>
      </c>
      <c r="G144" s="215">
        <v>0.63145000000000007</v>
      </c>
      <c r="H144" s="215">
        <v>0.22825000000000001</v>
      </c>
      <c r="I144" s="215">
        <v>2.2092999999999998</v>
      </c>
      <c r="J144" s="216">
        <v>4227.6229999999996</v>
      </c>
      <c r="K144" s="216">
        <v>39.164999999999999</v>
      </c>
      <c r="L144" s="216">
        <v>375.84179999999998</v>
      </c>
      <c r="M144" s="215">
        <v>8.695E-2</v>
      </c>
      <c r="N144" s="215">
        <v>1.2885</v>
      </c>
      <c r="O144" s="215">
        <v>0.45365</v>
      </c>
      <c r="P144" s="215">
        <v>15.770800000000001</v>
      </c>
      <c r="Q144" s="215">
        <v>22.72185</v>
      </c>
      <c r="R144" s="215">
        <v>2.3643999999999998</v>
      </c>
      <c r="S144" s="215">
        <v>0.38170000000000004</v>
      </c>
      <c r="T144" s="215">
        <v>0.26275000000000004</v>
      </c>
      <c r="U144" s="215">
        <v>8.6869999999999994</v>
      </c>
      <c r="W144" s="46"/>
      <c r="X144" s="46"/>
      <c r="Y144" s="46"/>
      <c r="Z144" s="46"/>
      <c r="AA144" s="46"/>
      <c r="AB144" s="46"/>
      <c r="AC144" s="46"/>
      <c r="AD144" s="46"/>
      <c r="AE144" s="46"/>
      <c r="AF144" s="46"/>
      <c r="AG144" s="46"/>
      <c r="AH144" s="46"/>
      <c r="AI144" s="46"/>
      <c r="AJ144" s="46"/>
      <c r="AK144" s="46"/>
      <c r="AL144" s="46"/>
      <c r="AM144" s="46"/>
      <c r="AN144" s="46"/>
      <c r="AO144" s="46"/>
      <c r="AP144" s="46"/>
      <c r="AR144" s="204">
        <f t="shared" si="68"/>
        <v>1</v>
      </c>
      <c r="AS144" s="204">
        <f t="shared" si="69"/>
        <v>1</v>
      </c>
      <c r="AT144" s="204">
        <f t="shared" si="70"/>
        <v>1</v>
      </c>
      <c r="AU144" s="204">
        <f t="shared" si="71"/>
        <v>1</v>
      </c>
      <c r="AV144" s="204">
        <f t="shared" si="72"/>
        <v>1</v>
      </c>
      <c r="AW144" s="204">
        <f t="shared" si="73"/>
        <v>1</v>
      </c>
      <c r="AX144" s="204">
        <f t="shared" si="74"/>
        <v>1</v>
      </c>
      <c r="AY144" s="204">
        <f t="shared" si="75"/>
        <v>1</v>
      </c>
      <c r="AZ144" s="204">
        <f t="shared" si="76"/>
        <v>1</v>
      </c>
      <c r="BA144" s="204">
        <f t="shared" si="77"/>
        <v>1</v>
      </c>
      <c r="BB144" s="204">
        <f t="shared" si="78"/>
        <v>1</v>
      </c>
      <c r="BC144" s="204">
        <f t="shared" si="79"/>
        <v>1</v>
      </c>
      <c r="BD144" s="204">
        <f t="shared" si="80"/>
        <v>1</v>
      </c>
      <c r="BE144" s="204">
        <f t="shared" si="81"/>
        <v>1</v>
      </c>
      <c r="BF144" s="204">
        <f t="shared" si="82"/>
        <v>1</v>
      </c>
      <c r="BG144" s="204">
        <f t="shared" si="83"/>
        <v>1</v>
      </c>
      <c r="BH144" s="204">
        <f t="shared" si="84"/>
        <v>1</v>
      </c>
      <c r="BI144" s="204">
        <f t="shared" si="85"/>
        <v>1</v>
      </c>
      <c r="BJ144" s="204">
        <f t="shared" si="86"/>
        <v>1</v>
      </c>
      <c r="BK144" s="204">
        <f t="shared" si="87"/>
        <v>1</v>
      </c>
      <c r="BM144" s="205">
        <f t="shared" si="67"/>
        <v>1</v>
      </c>
      <c r="BN144" s="205">
        <f t="shared" si="88"/>
        <v>29.990742481846631</v>
      </c>
    </row>
    <row r="145" spans="1:66">
      <c r="A145" s="223">
        <v>45069</v>
      </c>
      <c r="B145" s="215">
        <v>0.28299999999999997</v>
      </c>
      <c r="C145" s="215">
        <v>0.42575000000000002</v>
      </c>
      <c r="D145" s="215">
        <v>0.3821</v>
      </c>
      <c r="E145" s="215">
        <v>0.25445000000000001</v>
      </c>
      <c r="F145" s="215">
        <v>1.9955499999999999</v>
      </c>
      <c r="G145" s="215">
        <v>0.63305</v>
      </c>
      <c r="H145" s="215">
        <v>0.22775000000000001</v>
      </c>
      <c r="I145" s="215">
        <v>2.2156000000000002</v>
      </c>
      <c r="J145" s="216">
        <v>4206.2440000000006</v>
      </c>
      <c r="K145" s="216">
        <v>39.234999999999999</v>
      </c>
      <c r="L145" s="216">
        <v>371.29669999999999</v>
      </c>
      <c r="M145" s="215">
        <v>8.695E-2</v>
      </c>
      <c r="N145" s="215">
        <v>1.2913999999999999</v>
      </c>
      <c r="O145" s="215">
        <v>0.45100000000000001</v>
      </c>
      <c r="P145" s="215">
        <v>15.741099999999999</v>
      </c>
      <c r="Q145" s="215">
        <v>22.698900000000002</v>
      </c>
      <c r="R145" s="215">
        <v>2.3548999999999998</v>
      </c>
      <c r="S145" s="215">
        <v>0.38085000000000002</v>
      </c>
      <c r="T145" s="215">
        <v>0.26190000000000002</v>
      </c>
      <c r="U145" s="215">
        <v>8.6863500000000009</v>
      </c>
      <c r="W145" s="46"/>
      <c r="X145" s="46"/>
      <c r="Y145" s="46"/>
      <c r="Z145" s="46"/>
      <c r="AA145" s="46"/>
      <c r="AB145" s="46"/>
      <c r="AC145" s="46"/>
      <c r="AD145" s="46"/>
      <c r="AE145" s="46"/>
      <c r="AF145" s="46"/>
      <c r="AG145" s="46"/>
      <c r="AH145" s="46"/>
      <c r="AI145" s="46"/>
      <c r="AJ145" s="46"/>
      <c r="AK145" s="46"/>
      <c r="AL145" s="46"/>
      <c r="AM145" s="46"/>
      <c r="AN145" s="46"/>
      <c r="AO145" s="46"/>
      <c r="AP145" s="46"/>
      <c r="AR145" s="204">
        <f t="shared" si="68"/>
        <v>1</v>
      </c>
      <c r="AS145" s="204">
        <f t="shared" si="69"/>
        <v>0.99951956787068752</v>
      </c>
      <c r="AT145" s="204">
        <f t="shared" si="70"/>
        <v>1.0000000636937554</v>
      </c>
      <c r="AU145" s="204">
        <f t="shared" si="71"/>
        <v>0.99999480060546453</v>
      </c>
      <c r="AV145" s="204">
        <f t="shared" si="72"/>
        <v>1.0003263992773035</v>
      </c>
      <c r="AW145" s="204">
        <f t="shared" si="73"/>
        <v>1.0000009744275766</v>
      </c>
      <c r="AX145" s="204">
        <f t="shared" si="74"/>
        <v>0.99999493299741871</v>
      </c>
      <c r="AY145" s="204">
        <f t="shared" si="75"/>
        <v>1.0000138193348653</v>
      </c>
      <c r="AZ145" s="204">
        <f t="shared" si="76"/>
        <v>0.99997657312025601</v>
      </c>
      <c r="BA145" s="204">
        <f t="shared" si="77"/>
        <v>1.0003554059627207</v>
      </c>
      <c r="BB145" s="204">
        <f t="shared" si="78"/>
        <v>0.99988840970020143</v>
      </c>
      <c r="BC145" s="204">
        <f t="shared" si="79"/>
        <v>1</v>
      </c>
      <c r="BD145" s="204">
        <f t="shared" si="80"/>
        <v>1.0000494046539885</v>
      </c>
      <c r="BE145" s="204">
        <f t="shared" si="81"/>
        <v>0.99998316406411436</v>
      </c>
      <c r="BF145" s="204">
        <f t="shared" si="82"/>
        <v>0.99997480596574018</v>
      </c>
      <c r="BG145" s="204">
        <f t="shared" si="83"/>
        <v>0.99999988791087124</v>
      </c>
      <c r="BH145" s="204">
        <f t="shared" si="84"/>
        <v>0.99999976578247285</v>
      </c>
      <c r="BI145" s="204">
        <f t="shared" si="85"/>
        <v>0.99957796882910666</v>
      </c>
      <c r="BJ145" s="204">
        <f t="shared" si="86"/>
        <v>0.99982265669242598</v>
      </c>
      <c r="BK145" s="204">
        <f t="shared" si="87"/>
        <v>0.99999584846418832</v>
      </c>
      <c r="BM145" s="205">
        <f t="shared" si="67"/>
        <v>0.99947424265021279</v>
      </c>
      <c r="BN145" s="205">
        <f t="shared" si="88"/>
        <v>29.974974628561224</v>
      </c>
    </row>
    <row r="146" spans="1:66">
      <c r="A146" s="223">
        <v>45070</v>
      </c>
      <c r="B146" s="215">
        <v>0.28299999999999997</v>
      </c>
      <c r="C146" s="215">
        <v>0.42899999999999999</v>
      </c>
      <c r="D146" s="215">
        <v>0.38214999999999999</v>
      </c>
      <c r="E146" s="215">
        <v>0.25490000000000002</v>
      </c>
      <c r="F146" s="215">
        <v>1.9930500000000002</v>
      </c>
      <c r="G146" s="215">
        <v>0.63355000000000006</v>
      </c>
      <c r="H146" s="215">
        <v>0.22714999999999999</v>
      </c>
      <c r="I146" s="215">
        <v>2.2174499999999999</v>
      </c>
      <c r="J146" s="216">
        <v>4211.3429999999998</v>
      </c>
      <c r="K146" s="216">
        <v>39.159999999999997</v>
      </c>
      <c r="L146" s="216">
        <v>372.44704999999999</v>
      </c>
      <c r="M146" s="215">
        <v>8.695E-2</v>
      </c>
      <c r="N146" s="215">
        <v>1.2972000000000001</v>
      </c>
      <c r="O146" s="215">
        <v>0.45935000000000004</v>
      </c>
      <c r="P146" s="215">
        <v>15.771650000000001</v>
      </c>
      <c r="Q146" s="215">
        <v>22.672650000000001</v>
      </c>
      <c r="R146" s="215">
        <v>2.34415</v>
      </c>
      <c r="S146" s="215">
        <v>0.38075000000000003</v>
      </c>
      <c r="T146" s="215">
        <v>0.26234999999999997</v>
      </c>
      <c r="U146" s="215">
        <v>8.7086500000000004</v>
      </c>
      <c r="W146" s="46"/>
      <c r="X146" s="46"/>
      <c r="Y146" s="46"/>
      <c r="Z146" s="46"/>
      <c r="AA146" s="46"/>
      <c r="AB146" s="46"/>
      <c r="AC146" s="46"/>
      <c r="AD146" s="46"/>
      <c r="AE146" s="46"/>
      <c r="AF146" s="46"/>
      <c r="AG146" s="46"/>
      <c r="AH146" s="46"/>
      <c r="AI146" s="46"/>
      <c r="AJ146" s="46"/>
      <c r="AK146" s="46"/>
      <c r="AL146" s="46"/>
      <c r="AM146" s="46"/>
      <c r="AN146" s="46"/>
      <c r="AO146" s="46"/>
      <c r="AP146" s="46"/>
      <c r="AR146" s="204">
        <f t="shared" si="68"/>
        <v>1</v>
      </c>
      <c r="AS146" s="204">
        <f t="shared" si="69"/>
        <v>1.0015588890648888</v>
      </c>
      <c r="AT146" s="204">
        <f t="shared" si="70"/>
        <v>1.000000021225695</v>
      </c>
      <c r="AU146" s="204">
        <f t="shared" si="71"/>
        <v>1.0000014656317977</v>
      </c>
      <c r="AV146" s="204">
        <f t="shared" si="72"/>
        <v>0.9997490433207662</v>
      </c>
      <c r="AW146" s="204">
        <f t="shared" si="73"/>
        <v>1.0000003040034995</v>
      </c>
      <c r="AX146" s="204">
        <f t="shared" si="74"/>
        <v>0.99999390489583684</v>
      </c>
      <c r="AY146" s="204">
        <f t="shared" si="75"/>
        <v>1.0000040505757726</v>
      </c>
      <c r="AZ146" s="204">
        <f t="shared" si="76"/>
        <v>1.0000055983059977</v>
      </c>
      <c r="BA146" s="204">
        <f t="shared" si="77"/>
        <v>0.9996193237271247</v>
      </c>
      <c r="BB146" s="204">
        <f t="shared" si="78"/>
        <v>1.0000283737127709</v>
      </c>
      <c r="BC146" s="204">
        <f t="shared" si="79"/>
        <v>1</v>
      </c>
      <c r="BD146" s="204">
        <f t="shared" si="80"/>
        <v>1.0000984797603474</v>
      </c>
      <c r="BE146" s="204">
        <f t="shared" si="81"/>
        <v>1.0000527200843998</v>
      </c>
      <c r="BF146" s="204">
        <f t="shared" si="82"/>
        <v>1.0000259150393149</v>
      </c>
      <c r="BG146" s="204">
        <f t="shared" si="83"/>
        <v>0.99999987165445314</v>
      </c>
      <c r="BH146" s="204">
        <f t="shared" si="84"/>
        <v>0.99999973382213703</v>
      </c>
      <c r="BI146" s="204">
        <f t="shared" si="85"/>
        <v>0.99995027810437476</v>
      </c>
      <c r="BJ146" s="204">
        <f t="shared" si="86"/>
        <v>1.0000939719576525</v>
      </c>
      <c r="BK146" s="204">
        <f t="shared" si="87"/>
        <v>1.0001422628353791</v>
      </c>
      <c r="BM146" s="205">
        <f t="shared" si="67"/>
        <v>1.0013237425301014</v>
      </c>
      <c r="BN146" s="205">
        <f t="shared" si="88"/>
        <v>30.014653777315761</v>
      </c>
    </row>
    <row r="147" spans="1:66">
      <c r="A147" s="223">
        <v>45071</v>
      </c>
      <c r="B147" s="215">
        <v>0.28199999999999997</v>
      </c>
      <c r="C147" s="215">
        <v>0.43235000000000001</v>
      </c>
      <c r="D147" s="215">
        <v>0.38385000000000002</v>
      </c>
      <c r="E147" s="215">
        <v>0.25564999999999999</v>
      </c>
      <c r="F147" s="215">
        <v>1.9932500000000002</v>
      </c>
      <c r="G147" s="215">
        <v>0.63549999999999995</v>
      </c>
      <c r="H147" s="215">
        <v>0.22844999999999999</v>
      </c>
      <c r="I147" s="215">
        <v>2.2091500000000002</v>
      </c>
      <c r="J147" s="216">
        <v>4217.1914999999999</v>
      </c>
      <c r="K147" s="216">
        <v>39.354999999999997</v>
      </c>
      <c r="L147" s="216">
        <v>373.79705000000001</v>
      </c>
      <c r="M147" s="215">
        <v>8.6749999999999994E-2</v>
      </c>
      <c r="N147" s="215">
        <v>1.3031999999999999</v>
      </c>
      <c r="O147" s="215">
        <v>0.46409999999999996</v>
      </c>
      <c r="P147" s="215">
        <v>15.785</v>
      </c>
      <c r="Q147" s="215">
        <v>22.63015</v>
      </c>
      <c r="R147" s="215">
        <v>2.3466</v>
      </c>
      <c r="S147" s="215">
        <v>0.38155</v>
      </c>
      <c r="T147" s="215">
        <v>0.26275000000000004</v>
      </c>
      <c r="U147" s="215">
        <v>8.691749999999999</v>
      </c>
      <c r="W147" s="46"/>
      <c r="X147" s="46"/>
      <c r="Y147" s="46"/>
      <c r="Z147" s="46"/>
      <c r="AA147" s="46"/>
      <c r="AB147" s="46"/>
      <c r="AC147" s="46"/>
      <c r="AD147" s="46"/>
      <c r="AE147" s="46"/>
      <c r="AF147" s="46"/>
      <c r="AG147" s="46"/>
      <c r="AH147" s="46"/>
      <c r="AI147" s="46"/>
      <c r="AJ147" s="46"/>
      <c r="AK147" s="46"/>
      <c r="AL147" s="46"/>
      <c r="AM147" s="46"/>
      <c r="AN147" s="46"/>
      <c r="AO147" s="46"/>
      <c r="AP147" s="46"/>
      <c r="AR147" s="204">
        <f t="shared" si="68"/>
        <v>0.9998737214545651</v>
      </c>
      <c r="AS147" s="204">
        <f t="shared" si="69"/>
        <v>1.0015945712996648</v>
      </c>
      <c r="AT147" s="204">
        <f t="shared" si="70"/>
        <v>1.0000007200263294</v>
      </c>
      <c r="AU147" s="204">
        <f t="shared" si="71"/>
        <v>1.0000024369805813</v>
      </c>
      <c r="AV147" s="204">
        <f t="shared" si="72"/>
        <v>1.0000200908382697</v>
      </c>
      <c r="AW147" s="204">
        <f t="shared" si="73"/>
        <v>1.0000011833261186</v>
      </c>
      <c r="AX147" s="204">
        <f t="shared" si="74"/>
        <v>1.0000131859240198</v>
      </c>
      <c r="AY147" s="204">
        <f t="shared" si="75"/>
        <v>0.99998180084905863</v>
      </c>
      <c r="AZ147" s="204">
        <f t="shared" si="76"/>
        <v>1.0000064128613975</v>
      </c>
      <c r="BA147" s="204">
        <f t="shared" si="77"/>
        <v>1.0009889241348631</v>
      </c>
      <c r="BB147" s="204">
        <f t="shared" si="78"/>
        <v>1.0000331866588499</v>
      </c>
      <c r="BC147" s="204">
        <f t="shared" si="79"/>
        <v>1</v>
      </c>
      <c r="BD147" s="204">
        <f t="shared" si="80"/>
        <v>1.0001014134857256</v>
      </c>
      <c r="BE147" s="204">
        <f t="shared" si="81"/>
        <v>1.0000295641137391</v>
      </c>
      <c r="BF147" s="204">
        <f t="shared" si="82"/>
        <v>1.0000113087356541</v>
      </c>
      <c r="BG147" s="204">
        <f t="shared" si="83"/>
        <v>0.999999791887072</v>
      </c>
      <c r="BH147" s="204">
        <f t="shared" si="84"/>
        <v>1.0000000607710424</v>
      </c>
      <c r="BI147" s="204">
        <f t="shared" si="85"/>
        <v>1.0003974989042421</v>
      </c>
      <c r="BJ147" s="204">
        <f t="shared" si="86"/>
        <v>1.0000833949693602</v>
      </c>
      <c r="BK147" s="204">
        <f t="shared" si="87"/>
        <v>0.99989223341789613</v>
      </c>
      <c r="BM147" s="205">
        <f t="shared" si="67"/>
        <v>1.0030342330784112</v>
      </c>
      <c r="BN147" s="205">
        <f t="shared" si="88"/>
        <v>30.105725232643952</v>
      </c>
    </row>
    <row r="148" spans="1:66">
      <c r="A148" s="223">
        <v>45072</v>
      </c>
      <c r="B148" s="215">
        <v>0.28199999999999997</v>
      </c>
      <c r="C148" s="215">
        <v>0.43290000000000001</v>
      </c>
      <c r="D148" s="215">
        <v>0.38465000000000005</v>
      </c>
      <c r="E148" s="215">
        <v>0.25514999999999999</v>
      </c>
      <c r="F148" s="215">
        <v>1.9906999999999999</v>
      </c>
      <c r="G148" s="215">
        <v>0.63390000000000002</v>
      </c>
      <c r="H148" s="215">
        <v>0.2286</v>
      </c>
      <c r="I148" s="215">
        <v>2.2092499999999999</v>
      </c>
      <c r="J148" s="216">
        <v>4219.3090000000002</v>
      </c>
      <c r="K148" s="216">
        <v>39.39</v>
      </c>
      <c r="L148" s="216">
        <v>373.54660000000001</v>
      </c>
      <c r="M148" s="215">
        <v>8.6749999999999994E-2</v>
      </c>
      <c r="N148" s="215">
        <v>1.30525</v>
      </c>
      <c r="O148" s="215">
        <v>0.46460000000000001</v>
      </c>
      <c r="P148" s="215">
        <v>15.736599999999999</v>
      </c>
      <c r="Q148" s="215">
        <v>22.5867</v>
      </c>
      <c r="R148" s="215">
        <v>2.3349500000000001</v>
      </c>
      <c r="S148" s="215">
        <v>0.38139999999999996</v>
      </c>
      <c r="T148" s="215">
        <v>0.26270000000000004</v>
      </c>
      <c r="U148" s="215">
        <v>8.661249999999999</v>
      </c>
      <c r="W148" s="46"/>
      <c r="X148" s="46"/>
      <c r="Y148" s="46"/>
      <c r="Z148" s="46"/>
      <c r="AA148" s="46"/>
      <c r="AB148" s="46"/>
      <c r="AC148" s="46"/>
      <c r="AD148" s="46"/>
      <c r="AE148" s="46"/>
      <c r="AF148" s="46"/>
      <c r="AG148" s="46"/>
      <c r="AH148" s="46"/>
      <c r="AI148" s="46"/>
      <c r="AJ148" s="46"/>
      <c r="AK148" s="46"/>
      <c r="AL148" s="46"/>
      <c r="AM148" s="46"/>
      <c r="AN148" s="46"/>
      <c r="AO148" s="46"/>
      <c r="AP148" s="46"/>
      <c r="AR148" s="204">
        <f t="shared" si="68"/>
        <v>1</v>
      </c>
      <c r="AS148" s="204">
        <f t="shared" si="69"/>
        <v>1.0002604403469213</v>
      </c>
      <c r="AT148" s="204">
        <f t="shared" si="70"/>
        <v>1.0000003377331588</v>
      </c>
      <c r="AU148" s="204">
        <f t="shared" si="71"/>
        <v>0.99999837614537723</v>
      </c>
      <c r="AV148" s="204">
        <f t="shared" si="72"/>
        <v>0.99974372609652218</v>
      </c>
      <c r="AW148" s="204">
        <f t="shared" si="73"/>
        <v>0.99999902933475093</v>
      </c>
      <c r="AX148" s="204">
        <f t="shared" si="74"/>
        <v>1.0000015166130225</v>
      </c>
      <c r="AY148" s="204">
        <f t="shared" si="75"/>
        <v>1.0000002196755766</v>
      </c>
      <c r="AZ148" s="204">
        <f t="shared" si="76"/>
        <v>1.0000023196345091</v>
      </c>
      <c r="BA148" s="204">
        <f t="shared" si="77"/>
        <v>1.0001769086022028</v>
      </c>
      <c r="BB148" s="204">
        <f t="shared" si="78"/>
        <v>0.99999385244586991</v>
      </c>
      <c r="BC148" s="204">
        <f t="shared" si="79"/>
        <v>1</v>
      </c>
      <c r="BD148" s="204">
        <f t="shared" si="80"/>
        <v>1.0000345414655687</v>
      </c>
      <c r="BE148" s="204">
        <f t="shared" si="81"/>
        <v>1.0000030943516263</v>
      </c>
      <c r="BF148" s="204">
        <f t="shared" si="82"/>
        <v>0.99995895599473006</v>
      </c>
      <c r="BG148" s="204">
        <f t="shared" si="83"/>
        <v>0.99999978683070145</v>
      </c>
      <c r="BH148" s="204">
        <f t="shared" si="84"/>
        <v>0.99999971045909408</v>
      </c>
      <c r="BI148" s="204">
        <f t="shared" si="85"/>
        <v>0.99992555004701411</v>
      </c>
      <c r="BJ148" s="204">
        <f t="shared" si="86"/>
        <v>0.99998958306305563</v>
      </c>
      <c r="BK148" s="204">
        <f t="shared" si="87"/>
        <v>0.99980498713084021</v>
      </c>
      <c r="BM148" s="205">
        <f t="shared" si="67"/>
        <v>0.99989283600245937</v>
      </c>
      <c r="BN148" s="205">
        <f t="shared" si="88"/>
        <v>30.102498982779164</v>
      </c>
    </row>
    <row r="149" spans="1:66">
      <c r="A149" s="223">
        <v>45073</v>
      </c>
      <c r="B149" s="215">
        <v>0.28199999999999997</v>
      </c>
      <c r="C149" s="215">
        <v>0.43290000000000001</v>
      </c>
      <c r="D149" s="215">
        <v>0.38465000000000005</v>
      </c>
      <c r="E149" s="215">
        <v>0.25514999999999999</v>
      </c>
      <c r="F149" s="215">
        <v>1.9906999999999999</v>
      </c>
      <c r="G149" s="215">
        <v>0.63390000000000002</v>
      </c>
      <c r="H149" s="215">
        <v>0.2286</v>
      </c>
      <c r="I149" s="215">
        <v>2.2092499999999999</v>
      </c>
      <c r="J149" s="216">
        <v>4219.3090000000002</v>
      </c>
      <c r="K149" s="216">
        <v>39.39</v>
      </c>
      <c r="L149" s="216">
        <v>373.54660000000001</v>
      </c>
      <c r="M149" s="215">
        <v>8.6749999999999994E-2</v>
      </c>
      <c r="N149" s="215">
        <v>1.30525</v>
      </c>
      <c r="O149" s="215">
        <v>0.46460000000000001</v>
      </c>
      <c r="P149" s="215">
        <v>15.736599999999999</v>
      </c>
      <c r="Q149" s="215">
        <v>22.5867</v>
      </c>
      <c r="R149" s="215">
        <v>2.3349500000000001</v>
      </c>
      <c r="S149" s="215">
        <v>0.38139999999999996</v>
      </c>
      <c r="T149" s="215">
        <v>0.26270000000000004</v>
      </c>
      <c r="U149" s="215">
        <v>8.661249999999999</v>
      </c>
      <c r="W149" s="46"/>
      <c r="X149" s="46"/>
      <c r="Y149" s="46"/>
      <c r="Z149" s="46"/>
      <c r="AA149" s="46"/>
      <c r="AB149" s="46"/>
      <c r="AC149" s="46"/>
      <c r="AD149" s="46"/>
      <c r="AE149" s="46"/>
      <c r="AF149" s="46"/>
      <c r="AG149" s="46"/>
      <c r="AH149" s="46"/>
      <c r="AI149" s="46"/>
      <c r="AJ149" s="46"/>
      <c r="AK149" s="46"/>
      <c r="AL149" s="46"/>
      <c r="AM149" s="46"/>
      <c r="AN149" s="46"/>
      <c r="AO149" s="46"/>
      <c r="AP149" s="46"/>
      <c r="AR149" s="204">
        <f t="shared" si="68"/>
        <v>1</v>
      </c>
      <c r="AS149" s="204">
        <f t="shared" si="69"/>
        <v>1</v>
      </c>
      <c r="AT149" s="204">
        <f t="shared" si="70"/>
        <v>1</v>
      </c>
      <c r="AU149" s="204">
        <f t="shared" si="71"/>
        <v>1</v>
      </c>
      <c r="AV149" s="204">
        <f t="shared" si="72"/>
        <v>1</v>
      </c>
      <c r="AW149" s="204">
        <f t="shared" si="73"/>
        <v>1</v>
      </c>
      <c r="AX149" s="204">
        <f t="shared" si="74"/>
        <v>1</v>
      </c>
      <c r="AY149" s="204">
        <f t="shared" si="75"/>
        <v>1</v>
      </c>
      <c r="AZ149" s="204">
        <f t="shared" si="76"/>
        <v>1</v>
      </c>
      <c r="BA149" s="204">
        <f t="shared" si="77"/>
        <v>1</v>
      </c>
      <c r="BB149" s="204">
        <f t="shared" si="78"/>
        <v>1</v>
      </c>
      <c r="BC149" s="204">
        <f t="shared" si="79"/>
        <v>1</v>
      </c>
      <c r="BD149" s="204">
        <f t="shared" si="80"/>
        <v>1</v>
      </c>
      <c r="BE149" s="204">
        <f t="shared" si="81"/>
        <v>1</v>
      </c>
      <c r="BF149" s="204">
        <f t="shared" si="82"/>
        <v>1</v>
      </c>
      <c r="BG149" s="204">
        <f t="shared" si="83"/>
        <v>1</v>
      </c>
      <c r="BH149" s="204">
        <f t="shared" si="84"/>
        <v>1</v>
      </c>
      <c r="BI149" s="204">
        <f t="shared" si="85"/>
        <v>1</v>
      </c>
      <c r="BJ149" s="204">
        <f t="shared" si="86"/>
        <v>1</v>
      </c>
      <c r="BK149" s="204">
        <f t="shared" si="87"/>
        <v>1</v>
      </c>
      <c r="BM149" s="205">
        <f t="shared" si="67"/>
        <v>1</v>
      </c>
      <c r="BN149" s="205">
        <f t="shared" si="88"/>
        <v>30.102498982779164</v>
      </c>
    </row>
    <row r="150" spans="1:66">
      <c r="A150" s="223">
        <v>45074</v>
      </c>
      <c r="B150" s="215">
        <v>0.28199999999999997</v>
      </c>
      <c r="C150" s="215">
        <v>0.43290000000000001</v>
      </c>
      <c r="D150" s="215">
        <v>0.38465000000000005</v>
      </c>
      <c r="E150" s="215">
        <v>0.25514999999999999</v>
      </c>
      <c r="F150" s="215">
        <v>1.9906999999999999</v>
      </c>
      <c r="G150" s="215">
        <v>0.63390000000000002</v>
      </c>
      <c r="H150" s="215">
        <v>0.2286</v>
      </c>
      <c r="I150" s="215">
        <v>2.2092499999999999</v>
      </c>
      <c r="J150" s="216">
        <v>4219.3090000000002</v>
      </c>
      <c r="K150" s="216">
        <v>39.39</v>
      </c>
      <c r="L150" s="216">
        <v>373.54660000000001</v>
      </c>
      <c r="M150" s="215">
        <v>8.6749999999999994E-2</v>
      </c>
      <c r="N150" s="215">
        <v>1.30525</v>
      </c>
      <c r="O150" s="215">
        <v>0.46460000000000001</v>
      </c>
      <c r="P150" s="215">
        <v>15.736599999999999</v>
      </c>
      <c r="Q150" s="215">
        <v>22.5867</v>
      </c>
      <c r="R150" s="215">
        <v>2.3349500000000001</v>
      </c>
      <c r="S150" s="215">
        <v>0.38139999999999996</v>
      </c>
      <c r="T150" s="215">
        <v>0.26270000000000004</v>
      </c>
      <c r="U150" s="215">
        <v>8.661249999999999</v>
      </c>
      <c r="W150" s="46"/>
      <c r="X150" s="46"/>
      <c r="Y150" s="46"/>
      <c r="Z150" s="46"/>
      <c r="AA150" s="46"/>
      <c r="AB150" s="46"/>
      <c r="AC150" s="46"/>
      <c r="AD150" s="46"/>
      <c r="AE150" s="46"/>
      <c r="AF150" s="46"/>
      <c r="AG150" s="46"/>
      <c r="AH150" s="46"/>
      <c r="AI150" s="46"/>
      <c r="AJ150" s="46"/>
      <c r="AK150" s="46"/>
      <c r="AL150" s="46"/>
      <c r="AM150" s="46"/>
      <c r="AN150" s="46"/>
      <c r="AO150" s="46"/>
      <c r="AP150" s="46"/>
      <c r="AR150" s="204">
        <f t="shared" si="68"/>
        <v>1</v>
      </c>
      <c r="AS150" s="204">
        <f t="shared" si="69"/>
        <v>1</v>
      </c>
      <c r="AT150" s="204">
        <f t="shared" si="70"/>
        <v>1</v>
      </c>
      <c r="AU150" s="204">
        <f t="shared" si="71"/>
        <v>1</v>
      </c>
      <c r="AV150" s="204">
        <f t="shared" si="72"/>
        <v>1</v>
      </c>
      <c r="AW150" s="204">
        <f t="shared" si="73"/>
        <v>1</v>
      </c>
      <c r="AX150" s="204">
        <f t="shared" si="74"/>
        <v>1</v>
      </c>
      <c r="AY150" s="204">
        <f t="shared" si="75"/>
        <v>1</v>
      </c>
      <c r="AZ150" s="204">
        <f t="shared" si="76"/>
        <v>1</v>
      </c>
      <c r="BA150" s="204">
        <f t="shared" si="77"/>
        <v>1</v>
      </c>
      <c r="BB150" s="204">
        <f t="shared" si="78"/>
        <v>1</v>
      </c>
      <c r="BC150" s="204">
        <f t="shared" si="79"/>
        <v>1</v>
      </c>
      <c r="BD150" s="204">
        <f t="shared" si="80"/>
        <v>1</v>
      </c>
      <c r="BE150" s="204">
        <f t="shared" si="81"/>
        <v>1</v>
      </c>
      <c r="BF150" s="204">
        <f t="shared" si="82"/>
        <v>1</v>
      </c>
      <c r="BG150" s="204">
        <f t="shared" si="83"/>
        <v>1</v>
      </c>
      <c r="BH150" s="204">
        <f t="shared" si="84"/>
        <v>1</v>
      </c>
      <c r="BI150" s="204">
        <f t="shared" si="85"/>
        <v>1</v>
      </c>
      <c r="BJ150" s="204">
        <f t="shared" si="86"/>
        <v>1</v>
      </c>
      <c r="BK150" s="204">
        <f t="shared" si="87"/>
        <v>1</v>
      </c>
      <c r="BM150" s="205">
        <f t="shared" si="67"/>
        <v>1</v>
      </c>
      <c r="BN150" s="205">
        <f t="shared" si="88"/>
        <v>30.102498982779164</v>
      </c>
    </row>
    <row r="151" spans="1:66">
      <c r="A151" s="223">
        <v>45075</v>
      </c>
      <c r="B151" s="215">
        <v>0.28199999999999997</v>
      </c>
      <c r="C151" s="215">
        <v>0.43064999999999998</v>
      </c>
      <c r="D151" s="215">
        <v>0.38339999999999996</v>
      </c>
      <c r="E151" s="215">
        <v>0.25505</v>
      </c>
      <c r="F151" s="215">
        <v>1.9916</v>
      </c>
      <c r="G151" s="215">
        <v>0.63434999999999997</v>
      </c>
      <c r="H151" s="215">
        <v>0.22814999999999999</v>
      </c>
      <c r="I151" s="215">
        <v>2.20845</v>
      </c>
      <c r="J151" s="216">
        <v>4221.5650000000005</v>
      </c>
      <c r="K151" s="216">
        <v>39.56</v>
      </c>
      <c r="L151" s="216">
        <v>373.01779999999997</v>
      </c>
      <c r="M151" s="215">
        <v>8.6749999999999994E-2</v>
      </c>
      <c r="N151" s="215">
        <v>1.2980499999999999</v>
      </c>
      <c r="O151" s="215">
        <v>0.46460000000000001</v>
      </c>
      <c r="P151" s="215">
        <v>15.806349999999998</v>
      </c>
      <c r="Q151" s="215">
        <v>22.385649999999998</v>
      </c>
      <c r="R151" s="215">
        <v>2.31915</v>
      </c>
      <c r="S151" s="215">
        <v>0.38109999999999999</v>
      </c>
      <c r="T151" s="215">
        <v>0.26255000000000001</v>
      </c>
      <c r="U151" s="215">
        <v>8.6444499999999991</v>
      </c>
      <c r="W151" s="46"/>
      <c r="X151" s="46"/>
      <c r="Y151" s="46"/>
      <c r="Z151" s="46"/>
      <c r="AA151" s="46"/>
      <c r="AB151" s="46"/>
      <c r="AC151" s="46"/>
      <c r="AD151" s="46"/>
      <c r="AE151" s="46"/>
      <c r="AF151" s="46"/>
      <c r="AG151" s="46"/>
      <c r="AH151" s="46"/>
      <c r="AI151" s="46"/>
      <c r="AJ151" s="46"/>
      <c r="AK151" s="46"/>
      <c r="AL151" s="46"/>
      <c r="AM151" s="46"/>
      <c r="AN151" s="46"/>
      <c r="AO151" s="46"/>
      <c r="AP151" s="46"/>
      <c r="AR151" s="204">
        <f t="shared" si="68"/>
        <v>1</v>
      </c>
      <c r="AS151" s="204">
        <f t="shared" si="69"/>
        <v>0.99893317096319656</v>
      </c>
      <c r="AT151" s="204">
        <f t="shared" si="70"/>
        <v>0.99999947198270855</v>
      </c>
      <c r="AU151" s="204">
        <f t="shared" si="71"/>
        <v>0.99999967484703034</v>
      </c>
      <c r="AV151" s="204">
        <f t="shared" si="72"/>
        <v>1.000090502770322</v>
      </c>
      <c r="AW151" s="204">
        <f t="shared" si="73"/>
        <v>1.0000002732471835</v>
      </c>
      <c r="AX151" s="204">
        <f t="shared" si="74"/>
        <v>0.99999544718503908</v>
      </c>
      <c r="AY151" s="204">
        <f t="shared" si="75"/>
        <v>0.99999824231863987</v>
      </c>
      <c r="AZ151" s="204">
        <f t="shared" si="76"/>
        <v>1.0000024700752861</v>
      </c>
      <c r="BA151" s="204">
        <f t="shared" si="77"/>
        <v>1.0008573319565242</v>
      </c>
      <c r="BB151" s="204">
        <f t="shared" si="78"/>
        <v>0.99998700655196848</v>
      </c>
      <c r="BC151" s="204">
        <f t="shared" si="79"/>
        <v>1</v>
      </c>
      <c r="BD151" s="204">
        <f t="shared" si="80"/>
        <v>0.9998784528398742</v>
      </c>
      <c r="BE151" s="204">
        <f t="shared" si="81"/>
        <v>1</v>
      </c>
      <c r="BF151" s="204">
        <f t="shared" si="82"/>
        <v>1.0000591121351041</v>
      </c>
      <c r="BG151" s="204">
        <f t="shared" si="83"/>
        <v>0.99999900826357235</v>
      </c>
      <c r="BH151" s="204">
        <f t="shared" si="84"/>
        <v>0.99999960500118279</v>
      </c>
      <c r="BI151" s="204">
        <f t="shared" si="85"/>
        <v>0.99985101776551932</v>
      </c>
      <c r="BJ151" s="204">
        <f t="shared" si="86"/>
        <v>0.99996873761485339</v>
      </c>
      <c r="BK151" s="204">
        <f t="shared" si="87"/>
        <v>0.99989228485797688</v>
      </c>
      <c r="BM151" s="205">
        <f t="shared" si="67"/>
        <v>0.99951096250840366</v>
      </c>
      <c r="BN151" s="205">
        <f t="shared" si="88"/>
        <v>30.087777732185845</v>
      </c>
    </row>
    <row r="152" spans="1:66">
      <c r="A152" s="223">
        <v>45076</v>
      </c>
      <c r="B152" s="215">
        <v>0.28199999999999997</v>
      </c>
      <c r="C152" s="215">
        <v>0.43279999999999996</v>
      </c>
      <c r="D152" s="215">
        <v>0.38355</v>
      </c>
      <c r="E152" s="215">
        <v>0.25555</v>
      </c>
      <c r="F152" s="215">
        <v>2.0006500000000003</v>
      </c>
      <c r="G152" s="215">
        <v>0.63765000000000005</v>
      </c>
      <c r="H152" s="215">
        <v>0.22864999999999999</v>
      </c>
      <c r="I152" s="215">
        <v>2.2093500000000001</v>
      </c>
      <c r="J152" s="216">
        <v>4224.8004999999994</v>
      </c>
      <c r="K152" s="216">
        <v>39.674999999999997</v>
      </c>
      <c r="L152" s="216">
        <v>373.55650000000003</v>
      </c>
      <c r="M152" s="215">
        <v>8.6749999999999994E-2</v>
      </c>
      <c r="N152" s="215">
        <v>1.30185</v>
      </c>
      <c r="O152" s="215">
        <v>0.46765000000000001</v>
      </c>
      <c r="P152" s="215">
        <v>15.903649999999999</v>
      </c>
      <c r="Q152" s="215">
        <v>22.821449999999999</v>
      </c>
      <c r="R152" s="215">
        <v>2.3514499999999998</v>
      </c>
      <c r="S152" s="215">
        <v>0.3821</v>
      </c>
      <c r="T152" s="215">
        <v>0.26380000000000003</v>
      </c>
      <c r="U152" s="215">
        <v>8.6332000000000004</v>
      </c>
      <c r="W152" s="46"/>
      <c r="X152" s="46"/>
      <c r="Y152" s="46"/>
      <c r="Z152" s="46"/>
      <c r="AA152" s="46"/>
      <c r="AB152" s="46"/>
      <c r="AC152" s="46"/>
      <c r="AD152" s="46"/>
      <c r="AE152" s="46"/>
      <c r="AF152" s="46"/>
      <c r="AG152" s="46"/>
      <c r="AH152" s="46"/>
      <c r="AI152" s="46"/>
      <c r="AJ152" s="46"/>
      <c r="AK152" s="46"/>
      <c r="AL152" s="46"/>
      <c r="AM152" s="46"/>
      <c r="AN152" s="46"/>
      <c r="AO152" s="46"/>
      <c r="AP152" s="46"/>
      <c r="AR152" s="204">
        <f t="shared" si="68"/>
        <v>1</v>
      </c>
      <c r="AS152" s="204">
        <f t="shared" si="69"/>
        <v>1.001020596951242</v>
      </c>
      <c r="AT152" s="204">
        <f t="shared" si="70"/>
        <v>1.0000000634529158</v>
      </c>
      <c r="AU152" s="204">
        <f t="shared" si="71"/>
        <v>1.0000016244933192</v>
      </c>
      <c r="AV152" s="204">
        <f t="shared" si="72"/>
        <v>1.0009081600681078</v>
      </c>
      <c r="AW152" s="204">
        <f t="shared" si="73"/>
        <v>1.0000019979113337</v>
      </c>
      <c r="AX152" s="204">
        <f t="shared" si="74"/>
        <v>1.0000050581542714</v>
      </c>
      <c r="AY152" s="204">
        <f t="shared" si="75"/>
        <v>1.0000019773504689</v>
      </c>
      <c r="AZ152" s="204">
        <f t="shared" si="76"/>
        <v>1.00000354022031</v>
      </c>
      <c r="BA152" s="204">
        <f t="shared" si="77"/>
        <v>1.000577792595454</v>
      </c>
      <c r="BB152" s="204">
        <f t="shared" si="78"/>
        <v>1.0000132367047652</v>
      </c>
      <c r="BC152" s="204">
        <f t="shared" si="79"/>
        <v>1</v>
      </c>
      <c r="BD152" s="204">
        <f t="shared" si="80"/>
        <v>1.0000642396308739</v>
      </c>
      <c r="BE152" s="204">
        <f t="shared" si="81"/>
        <v>1.0000188038799787</v>
      </c>
      <c r="BF152" s="204">
        <f t="shared" si="82"/>
        <v>1.000082027026914</v>
      </c>
      <c r="BG152" s="204">
        <f t="shared" si="83"/>
        <v>1.0000021386001257</v>
      </c>
      <c r="BH152" s="204">
        <f t="shared" si="84"/>
        <v>1.000000804655125</v>
      </c>
      <c r="BI152" s="204">
        <f t="shared" si="85"/>
        <v>1.0004963123076529</v>
      </c>
      <c r="BJ152" s="204">
        <f t="shared" si="86"/>
        <v>1.0002600137682878</v>
      </c>
      <c r="BK152" s="204">
        <f t="shared" si="87"/>
        <v>0.99992775095269681</v>
      </c>
      <c r="BM152" s="205">
        <f t="shared" si="67"/>
        <v>1.0033906091896758</v>
      </c>
      <c r="BN152" s="205">
        <f t="shared" si="88"/>
        <v>30.189793627861519</v>
      </c>
    </row>
    <row r="153" spans="1:66">
      <c r="A153" s="223">
        <v>45077</v>
      </c>
      <c r="B153" s="215">
        <v>0.28199999999999997</v>
      </c>
      <c r="C153" s="215">
        <v>0.43454999999999999</v>
      </c>
      <c r="D153" s="215">
        <v>0.38455</v>
      </c>
      <c r="E153" s="215">
        <v>0.25614999999999999</v>
      </c>
      <c r="F153" s="215">
        <v>2.0015999999999998</v>
      </c>
      <c r="G153" s="215">
        <v>0.63755000000000006</v>
      </c>
      <c r="H153" s="215">
        <v>0.22755</v>
      </c>
      <c r="I153" s="215">
        <v>2.2088000000000001</v>
      </c>
      <c r="J153" s="216">
        <v>4229.5995000000003</v>
      </c>
      <c r="K153" s="216">
        <v>39.31</v>
      </c>
      <c r="L153" s="216">
        <v>373.04589999999996</v>
      </c>
      <c r="M153" s="215">
        <v>8.6699999999999999E-2</v>
      </c>
      <c r="N153" s="215">
        <v>1.3021</v>
      </c>
      <c r="O153" s="215">
        <v>0.46950000000000003</v>
      </c>
      <c r="P153" s="215">
        <v>15.83155</v>
      </c>
      <c r="Q153" s="215">
        <v>22.865450000000003</v>
      </c>
      <c r="R153" s="215">
        <v>2.34775</v>
      </c>
      <c r="S153" s="215">
        <v>0.38170000000000004</v>
      </c>
      <c r="T153" s="215">
        <v>0.26370000000000005</v>
      </c>
      <c r="U153" s="215">
        <v>8.6635999999999989</v>
      </c>
      <c r="W153" s="46"/>
      <c r="X153" s="46"/>
      <c r="Y153" s="46"/>
      <c r="Z153" s="46"/>
      <c r="AA153" s="46"/>
      <c r="AB153" s="46"/>
      <c r="AC153" s="46"/>
      <c r="AD153" s="46"/>
      <c r="AE153" s="46"/>
      <c r="AF153" s="46"/>
      <c r="AG153" s="46"/>
      <c r="AH153" s="46"/>
      <c r="AI153" s="46"/>
      <c r="AJ153" s="46"/>
      <c r="AK153" s="46"/>
      <c r="AL153" s="46"/>
      <c r="AM153" s="46"/>
      <c r="AN153" s="46"/>
      <c r="AO153" s="46"/>
      <c r="AP153" s="46"/>
      <c r="AR153" s="204">
        <f t="shared" si="68"/>
        <v>1</v>
      </c>
      <c r="AS153" s="204">
        <f t="shared" si="69"/>
        <v>1.0008269025483603</v>
      </c>
      <c r="AT153" s="204">
        <f t="shared" si="70"/>
        <v>1.0000004223864023</v>
      </c>
      <c r="AU153" s="204">
        <f t="shared" si="71"/>
        <v>1.0000019452019624</v>
      </c>
      <c r="AV153" s="204">
        <f t="shared" si="72"/>
        <v>1.0000950547269802</v>
      </c>
      <c r="AW153" s="204">
        <f t="shared" si="73"/>
        <v>0.99999993960935651</v>
      </c>
      <c r="AX153" s="204">
        <f t="shared" si="74"/>
        <v>0.99998885749811051</v>
      </c>
      <c r="AY153" s="204">
        <f t="shared" si="75"/>
        <v>0.99999879171681927</v>
      </c>
      <c r="AZ153" s="204">
        <f t="shared" si="76"/>
        <v>1.0000052459857915</v>
      </c>
      <c r="BA153" s="204">
        <f t="shared" si="77"/>
        <v>0.99816254174291774</v>
      </c>
      <c r="BB153" s="204">
        <f t="shared" si="78"/>
        <v>0.99998745439050707</v>
      </c>
      <c r="BC153" s="204">
        <f t="shared" si="79"/>
        <v>1</v>
      </c>
      <c r="BD153" s="204">
        <f t="shared" si="80"/>
        <v>1.0000042195886094</v>
      </c>
      <c r="BE153" s="204">
        <f t="shared" si="81"/>
        <v>1.0000113459283653</v>
      </c>
      <c r="BF153" s="204">
        <f t="shared" si="82"/>
        <v>0.99993927006968475</v>
      </c>
      <c r="BG153" s="204">
        <f t="shared" si="83"/>
        <v>1.0000002136467343</v>
      </c>
      <c r="BH153" s="204">
        <f t="shared" si="84"/>
        <v>0.99999990838835096</v>
      </c>
      <c r="BI153" s="204">
        <f t="shared" si="85"/>
        <v>0.99980169999699631</v>
      </c>
      <c r="BJ153" s="204">
        <f t="shared" si="86"/>
        <v>0.99997924719894182</v>
      </c>
      <c r="BK153" s="204">
        <f t="shared" si="87"/>
        <v>1.0001950430675821</v>
      </c>
      <c r="BM153" s="205">
        <f t="shared" si="67"/>
        <v>0.99899653012278733</v>
      </c>
      <c r="BN153" s="205">
        <f t="shared" si="88"/>
        <v>30.159499079356692</v>
      </c>
    </row>
    <row r="154" spans="1:66">
      <c r="A154" s="214">
        <v>45078</v>
      </c>
      <c r="B154" s="48">
        <v>0.28199999999999997</v>
      </c>
      <c r="C154" s="48">
        <v>0.43310000000000004</v>
      </c>
      <c r="D154" s="48">
        <v>0.38270000000000004</v>
      </c>
      <c r="E154" s="48">
        <v>0.25690000000000002</v>
      </c>
      <c r="F154" s="48">
        <v>2.0038999999999998</v>
      </c>
      <c r="G154" s="48">
        <v>0.63765000000000005</v>
      </c>
      <c r="H154" s="48">
        <v>0.22694999999999999</v>
      </c>
      <c r="I154" s="48">
        <v>2.2085999999999997</v>
      </c>
      <c r="J154" s="49">
        <v>4228.3379999999997</v>
      </c>
      <c r="K154" s="49">
        <v>39.379999999999995</v>
      </c>
      <c r="L154" s="49">
        <v>373.0258</v>
      </c>
      <c r="M154" s="48">
        <v>8.6749999999999994E-2</v>
      </c>
      <c r="N154" s="48">
        <v>1.3018000000000001</v>
      </c>
      <c r="O154" s="48">
        <v>0.46950000000000003</v>
      </c>
      <c r="P154" s="48">
        <v>15.853149999999999</v>
      </c>
      <c r="Q154" s="48">
        <v>22.918600000000001</v>
      </c>
      <c r="R154" s="48">
        <v>2.3204500000000001</v>
      </c>
      <c r="S154" s="48">
        <v>0.38139999999999996</v>
      </c>
      <c r="T154" s="48">
        <v>0.2641</v>
      </c>
      <c r="U154" s="48">
        <v>8.66845</v>
      </c>
      <c r="AR154" s="204">
        <f t="shared" si="68"/>
        <v>1</v>
      </c>
      <c r="AS154" s="204">
        <f t="shared" si="69"/>
        <v>0.99931560668893948</v>
      </c>
      <c r="AT154" s="204">
        <f t="shared" si="70"/>
        <v>0.99999921771886047</v>
      </c>
      <c r="AU154" s="204">
        <f t="shared" si="71"/>
        <v>1.0000024251055837</v>
      </c>
      <c r="AV154" s="204">
        <f t="shared" si="72"/>
        <v>1.0002299613009704</v>
      </c>
      <c r="AW154" s="204">
        <f t="shared" si="73"/>
        <v>1.0000000603906471</v>
      </c>
      <c r="AX154" s="204">
        <f t="shared" si="74"/>
        <v>0.99999389953161888</v>
      </c>
      <c r="AY154" s="204">
        <f t="shared" si="75"/>
        <v>0.99999956054953232</v>
      </c>
      <c r="AZ154" s="204">
        <f t="shared" si="76"/>
        <v>0.99999862158353192</v>
      </c>
      <c r="BA154" s="204">
        <f t="shared" si="77"/>
        <v>1.0003540959356594</v>
      </c>
      <c r="BB154" s="204">
        <f t="shared" si="78"/>
        <v>0.99999950578220764</v>
      </c>
      <c r="BC154" s="204">
        <f t="shared" si="79"/>
        <v>1</v>
      </c>
      <c r="BD154" s="204">
        <f t="shared" si="80"/>
        <v>0.99999493641993575</v>
      </c>
      <c r="BE154" s="204">
        <f t="shared" si="81"/>
        <v>1</v>
      </c>
      <c r="BF154" s="204">
        <f t="shared" si="82"/>
        <v>1.0000182233985866</v>
      </c>
      <c r="BG154" s="204">
        <f t="shared" si="83"/>
        <v>1.0000002575279703</v>
      </c>
      <c r="BH154" s="204">
        <f t="shared" si="84"/>
        <v>0.99999931955843924</v>
      </c>
      <c r="BI154" s="204">
        <f t="shared" si="85"/>
        <v>0.99985113489655852</v>
      </c>
      <c r="BJ154" s="204">
        <f t="shared" si="86"/>
        <v>1.0000829683383554</v>
      </c>
      <c r="BK154" s="204">
        <f t="shared" si="87"/>
        <v>1.0000310512052151</v>
      </c>
      <c r="BM154" s="205">
        <f t="shared" si="67"/>
        <v>0.99987051569077523</v>
      </c>
      <c r="BN154" s="205">
        <f t="shared" si="88"/>
        <v>30.155593897451837</v>
      </c>
    </row>
    <row r="155" spans="1:66">
      <c r="A155" s="214">
        <v>45079</v>
      </c>
      <c r="B155" s="48">
        <v>0.28199999999999997</v>
      </c>
      <c r="C155" s="48">
        <v>0.42659999999999998</v>
      </c>
      <c r="D155" s="48">
        <v>0.37875000000000003</v>
      </c>
      <c r="E155" s="48">
        <v>0.25495000000000001</v>
      </c>
      <c r="F155" s="48">
        <v>1.9942500000000001</v>
      </c>
      <c r="G155" s="48">
        <v>0.6381</v>
      </c>
      <c r="H155" s="48">
        <v>0.22500000000000001</v>
      </c>
      <c r="I155" s="48">
        <v>2.2084999999999999</v>
      </c>
      <c r="J155" s="49">
        <v>4228.3379999999997</v>
      </c>
      <c r="K155" s="49">
        <v>39.164999999999999</v>
      </c>
      <c r="L155" s="49">
        <v>368.47450000000003</v>
      </c>
      <c r="M155" s="48">
        <v>8.6699999999999999E-2</v>
      </c>
      <c r="N155" s="48">
        <v>1.2935500000000002</v>
      </c>
      <c r="O155" s="48">
        <v>0.46274999999999999</v>
      </c>
      <c r="P155" s="48">
        <v>15.771550000000001</v>
      </c>
      <c r="Q155" s="48">
        <v>22.845700000000001</v>
      </c>
      <c r="R155" s="48">
        <v>2.3243</v>
      </c>
      <c r="S155" s="48">
        <v>0.37924999999999998</v>
      </c>
      <c r="T155" s="48">
        <v>0.26180000000000003</v>
      </c>
      <c r="U155" s="48">
        <v>8.6457499999999996</v>
      </c>
      <c r="AR155" s="204">
        <f t="shared" si="68"/>
        <v>1</v>
      </c>
      <c r="AS155" s="204">
        <f t="shared" si="69"/>
        <v>0.99690733519232366</v>
      </c>
      <c r="AT155" s="204">
        <f t="shared" si="70"/>
        <v>0.99999831699040687</v>
      </c>
      <c r="AU155" s="204">
        <f t="shared" si="71"/>
        <v>0.99999367994472488</v>
      </c>
      <c r="AV155" s="204">
        <f t="shared" si="72"/>
        <v>0.99903396492477403</v>
      </c>
      <c r="AW155" s="204">
        <f t="shared" si="73"/>
        <v>1.0000002716407916</v>
      </c>
      <c r="AX155" s="204">
        <f t="shared" si="74"/>
        <v>0.99998006163802999</v>
      </c>
      <c r="AY155" s="204">
        <f t="shared" si="75"/>
        <v>0.99999978025981884</v>
      </c>
      <c r="AZ155" s="204">
        <f t="shared" si="76"/>
        <v>1</v>
      </c>
      <c r="BA155" s="204">
        <f t="shared" si="77"/>
        <v>0.99891119547929552</v>
      </c>
      <c r="BB155" s="204">
        <f t="shared" si="78"/>
        <v>0.99988740784574359</v>
      </c>
      <c r="BC155" s="204">
        <f t="shared" si="79"/>
        <v>1</v>
      </c>
      <c r="BD155" s="204">
        <f t="shared" si="80"/>
        <v>0.99986030174968266</v>
      </c>
      <c r="BE155" s="204">
        <f t="shared" si="81"/>
        <v>0.99995838553418193</v>
      </c>
      <c r="BF155" s="204">
        <f t="shared" si="82"/>
        <v>0.99993102830025593</v>
      </c>
      <c r="BG155" s="204">
        <f t="shared" si="83"/>
        <v>0.99999964662478369</v>
      </c>
      <c r="BH155" s="204">
        <f t="shared" si="84"/>
        <v>1.0000000964431401</v>
      </c>
      <c r="BI155" s="204">
        <f t="shared" si="85"/>
        <v>0.99893018731272498</v>
      </c>
      <c r="BJ155" s="204">
        <f t="shared" si="86"/>
        <v>0.99952133997211878</v>
      </c>
      <c r="BK155" s="204">
        <f t="shared" si="87"/>
        <v>0.99985453048592554</v>
      </c>
      <c r="BL155" s="202"/>
      <c r="BM155" s="205">
        <f t="shared" ref="BM155:BM186" si="89">PRODUCT(AR155:BB155,BD155:BK155)</f>
        <v>0.99278709941453225</v>
      </c>
      <c r="BN155" s="205">
        <f t="shared" si="88"/>
        <v>29.938084596573781</v>
      </c>
    </row>
    <row r="156" spans="1:66">
      <c r="A156" s="214">
        <v>45080</v>
      </c>
      <c r="B156" s="48">
        <v>0.28199999999999997</v>
      </c>
      <c r="C156" s="48">
        <v>0.42659999999999998</v>
      </c>
      <c r="D156" s="48">
        <v>0.37875000000000003</v>
      </c>
      <c r="E156" s="48">
        <v>0.25495000000000001</v>
      </c>
      <c r="F156" s="48">
        <v>1.9942500000000001</v>
      </c>
      <c r="G156" s="48">
        <v>0.6381</v>
      </c>
      <c r="H156" s="48">
        <v>0.22500000000000001</v>
      </c>
      <c r="I156" s="48">
        <v>2.2084999999999999</v>
      </c>
      <c r="J156" s="49">
        <v>4228.3379999999997</v>
      </c>
      <c r="K156" s="49">
        <v>39.164999999999999</v>
      </c>
      <c r="L156" s="49">
        <v>368.47450000000003</v>
      </c>
      <c r="M156" s="48">
        <v>8.6699999999999999E-2</v>
      </c>
      <c r="N156" s="48">
        <v>1.2935500000000002</v>
      </c>
      <c r="O156" s="48">
        <v>0.46274999999999999</v>
      </c>
      <c r="P156" s="48">
        <v>15.771550000000001</v>
      </c>
      <c r="Q156" s="48">
        <v>22.845700000000001</v>
      </c>
      <c r="R156" s="48">
        <v>2.3243</v>
      </c>
      <c r="S156" s="48">
        <v>0.37924999999999998</v>
      </c>
      <c r="T156" s="48">
        <v>0.26180000000000003</v>
      </c>
      <c r="U156" s="48">
        <v>8.6457499999999996</v>
      </c>
      <c r="AR156" s="204">
        <f t="shared" ref="AR156:AR219" si="90">(B156/B155)^W$3</f>
        <v>1</v>
      </c>
      <c r="AS156" s="204">
        <f t="shared" ref="AS156:AS219" si="91">(C156/C155)^X$3</f>
        <v>1</v>
      </c>
      <c r="AT156" s="204">
        <f t="shared" ref="AT156:AT219" si="92">(D156/D155)^Y$3</f>
        <v>1</v>
      </c>
      <c r="AU156" s="204">
        <f t="shared" ref="AU156:AU219" si="93">(E156/E155)^Z$3</f>
        <v>1</v>
      </c>
      <c r="AV156" s="204">
        <f t="shared" ref="AV156:AV219" si="94">(F156/F155)^AA$3</f>
        <v>1</v>
      </c>
      <c r="AW156" s="204">
        <f t="shared" ref="AW156:AW219" si="95">(G156/G155)^AB$3</f>
        <v>1</v>
      </c>
      <c r="AX156" s="204">
        <f t="shared" ref="AX156:AX219" si="96">(H156/H155)^AC$3</f>
        <v>1</v>
      </c>
      <c r="AY156" s="204">
        <f t="shared" ref="AY156:AY219" si="97">(I156/I155)^AD$3</f>
        <v>1</v>
      </c>
      <c r="AZ156" s="204">
        <f t="shared" ref="AZ156:AZ219" si="98">(J156/J155)^AE$3</f>
        <v>1</v>
      </c>
      <c r="BA156" s="204">
        <f t="shared" ref="BA156:BA219" si="99">(K156/K155)^AF$3</f>
        <v>1</v>
      </c>
      <c r="BB156" s="204">
        <f t="shared" ref="BB156:BB219" si="100">(L156/L155)^AG$3</f>
        <v>1</v>
      </c>
      <c r="BC156" s="204">
        <f t="shared" ref="BC156:BC219" si="101">(M156/M155)^AH$3</f>
        <v>1</v>
      </c>
      <c r="BD156" s="204">
        <f t="shared" ref="BD156:BD219" si="102">(N156/N155)^AI$3</f>
        <v>1</v>
      </c>
      <c r="BE156" s="204">
        <f t="shared" ref="BE156:BE219" si="103">(O156/O155)^AJ$3</f>
        <v>1</v>
      </c>
      <c r="BF156" s="204">
        <f t="shared" ref="BF156:BF219" si="104">(P156/P155)^AK$3</f>
        <v>1</v>
      </c>
      <c r="BG156" s="204">
        <f t="shared" ref="BG156:BG219" si="105">(Q156/Q155)^AL$3</f>
        <v>1</v>
      </c>
      <c r="BH156" s="204">
        <f t="shared" ref="BH156:BH219" si="106">(R156/R155)^AM$3</f>
        <v>1</v>
      </c>
      <c r="BI156" s="204">
        <f t="shared" ref="BI156:BI219" si="107">(S156/S155)^AN$3</f>
        <v>1</v>
      </c>
      <c r="BJ156" s="204">
        <f t="shared" ref="BJ156:BJ219" si="108">(T156/T155)^AO$3</f>
        <v>1</v>
      </c>
      <c r="BK156" s="204">
        <f t="shared" ref="BK156:BK219" si="109">(U156/U155)^AP$3</f>
        <v>1</v>
      </c>
      <c r="BL156" s="202"/>
      <c r="BM156" s="205">
        <f t="shared" si="89"/>
        <v>1</v>
      </c>
      <c r="BN156" s="205">
        <f t="shared" si="88"/>
        <v>29.938084596573781</v>
      </c>
    </row>
    <row r="157" spans="1:66">
      <c r="A157" s="214">
        <v>45081</v>
      </c>
      <c r="B157" s="48">
        <v>0.28199999999999997</v>
      </c>
      <c r="C157" s="48">
        <v>0.42659999999999998</v>
      </c>
      <c r="D157" s="48">
        <v>0.37875000000000003</v>
      </c>
      <c r="E157" s="48">
        <v>0.25495000000000001</v>
      </c>
      <c r="F157" s="48">
        <v>1.9942500000000001</v>
      </c>
      <c r="G157" s="48">
        <v>0.6381</v>
      </c>
      <c r="H157" s="48">
        <v>0.22500000000000001</v>
      </c>
      <c r="I157" s="48">
        <v>2.2084999999999999</v>
      </c>
      <c r="J157" s="49">
        <v>4228.3379999999997</v>
      </c>
      <c r="K157" s="49">
        <v>39.164999999999999</v>
      </c>
      <c r="L157" s="49">
        <v>368.47450000000003</v>
      </c>
      <c r="M157" s="48">
        <v>8.6699999999999999E-2</v>
      </c>
      <c r="N157" s="48">
        <v>1.2935500000000002</v>
      </c>
      <c r="O157" s="48">
        <v>0.46274999999999999</v>
      </c>
      <c r="P157" s="48">
        <v>15.771550000000001</v>
      </c>
      <c r="Q157" s="48">
        <v>22.845700000000001</v>
      </c>
      <c r="R157" s="48">
        <v>2.3243</v>
      </c>
      <c r="S157" s="48">
        <v>0.37924999999999998</v>
      </c>
      <c r="T157" s="48">
        <v>0.26180000000000003</v>
      </c>
      <c r="U157" s="48">
        <v>8.6457499999999996</v>
      </c>
      <c r="AR157" s="204">
        <f t="shared" si="90"/>
        <v>1</v>
      </c>
      <c r="AS157" s="204">
        <f t="shared" si="91"/>
        <v>1</v>
      </c>
      <c r="AT157" s="204">
        <f t="shared" si="92"/>
        <v>1</v>
      </c>
      <c r="AU157" s="204">
        <f t="shared" si="93"/>
        <v>1</v>
      </c>
      <c r="AV157" s="204">
        <f t="shared" si="94"/>
        <v>1</v>
      </c>
      <c r="AW157" s="204">
        <f t="shared" si="95"/>
        <v>1</v>
      </c>
      <c r="AX157" s="204">
        <f t="shared" si="96"/>
        <v>1</v>
      </c>
      <c r="AY157" s="204">
        <f t="shared" si="97"/>
        <v>1</v>
      </c>
      <c r="AZ157" s="204">
        <f t="shared" si="98"/>
        <v>1</v>
      </c>
      <c r="BA157" s="204">
        <f t="shared" si="99"/>
        <v>1</v>
      </c>
      <c r="BB157" s="204">
        <f t="shared" si="100"/>
        <v>1</v>
      </c>
      <c r="BC157" s="204">
        <f t="shared" si="101"/>
        <v>1</v>
      </c>
      <c r="BD157" s="204">
        <f t="shared" si="102"/>
        <v>1</v>
      </c>
      <c r="BE157" s="204">
        <f t="shared" si="103"/>
        <v>1</v>
      </c>
      <c r="BF157" s="204">
        <f t="shared" si="104"/>
        <v>1</v>
      </c>
      <c r="BG157" s="204">
        <f t="shared" si="105"/>
        <v>1</v>
      </c>
      <c r="BH157" s="204">
        <f t="shared" si="106"/>
        <v>1</v>
      </c>
      <c r="BI157" s="204">
        <f t="shared" si="107"/>
        <v>1</v>
      </c>
      <c r="BJ157" s="204">
        <f t="shared" si="108"/>
        <v>1</v>
      </c>
      <c r="BK157" s="204">
        <f t="shared" si="109"/>
        <v>1</v>
      </c>
      <c r="BL157" s="202"/>
      <c r="BM157" s="205">
        <f t="shared" si="89"/>
        <v>1</v>
      </c>
      <c r="BN157" s="205">
        <f t="shared" si="88"/>
        <v>29.938084596573781</v>
      </c>
    </row>
    <row r="158" spans="1:66">
      <c r="A158" s="214">
        <v>45082</v>
      </c>
      <c r="B158" s="48">
        <v>0.28199999999999997</v>
      </c>
      <c r="C158" s="48">
        <v>0.4269</v>
      </c>
      <c r="D158" s="48">
        <v>0.37895000000000001</v>
      </c>
      <c r="E158" s="48">
        <v>0.25705</v>
      </c>
      <c r="F158" s="48">
        <v>2.0053000000000001</v>
      </c>
      <c r="G158" s="48">
        <v>0.63715000000000011</v>
      </c>
      <c r="H158" s="48">
        <v>0.22689999999999999</v>
      </c>
      <c r="I158" s="48">
        <v>2.21035</v>
      </c>
      <c r="J158" s="49">
        <v>4196.0414999999994</v>
      </c>
      <c r="K158" s="49">
        <v>39.519999999999996</v>
      </c>
      <c r="L158" s="49">
        <v>368.43100000000004</v>
      </c>
      <c r="M158" s="48">
        <v>8.6800000000000002E-2</v>
      </c>
      <c r="N158" s="48">
        <v>1.2905500000000001</v>
      </c>
      <c r="O158" s="48">
        <v>0.46489999999999998</v>
      </c>
      <c r="P158" s="48">
        <v>15.838649999999999</v>
      </c>
      <c r="Q158" s="48">
        <v>22.8567</v>
      </c>
      <c r="R158" s="48">
        <v>2.3040500000000002</v>
      </c>
      <c r="S158" s="48">
        <v>0.38090000000000002</v>
      </c>
      <c r="T158" s="48">
        <v>0.2636</v>
      </c>
      <c r="U158" s="48">
        <v>8.6631999999999998</v>
      </c>
      <c r="AR158" s="204">
        <f t="shared" si="90"/>
        <v>1</v>
      </c>
      <c r="AS158" s="204">
        <f t="shared" si="91"/>
        <v>1.0001440056703317</v>
      </c>
      <c r="AT158" s="204">
        <f t="shared" si="92"/>
        <v>1.0000000856367335</v>
      </c>
      <c r="AU158" s="204">
        <f t="shared" si="93"/>
        <v>1.0000068042692527</v>
      </c>
      <c r="AV158" s="204">
        <f t="shared" si="94"/>
        <v>1.0011069453761459</v>
      </c>
      <c r="AW158" s="204">
        <f t="shared" si="95"/>
        <v>0.9999994263114228</v>
      </c>
      <c r="AX158" s="204">
        <f t="shared" si="96"/>
        <v>1.0000194296477842</v>
      </c>
      <c r="AY158" s="204">
        <f t="shared" si="97"/>
        <v>1.0000040635923491</v>
      </c>
      <c r="AZ158" s="204">
        <f t="shared" si="98"/>
        <v>0.99996457009912587</v>
      </c>
      <c r="BA158" s="204">
        <f t="shared" si="99"/>
        <v>1.0017971932024961</v>
      </c>
      <c r="BB158" s="204">
        <f t="shared" si="100"/>
        <v>0.99999891712028788</v>
      </c>
      <c r="BC158" s="204">
        <f t="shared" si="101"/>
        <v>1</v>
      </c>
      <c r="BD158" s="204">
        <f t="shared" si="102"/>
        <v>0.99994897736540977</v>
      </c>
      <c r="BE158" s="204">
        <f t="shared" si="103"/>
        <v>1.0000133208633044</v>
      </c>
      <c r="BF158" s="204">
        <f t="shared" si="104"/>
        <v>1.0000567452415148</v>
      </c>
      <c r="BG158" s="204">
        <f t="shared" si="105"/>
        <v>1.0000000533935491</v>
      </c>
      <c r="BH158" s="204">
        <f t="shared" si="106"/>
        <v>0.99999949093371976</v>
      </c>
      <c r="BI158" s="204">
        <f t="shared" si="107"/>
        <v>1.0008223358822466</v>
      </c>
      <c r="BJ158" s="204">
        <f t="shared" si="108"/>
        <v>1.0003751191772696</v>
      </c>
      <c r="BK158" s="204">
        <f t="shared" si="109"/>
        <v>1.0001118739698189</v>
      </c>
      <c r="BL158" s="202"/>
      <c r="BM158" s="205">
        <f t="shared" si="89"/>
        <v>1.0043762517178125</v>
      </c>
      <c r="BN158" s="205">
        <f t="shared" si="88"/>
        <v>30.069101190717554</v>
      </c>
    </row>
    <row r="159" spans="1:66">
      <c r="A159" s="214">
        <v>45083</v>
      </c>
      <c r="B159" s="48">
        <v>0.28199999999999997</v>
      </c>
      <c r="C159" s="48">
        <v>0.42315000000000003</v>
      </c>
      <c r="D159" s="48">
        <v>0.37819999999999998</v>
      </c>
      <c r="E159" s="48">
        <v>0.25505</v>
      </c>
      <c r="F159" s="48">
        <v>2.0045999999999999</v>
      </c>
      <c r="G159" s="48">
        <v>0.63244999999999996</v>
      </c>
      <c r="H159" s="48">
        <v>0.2266</v>
      </c>
      <c r="I159" s="48">
        <v>2.2115499999999999</v>
      </c>
      <c r="J159" s="49">
        <v>4182.9210000000003</v>
      </c>
      <c r="K159" s="49">
        <v>39.305</v>
      </c>
      <c r="L159" s="49">
        <v>366.24655000000001</v>
      </c>
      <c r="M159" s="48">
        <v>8.6749999999999994E-2</v>
      </c>
      <c r="N159" s="48">
        <v>1.2968000000000002</v>
      </c>
      <c r="O159" s="48">
        <v>0.46325</v>
      </c>
      <c r="P159" s="48">
        <v>15.849299999999999</v>
      </c>
      <c r="Q159" s="48">
        <v>22.829250000000002</v>
      </c>
      <c r="R159" s="48">
        <v>2.3341000000000003</v>
      </c>
      <c r="S159" s="48">
        <v>0.38014999999999999</v>
      </c>
      <c r="T159" s="48">
        <v>0.26295000000000002</v>
      </c>
      <c r="U159" s="48">
        <v>8.6567499999999988</v>
      </c>
      <c r="AR159" s="204">
        <f t="shared" si="90"/>
        <v>1</v>
      </c>
      <c r="AS159" s="204">
        <f t="shared" si="91"/>
        <v>0.99819437396240829</v>
      </c>
      <c r="AT159" s="204">
        <f t="shared" si="92"/>
        <v>0.99999967862893968</v>
      </c>
      <c r="AU159" s="204">
        <f t="shared" si="93"/>
        <v>0.99999352105541817</v>
      </c>
      <c r="AV159" s="204">
        <f t="shared" si="94"/>
        <v>0.99993009906232333</v>
      </c>
      <c r="AW159" s="204">
        <f t="shared" si="95"/>
        <v>0.99999714911116699</v>
      </c>
      <c r="AX159" s="204">
        <f t="shared" si="96"/>
        <v>0.99999694303650244</v>
      </c>
      <c r="AY159" s="204">
        <f t="shared" si="97"/>
        <v>1.0000026340236441</v>
      </c>
      <c r="AZ159" s="204">
        <f t="shared" si="98"/>
        <v>0.9999855284410788</v>
      </c>
      <c r="BA159" s="204">
        <f t="shared" si="99"/>
        <v>0.99891506102118799</v>
      </c>
      <c r="BB159" s="204">
        <f t="shared" si="100"/>
        <v>0.99994545715741323</v>
      </c>
      <c r="BC159" s="204">
        <f t="shared" si="101"/>
        <v>1</v>
      </c>
      <c r="BD159" s="204">
        <f t="shared" si="102"/>
        <v>1.0001061721374509</v>
      </c>
      <c r="BE159" s="204">
        <f t="shared" si="103"/>
        <v>0.99998978264684923</v>
      </c>
      <c r="BF159" s="204">
        <f t="shared" si="104"/>
        <v>1.0000089841838171</v>
      </c>
      <c r="BG159" s="204">
        <f t="shared" si="105"/>
        <v>0.99999986671084817</v>
      </c>
      <c r="BH159" s="204">
        <f t="shared" si="106"/>
        <v>1.0000007538392794</v>
      </c>
      <c r="BI159" s="204">
        <f t="shared" si="107"/>
        <v>0.99962687651422777</v>
      </c>
      <c r="BJ159" s="204">
        <f t="shared" si="108"/>
        <v>0.99986487108064348</v>
      </c>
      <c r="BK159" s="204">
        <f t="shared" si="109"/>
        <v>0.99995867774344527</v>
      </c>
      <c r="BL159" s="202"/>
      <c r="BM159" s="205">
        <f t="shared" si="89"/>
        <v>0.99652018849349344</v>
      </c>
      <c r="BN159" s="205">
        <f t="shared" si="88"/>
        <v>29.964466386403785</v>
      </c>
    </row>
    <row r="160" spans="1:66">
      <c r="A160" s="214">
        <v>45084</v>
      </c>
      <c r="B160" s="48">
        <v>0.28199999999999997</v>
      </c>
      <c r="C160" s="48">
        <v>0.42204999999999998</v>
      </c>
      <c r="D160" s="48">
        <v>0.37805</v>
      </c>
      <c r="E160" s="48">
        <v>0.25590000000000002</v>
      </c>
      <c r="F160" s="48">
        <v>2.0080999999999998</v>
      </c>
      <c r="G160" s="48">
        <v>0.63319999999999999</v>
      </c>
      <c r="H160" s="48">
        <v>0.2271</v>
      </c>
      <c r="I160" s="48">
        <v>2.2108500000000002</v>
      </c>
      <c r="J160" s="49">
        <v>4194.201</v>
      </c>
      <c r="K160" s="49">
        <v>39.260000000000005</v>
      </c>
      <c r="L160" s="49">
        <v>367.5566</v>
      </c>
      <c r="M160" s="48">
        <v>8.6800000000000002E-2</v>
      </c>
      <c r="N160" s="48">
        <v>1.2987</v>
      </c>
      <c r="O160" s="48">
        <v>0.46425</v>
      </c>
      <c r="P160" s="48">
        <v>15.825900000000001</v>
      </c>
      <c r="Q160" s="48">
        <v>22.972799999999999</v>
      </c>
      <c r="R160" s="48">
        <v>2.32145</v>
      </c>
      <c r="S160" s="48">
        <v>0.38014999999999999</v>
      </c>
      <c r="T160" s="48">
        <v>0.26390000000000002</v>
      </c>
      <c r="U160" s="48">
        <v>8.6701499999999996</v>
      </c>
      <c r="AR160" s="204">
        <f t="shared" si="90"/>
        <v>1</v>
      </c>
      <c r="AS160" s="204">
        <f t="shared" si="91"/>
        <v>0.99946697417800379</v>
      </c>
      <c r="AT160" s="204">
        <f t="shared" si="92"/>
        <v>0.99999993564930822</v>
      </c>
      <c r="AU160" s="204">
        <f t="shared" si="93"/>
        <v>1.0000027597501542</v>
      </c>
      <c r="AV160" s="204">
        <f t="shared" si="94"/>
        <v>1.0003493341047929</v>
      </c>
      <c r="AW160" s="204">
        <f t="shared" si="95"/>
        <v>1.0000004563475924</v>
      </c>
      <c r="AX160" s="204">
        <f t="shared" si="96"/>
        <v>1.0000050927152828</v>
      </c>
      <c r="AY160" s="204">
        <f t="shared" si="97"/>
        <v>0.99999846366315548</v>
      </c>
      <c r="AZ160" s="204">
        <f t="shared" si="98"/>
        <v>1.0000124444351803</v>
      </c>
      <c r="BA160" s="204">
        <f t="shared" si="99"/>
        <v>0.99977207109681632</v>
      </c>
      <c r="BB160" s="204">
        <f t="shared" si="100"/>
        <v>1.0000327505701991</v>
      </c>
      <c r="BC160" s="204">
        <f t="shared" si="101"/>
        <v>1</v>
      </c>
      <c r="BD160" s="204">
        <f t="shared" si="102"/>
        <v>1.0000321737333027</v>
      </c>
      <c r="BE160" s="204">
        <f t="shared" si="103"/>
        <v>1.0000061967216147</v>
      </c>
      <c r="BF160" s="204">
        <f t="shared" si="104"/>
        <v>0.99998025243824307</v>
      </c>
      <c r="BG160" s="204">
        <f t="shared" si="105"/>
        <v>1.0000006952723295</v>
      </c>
      <c r="BH160" s="204">
        <f t="shared" si="106"/>
        <v>0.9999996838498687</v>
      </c>
      <c r="BI160" s="204">
        <f t="shared" si="107"/>
        <v>1</v>
      </c>
      <c r="BJ160" s="204">
        <f t="shared" si="108"/>
        <v>1.0001974165893506</v>
      </c>
      <c r="BK160" s="204">
        <f t="shared" si="109"/>
        <v>1.000085818822785</v>
      </c>
      <c r="BL160" s="202"/>
      <c r="BM160" s="205">
        <f t="shared" si="89"/>
        <v>0.99994226798294317</v>
      </c>
      <c r="BN160" s="205">
        <f t="shared" si="88"/>
        <v>29.962736477319268</v>
      </c>
    </row>
    <row r="161" spans="1:66">
      <c r="A161" s="214">
        <v>45085</v>
      </c>
      <c r="B161" s="48">
        <v>0.28199999999999997</v>
      </c>
      <c r="C161" s="48">
        <v>0.42325000000000002</v>
      </c>
      <c r="D161" s="48">
        <v>0.37680000000000002</v>
      </c>
      <c r="E161" s="48">
        <v>0.25655</v>
      </c>
      <c r="F161" s="48">
        <v>2.0118</v>
      </c>
      <c r="G161" s="48">
        <v>0.63349999999999995</v>
      </c>
      <c r="H161" s="48">
        <v>0.22650000000000001</v>
      </c>
      <c r="I161" s="48">
        <v>2.2096499999999999</v>
      </c>
      <c r="J161" s="49">
        <v>4201.1075000000001</v>
      </c>
      <c r="K161" s="49">
        <v>39.44</v>
      </c>
      <c r="L161" s="49">
        <v>367.82730000000004</v>
      </c>
      <c r="M161" s="48">
        <v>8.6749999999999994E-2</v>
      </c>
      <c r="N161" s="48">
        <v>1.3021500000000001</v>
      </c>
      <c r="O161" s="48">
        <v>0.46635000000000004</v>
      </c>
      <c r="P161" s="48">
        <v>15.8355</v>
      </c>
      <c r="Q161" s="48">
        <v>23.093450000000001</v>
      </c>
      <c r="R161" s="48">
        <v>2.3525999999999998</v>
      </c>
      <c r="S161" s="48">
        <v>0.38014999999999999</v>
      </c>
      <c r="T161" s="48">
        <v>0.26329999999999998</v>
      </c>
      <c r="U161" s="48">
        <v>8.6752499999999984</v>
      </c>
      <c r="AR161" s="204">
        <f t="shared" si="90"/>
        <v>1</v>
      </c>
      <c r="AS161" s="204">
        <f t="shared" si="91"/>
        <v>1.0005817381405673</v>
      </c>
      <c r="AT161" s="204">
        <f t="shared" si="92"/>
        <v>0.99999946274929929</v>
      </c>
      <c r="AU161" s="204">
        <f t="shared" si="93"/>
        <v>1.0000021042182996</v>
      </c>
      <c r="AV161" s="204">
        <f t="shared" si="94"/>
        <v>1.0003686381790602</v>
      </c>
      <c r="AW161" s="204">
        <f t="shared" si="95"/>
        <v>1.0000001823876827</v>
      </c>
      <c r="AX161" s="204">
        <f t="shared" si="96"/>
        <v>0.99999388742753781</v>
      </c>
      <c r="AY161" s="204">
        <f t="shared" si="97"/>
        <v>0.99999736514908555</v>
      </c>
      <c r="AZ161" s="204">
        <f t="shared" si="98"/>
        <v>1.0000076029313885</v>
      </c>
      <c r="BA161" s="204">
        <f t="shared" si="99"/>
        <v>1.000910671316644</v>
      </c>
      <c r="BB161" s="204">
        <f t="shared" si="100"/>
        <v>1.0000067527180554</v>
      </c>
      <c r="BC161" s="204">
        <f t="shared" si="101"/>
        <v>1</v>
      </c>
      <c r="BD161" s="204">
        <f t="shared" si="102"/>
        <v>1.0000583013390525</v>
      </c>
      <c r="BE161" s="204">
        <f t="shared" si="103"/>
        <v>1.0000129698272191</v>
      </c>
      <c r="BF161" s="204">
        <f t="shared" si="104"/>
        <v>1.0000081052066112</v>
      </c>
      <c r="BG161" s="204">
        <f t="shared" si="105"/>
        <v>1.0000005810060806</v>
      </c>
      <c r="BH161" s="204">
        <f t="shared" si="106"/>
        <v>1.000000775432736</v>
      </c>
      <c r="BI161" s="204">
        <f t="shared" si="107"/>
        <v>1</v>
      </c>
      <c r="BJ161" s="204">
        <f t="shared" si="108"/>
        <v>0.9998754187539084</v>
      </c>
      <c r="BK161" s="204">
        <f t="shared" si="109"/>
        <v>1.0000326266779356</v>
      </c>
      <c r="BL161" s="202"/>
      <c r="BM161" s="205">
        <f t="shared" si="89"/>
        <v>1.0018582461945278</v>
      </c>
      <c r="BN161" s="205">
        <f t="shared" si="88"/>
        <v>30.018414618355887</v>
      </c>
    </row>
    <row r="162" spans="1:66">
      <c r="A162" s="214">
        <v>45086</v>
      </c>
      <c r="B162" s="48">
        <v>0.28199999999999997</v>
      </c>
      <c r="C162" s="48">
        <v>0.42035</v>
      </c>
      <c r="D162" s="48">
        <v>0.37680000000000002</v>
      </c>
      <c r="E162" s="48">
        <v>0.2535</v>
      </c>
      <c r="F162" s="48">
        <v>2.00895</v>
      </c>
      <c r="G162" s="48">
        <v>0.63054999999999994</v>
      </c>
      <c r="H162" s="48">
        <v>0.22459999999999999</v>
      </c>
      <c r="I162" s="48">
        <v>2.2098499999999999</v>
      </c>
      <c r="J162" s="49">
        <v>4186.8689999999997</v>
      </c>
      <c r="K162" s="49">
        <v>39.295000000000002</v>
      </c>
      <c r="L162" s="49">
        <v>364.60265000000004</v>
      </c>
      <c r="M162" s="48">
        <v>8.6699999999999999E-2</v>
      </c>
      <c r="N162" s="48">
        <v>1.3006</v>
      </c>
      <c r="O162" s="48">
        <v>0.46294999999999997</v>
      </c>
      <c r="P162" s="48">
        <v>15.785</v>
      </c>
      <c r="Q162" s="48">
        <v>23.2911</v>
      </c>
      <c r="R162" s="48">
        <v>2.3369</v>
      </c>
      <c r="S162" s="48">
        <v>0.37855</v>
      </c>
      <c r="T162" s="48">
        <v>0.26175000000000004</v>
      </c>
      <c r="U162" s="48">
        <v>8.6754999999999995</v>
      </c>
      <c r="AR162" s="204">
        <f t="shared" si="90"/>
        <v>1</v>
      </c>
      <c r="AS162" s="204">
        <f t="shared" si="91"/>
        <v>0.9985926959307504</v>
      </c>
      <c r="AT162" s="204">
        <f t="shared" si="92"/>
        <v>1</v>
      </c>
      <c r="AU162" s="204">
        <f t="shared" si="93"/>
        <v>0.9999900798473732</v>
      </c>
      <c r="AV162" s="204">
        <f t="shared" si="94"/>
        <v>0.99971620162305319</v>
      </c>
      <c r="AW162" s="204">
        <f t="shared" si="95"/>
        <v>0.99999820275975526</v>
      </c>
      <c r="AX162" s="204">
        <f t="shared" si="96"/>
        <v>0.99998053627295036</v>
      </c>
      <c r="AY162" s="204">
        <f t="shared" si="97"/>
        <v>1.0000004392418482</v>
      </c>
      <c r="AZ162" s="204">
        <f t="shared" si="98"/>
        <v>0.99998431220119377</v>
      </c>
      <c r="BA162" s="204">
        <f t="shared" si="99"/>
        <v>0.9992673324295267</v>
      </c>
      <c r="BB162" s="204">
        <f t="shared" si="100"/>
        <v>0.99991923843055386</v>
      </c>
      <c r="BC162" s="204">
        <f t="shared" si="101"/>
        <v>1</v>
      </c>
      <c r="BD162" s="204">
        <f t="shared" si="102"/>
        <v>0.99997382688359338</v>
      </c>
      <c r="BE162" s="204">
        <f t="shared" si="103"/>
        <v>0.99997897215621445</v>
      </c>
      <c r="BF162" s="204">
        <f t="shared" si="104"/>
        <v>0.99995730913621239</v>
      </c>
      <c r="BG162" s="204">
        <f t="shared" si="105"/>
        <v>1.0000009452820195</v>
      </c>
      <c r="BH162" s="204">
        <f t="shared" si="106"/>
        <v>0.99999961046410224</v>
      </c>
      <c r="BI162" s="204">
        <f t="shared" si="107"/>
        <v>0.99920170658812169</v>
      </c>
      <c r="BJ162" s="204">
        <f t="shared" si="108"/>
        <v>0.99967687853393994</v>
      </c>
      <c r="BK162" s="204">
        <f t="shared" si="109"/>
        <v>1.0000015988289586</v>
      </c>
      <c r="BL162" s="202"/>
      <c r="BM162" s="205">
        <f t="shared" si="89"/>
        <v>0.99624527716125177</v>
      </c>
      <c r="BN162" s="205">
        <f t="shared" si="88"/>
        <v>29.905703791405333</v>
      </c>
    </row>
    <row r="163" spans="1:66">
      <c r="A163" s="214">
        <v>45087</v>
      </c>
      <c r="B163" s="48">
        <v>0.28199999999999997</v>
      </c>
      <c r="C163" s="48">
        <v>0.42035</v>
      </c>
      <c r="D163" s="48">
        <v>0.37680000000000002</v>
      </c>
      <c r="E163" s="48">
        <v>0.2535</v>
      </c>
      <c r="F163" s="48">
        <v>2.00895</v>
      </c>
      <c r="G163" s="48">
        <v>0.63054999999999994</v>
      </c>
      <c r="H163" s="48">
        <v>0.22459999999999999</v>
      </c>
      <c r="I163" s="48">
        <v>2.2098499999999999</v>
      </c>
      <c r="J163" s="49">
        <v>4186.8689999999997</v>
      </c>
      <c r="K163" s="49">
        <v>39.295000000000002</v>
      </c>
      <c r="L163" s="49">
        <v>364.60265000000004</v>
      </c>
      <c r="M163" s="48">
        <v>8.6699999999999999E-2</v>
      </c>
      <c r="N163" s="48">
        <v>1.3006</v>
      </c>
      <c r="O163" s="48">
        <v>0.46294999999999997</v>
      </c>
      <c r="P163" s="48">
        <v>15.785</v>
      </c>
      <c r="Q163" s="48">
        <v>23.2911</v>
      </c>
      <c r="R163" s="48">
        <v>2.3369</v>
      </c>
      <c r="S163" s="48">
        <v>0.37855</v>
      </c>
      <c r="T163" s="48">
        <v>0.26175000000000004</v>
      </c>
      <c r="U163" s="48">
        <v>8.6754999999999995</v>
      </c>
      <c r="AR163" s="204">
        <f t="shared" si="90"/>
        <v>1</v>
      </c>
      <c r="AS163" s="204">
        <f t="shared" si="91"/>
        <v>1</v>
      </c>
      <c r="AT163" s="204">
        <f t="shared" si="92"/>
        <v>1</v>
      </c>
      <c r="AU163" s="204">
        <f t="shared" si="93"/>
        <v>1</v>
      </c>
      <c r="AV163" s="204">
        <f t="shared" si="94"/>
        <v>1</v>
      </c>
      <c r="AW163" s="204">
        <f t="shared" si="95"/>
        <v>1</v>
      </c>
      <c r="AX163" s="204">
        <f t="shared" si="96"/>
        <v>1</v>
      </c>
      <c r="AY163" s="204">
        <f t="shared" si="97"/>
        <v>1</v>
      </c>
      <c r="AZ163" s="204">
        <f t="shared" si="98"/>
        <v>1</v>
      </c>
      <c r="BA163" s="204">
        <f t="shared" si="99"/>
        <v>1</v>
      </c>
      <c r="BB163" s="204">
        <f t="shared" si="100"/>
        <v>1</v>
      </c>
      <c r="BC163" s="204">
        <f t="shared" si="101"/>
        <v>1</v>
      </c>
      <c r="BD163" s="204">
        <f t="shared" si="102"/>
        <v>1</v>
      </c>
      <c r="BE163" s="204">
        <f t="shared" si="103"/>
        <v>1</v>
      </c>
      <c r="BF163" s="204">
        <f t="shared" si="104"/>
        <v>1</v>
      </c>
      <c r="BG163" s="204">
        <f t="shared" si="105"/>
        <v>1</v>
      </c>
      <c r="BH163" s="204">
        <f t="shared" si="106"/>
        <v>1</v>
      </c>
      <c r="BI163" s="204">
        <f t="shared" si="107"/>
        <v>1</v>
      </c>
      <c r="BJ163" s="204">
        <f t="shared" si="108"/>
        <v>1</v>
      </c>
      <c r="BK163" s="204">
        <f t="shared" si="109"/>
        <v>1</v>
      </c>
      <c r="BL163" s="202"/>
      <c r="BM163" s="205">
        <f t="shared" si="89"/>
        <v>1</v>
      </c>
      <c r="BN163" s="205">
        <f t="shared" si="88"/>
        <v>29.905703791405333</v>
      </c>
    </row>
    <row r="164" spans="1:66">
      <c r="A164" s="214">
        <v>45088</v>
      </c>
      <c r="B164" s="48">
        <v>0.28199999999999997</v>
      </c>
      <c r="C164" s="48">
        <v>0.42035</v>
      </c>
      <c r="D164" s="48">
        <v>0.37680000000000002</v>
      </c>
      <c r="E164" s="48">
        <v>0.2535</v>
      </c>
      <c r="F164" s="48">
        <v>2.00895</v>
      </c>
      <c r="G164" s="48">
        <v>0.63054999999999994</v>
      </c>
      <c r="H164" s="48">
        <v>0.22459999999999999</v>
      </c>
      <c r="I164" s="48">
        <v>2.2098499999999999</v>
      </c>
      <c r="J164" s="49">
        <v>4186.8689999999997</v>
      </c>
      <c r="K164" s="49">
        <v>39.295000000000002</v>
      </c>
      <c r="L164" s="49">
        <v>364.60265000000004</v>
      </c>
      <c r="M164" s="48">
        <v>8.6699999999999999E-2</v>
      </c>
      <c r="N164" s="48">
        <v>1.3006</v>
      </c>
      <c r="O164" s="48">
        <v>0.46294999999999997</v>
      </c>
      <c r="P164" s="48">
        <v>15.785</v>
      </c>
      <c r="Q164" s="48">
        <v>23.2911</v>
      </c>
      <c r="R164" s="48">
        <v>2.3369</v>
      </c>
      <c r="S164" s="48">
        <v>0.37855</v>
      </c>
      <c r="T164" s="48">
        <v>0.26175000000000004</v>
      </c>
      <c r="U164" s="48">
        <v>8.6754999999999995</v>
      </c>
      <c r="AR164" s="204">
        <f t="shared" si="90"/>
        <v>1</v>
      </c>
      <c r="AS164" s="204">
        <f t="shared" si="91"/>
        <v>1</v>
      </c>
      <c r="AT164" s="204">
        <f t="shared" si="92"/>
        <v>1</v>
      </c>
      <c r="AU164" s="204">
        <f t="shared" si="93"/>
        <v>1</v>
      </c>
      <c r="AV164" s="204">
        <f t="shared" si="94"/>
        <v>1</v>
      </c>
      <c r="AW164" s="204">
        <f t="shared" si="95"/>
        <v>1</v>
      </c>
      <c r="AX164" s="204">
        <f t="shared" si="96"/>
        <v>1</v>
      </c>
      <c r="AY164" s="204">
        <f t="shared" si="97"/>
        <v>1</v>
      </c>
      <c r="AZ164" s="204">
        <f t="shared" si="98"/>
        <v>1</v>
      </c>
      <c r="BA164" s="204">
        <f t="shared" si="99"/>
        <v>1</v>
      </c>
      <c r="BB164" s="204">
        <f t="shared" si="100"/>
        <v>1</v>
      </c>
      <c r="BC164" s="204">
        <f t="shared" si="101"/>
        <v>1</v>
      </c>
      <c r="BD164" s="204">
        <f t="shared" si="102"/>
        <v>1</v>
      </c>
      <c r="BE164" s="204">
        <f t="shared" si="103"/>
        <v>1</v>
      </c>
      <c r="BF164" s="204">
        <f t="shared" si="104"/>
        <v>1</v>
      </c>
      <c r="BG164" s="204">
        <f t="shared" si="105"/>
        <v>1</v>
      </c>
      <c r="BH164" s="204">
        <f t="shared" si="106"/>
        <v>1</v>
      </c>
      <c r="BI164" s="204">
        <f t="shared" si="107"/>
        <v>1</v>
      </c>
      <c r="BJ164" s="204">
        <f t="shared" si="108"/>
        <v>1</v>
      </c>
      <c r="BK164" s="204">
        <f t="shared" si="109"/>
        <v>1</v>
      </c>
      <c r="BL164" s="202"/>
      <c r="BM164" s="205">
        <f t="shared" si="89"/>
        <v>1</v>
      </c>
      <c r="BN164" s="205">
        <f t="shared" si="88"/>
        <v>29.905703791405333</v>
      </c>
    </row>
    <row r="165" spans="1:66">
      <c r="A165" s="214">
        <v>45089</v>
      </c>
      <c r="B165" s="48">
        <v>0.28199999999999997</v>
      </c>
      <c r="C165" s="48">
        <v>0.41815000000000002</v>
      </c>
      <c r="D165" s="48">
        <v>0.37639999999999996</v>
      </c>
      <c r="E165" s="48">
        <v>0.25485000000000002</v>
      </c>
      <c r="F165" s="48">
        <v>2.0141499999999999</v>
      </c>
      <c r="G165" s="48">
        <v>0.62850000000000006</v>
      </c>
      <c r="H165" s="48">
        <v>0.2243</v>
      </c>
      <c r="I165" s="48">
        <v>2.21075</v>
      </c>
      <c r="J165" s="49">
        <v>4193.9189999999999</v>
      </c>
      <c r="K165" s="49">
        <v>39.349999999999994</v>
      </c>
      <c r="L165" s="49">
        <v>363.54390000000001</v>
      </c>
      <c r="M165" s="48">
        <v>8.6650000000000005E-2</v>
      </c>
      <c r="N165" s="48">
        <v>1.3027</v>
      </c>
      <c r="O165" s="48">
        <v>0.46084999999999998</v>
      </c>
      <c r="P165" s="48">
        <v>15.815750000000001</v>
      </c>
      <c r="Q165" s="48">
        <v>23.266200000000001</v>
      </c>
      <c r="R165" s="48">
        <v>2.3572500000000001</v>
      </c>
      <c r="S165" s="48">
        <v>0.37880000000000003</v>
      </c>
      <c r="T165" s="48">
        <v>0.26224999999999998</v>
      </c>
      <c r="U165" s="48">
        <v>8.6813000000000002</v>
      </c>
      <c r="AR165" s="204">
        <f t="shared" si="90"/>
        <v>1</v>
      </c>
      <c r="AS165" s="204">
        <f t="shared" si="91"/>
        <v>0.99892571921896767</v>
      </c>
      <c r="AT165" s="204">
        <f t="shared" si="92"/>
        <v>0.99999982770326801</v>
      </c>
      <c r="AU165" s="204">
        <f t="shared" si="93"/>
        <v>1.0000044055604265</v>
      </c>
      <c r="AV165" s="204">
        <f t="shared" si="94"/>
        <v>1.0005177127157387</v>
      </c>
      <c r="AW165" s="204">
        <f t="shared" si="95"/>
        <v>0.99999874611135653</v>
      </c>
      <c r="AX165" s="204">
        <f t="shared" si="96"/>
        <v>0.9999969117110078</v>
      </c>
      <c r="AY165" s="204">
        <f t="shared" si="97"/>
        <v>1.0000019760980174</v>
      </c>
      <c r="AZ165" s="204">
        <f t="shared" si="98"/>
        <v>1.0000077743487463</v>
      </c>
      <c r="BA165" s="204">
        <f t="shared" si="99"/>
        <v>1.0002783668635675</v>
      </c>
      <c r="BB165" s="204">
        <f t="shared" si="100"/>
        <v>0.99997332698347086</v>
      </c>
      <c r="BC165" s="204">
        <f t="shared" si="101"/>
        <v>1</v>
      </c>
      <c r="BD165" s="204">
        <f t="shared" si="102"/>
        <v>1.0000354539554805</v>
      </c>
      <c r="BE165" s="204">
        <f t="shared" si="103"/>
        <v>0.99998693487292001</v>
      </c>
      <c r="BF165" s="204">
        <f t="shared" si="104"/>
        <v>1.0000260120579951</v>
      </c>
      <c r="BG165" s="204">
        <f t="shared" si="105"/>
        <v>0.99999988135575724</v>
      </c>
      <c r="BH165" s="204">
        <f t="shared" si="106"/>
        <v>1.0000005044093365</v>
      </c>
      <c r="BI165" s="204">
        <f t="shared" si="107"/>
        <v>1.0001250132216237</v>
      </c>
      <c r="BJ165" s="204">
        <f t="shared" si="108"/>
        <v>1.0001044636557819</v>
      </c>
      <c r="BK165" s="204">
        <f t="shared" si="109"/>
        <v>1.0000370805617222</v>
      </c>
      <c r="BL165" s="202"/>
      <c r="BM165" s="205">
        <f t="shared" si="89"/>
        <v>1.000019346022895</v>
      </c>
      <c r="BN165" s="205">
        <f t="shared" si="88"/>
        <v>29.906282347835571</v>
      </c>
    </row>
    <row r="166" spans="1:66">
      <c r="A166" s="214">
        <v>45090</v>
      </c>
      <c r="B166" s="48">
        <v>0.28199999999999997</v>
      </c>
      <c r="C166" s="48">
        <v>0.41700000000000004</v>
      </c>
      <c r="D166" s="48">
        <v>0.37685000000000002</v>
      </c>
      <c r="E166" s="48">
        <v>0.25555</v>
      </c>
      <c r="F166" s="48">
        <v>2.0206</v>
      </c>
      <c r="G166" s="48">
        <v>0.62914999999999999</v>
      </c>
      <c r="H166" s="48">
        <v>0.22450000000000001</v>
      </c>
      <c r="I166" s="48">
        <v>2.2095500000000001</v>
      </c>
      <c r="J166" s="49">
        <v>4192.509</v>
      </c>
      <c r="K166" s="49">
        <v>39.33</v>
      </c>
      <c r="L166" s="49">
        <v>359.32350000000002</v>
      </c>
      <c r="M166" s="48">
        <v>8.6650000000000005E-2</v>
      </c>
      <c r="N166" s="48">
        <v>1.3038000000000001</v>
      </c>
      <c r="O166" s="48">
        <v>0.46030000000000004</v>
      </c>
      <c r="P166" s="48">
        <v>15.792100000000001</v>
      </c>
      <c r="Q166" s="48">
        <v>23.62575</v>
      </c>
      <c r="R166" s="48">
        <v>2.3195999999999999</v>
      </c>
      <c r="S166" s="48">
        <v>0.37844999999999995</v>
      </c>
      <c r="T166" s="48">
        <v>0.26134999999999997</v>
      </c>
      <c r="U166" s="48">
        <v>8.6671999999999993</v>
      </c>
      <c r="AR166" s="204">
        <f t="shared" si="90"/>
        <v>1</v>
      </c>
      <c r="AS166" s="204">
        <f t="shared" si="91"/>
        <v>0.99943604855016388</v>
      </c>
      <c r="AT166" s="204">
        <f t="shared" si="92"/>
        <v>1.0000001938209973</v>
      </c>
      <c r="AU166" s="204">
        <f t="shared" si="93"/>
        <v>1.000002275183266</v>
      </c>
      <c r="AV166" s="204">
        <f t="shared" si="94"/>
        <v>1.000640348130079</v>
      </c>
      <c r="AW166" s="204">
        <f t="shared" si="95"/>
        <v>1.0000003980170353</v>
      </c>
      <c r="AX166" s="204">
        <f t="shared" si="96"/>
        <v>1.0000020593232057</v>
      </c>
      <c r="AY166" s="204">
        <f t="shared" si="97"/>
        <v>0.9999973650298698</v>
      </c>
      <c r="AZ166" s="204">
        <f t="shared" si="98"/>
        <v>0.99999844618352318</v>
      </c>
      <c r="BA166" s="204">
        <f t="shared" si="99"/>
        <v>0.99989883992579143</v>
      </c>
      <c r="BB166" s="204">
        <f t="shared" si="100"/>
        <v>0.99989290242293283</v>
      </c>
      <c r="BC166" s="204">
        <f t="shared" si="101"/>
        <v>1</v>
      </c>
      <c r="BD166" s="204">
        <f t="shared" si="102"/>
        <v>1.0000185481600694</v>
      </c>
      <c r="BE166" s="204">
        <f t="shared" si="103"/>
        <v>0.99999656832595518</v>
      </c>
      <c r="BF166" s="204">
        <f t="shared" si="104"/>
        <v>0.99997999893480771</v>
      </c>
      <c r="BG166" s="204">
        <f t="shared" si="105"/>
        <v>1.0000017010025819</v>
      </c>
      <c r="BH166" s="204">
        <f t="shared" si="106"/>
        <v>0.99999906331502442</v>
      </c>
      <c r="BI166" s="204">
        <f t="shared" si="107"/>
        <v>0.99982498462856284</v>
      </c>
      <c r="BJ166" s="204">
        <f t="shared" si="108"/>
        <v>0.99981184917467891</v>
      </c>
      <c r="BK166" s="204">
        <f t="shared" si="109"/>
        <v>0.99990981847053584</v>
      </c>
      <c r="BL166" s="202"/>
      <c r="BM166" s="205">
        <f t="shared" si="89"/>
        <v>0.99941116968408039</v>
      </c>
      <c r="BN166" s="205">
        <f t="shared" si="88"/>
        <v>29.888672622152715</v>
      </c>
    </row>
    <row r="167" spans="1:66">
      <c r="A167" s="214">
        <v>45091</v>
      </c>
      <c r="B167" s="48">
        <v>0.28199999999999997</v>
      </c>
      <c r="C167" s="48">
        <v>0.41689999999999999</v>
      </c>
      <c r="D167" s="48">
        <v>0.37545000000000001</v>
      </c>
      <c r="E167" s="48">
        <v>0.25524999999999998</v>
      </c>
      <c r="F167" s="48">
        <v>2.0207999999999999</v>
      </c>
      <c r="G167" s="48">
        <v>0.62895000000000001</v>
      </c>
      <c r="H167" s="48">
        <v>0.22370000000000001</v>
      </c>
      <c r="I167" s="48">
        <v>2.2084000000000001</v>
      </c>
      <c r="J167" s="49">
        <v>4202.7995000000001</v>
      </c>
      <c r="K167" s="49">
        <v>39.519999999999996</v>
      </c>
      <c r="L167" s="49">
        <v>360.45849999999996</v>
      </c>
      <c r="M167" s="48">
        <v>8.6650000000000005E-2</v>
      </c>
      <c r="N167" s="48">
        <v>1.3028</v>
      </c>
      <c r="O167" s="48">
        <v>0.45879999999999999</v>
      </c>
      <c r="P167" s="48">
        <v>15.782800000000002</v>
      </c>
      <c r="Q167" s="48">
        <v>23.823550000000001</v>
      </c>
      <c r="R167" s="48">
        <v>2.3572500000000001</v>
      </c>
      <c r="S167" s="48">
        <v>0.37870000000000004</v>
      </c>
      <c r="T167" s="48">
        <v>0.26155</v>
      </c>
      <c r="U167" s="48">
        <v>8.6626499999999993</v>
      </c>
      <c r="AR167" s="204">
        <f t="shared" si="90"/>
        <v>1</v>
      </c>
      <c r="AS167" s="204">
        <f t="shared" si="91"/>
        <v>0.99995087461828303</v>
      </c>
      <c r="AT167" s="204">
        <f t="shared" si="92"/>
        <v>0.9999993962394943</v>
      </c>
      <c r="AU167" s="204">
        <f t="shared" si="93"/>
        <v>0.99999902568710908</v>
      </c>
      <c r="AV167" s="204">
        <f t="shared" si="94"/>
        <v>1.0000198169192913</v>
      </c>
      <c r="AW167" s="204">
        <f t="shared" si="95"/>
        <v>0.99999987757706588</v>
      </c>
      <c r="AX167" s="204">
        <f t="shared" si="96"/>
        <v>0.99999175171430776</v>
      </c>
      <c r="AY167" s="204">
        <f t="shared" si="97"/>
        <v>0.99999747347696399</v>
      </c>
      <c r="AZ167" s="204">
        <f t="shared" si="98"/>
        <v>1.0000113281883316</v>
      </c>
      <c r="BA167" s="204">
        <f t="shared" si="99"/>
        <v>1.0009594590806961</v>
      </c>
      <c r="BB167" s="204">
        <f t="shared" si="100"/>
        <v>1.0000289270744882</v>
      </c>
      <c r="BC167" s="204">
        <f t="shared" si="101"/>
        <v>1</v>
      </c>
      <c r="BD167" s="204">
        <f t="shared" si="102"/>
        <v>0.99998313898188906</v>
      </c>
      <c r="BE167" s="204">
        <f t="shared" si="103"/>
        <v>0.99999062003469097</v>
      </c>
      <c r="BF167" s="204">
        <f t="shared" si="104"/>
        <v>0.99999212663354042</v>
      </c>
      <c r="BG167" s="204">
        <f t="shared" si="105"/>
        <v>1.000000924771179</v>
      </c>
      <c r="BH167" s="204">
        <f t="shared" si="106"/>
        <v>1.0000009366858529</v>
      </c>
      <c r="BI167" s="204">
        <f t="shared" si="107"/>
        <v>1.0001250462457396</v>
      </c>
      <c r="BJ167" s="204">
        <f t="shared" si="108"/>
        <v>1.0000418720433872</v>
      </c>
      <c r="BK167" s="204">
        <f t="shared" si="109"/>
        <v>0.99997086666660517</v>
      </c>
      <c r="BL167" s="202"/>
      <c r="BM167" s="205">
        <f t="shared" si="89"/>
        <v>1.0010635565677586</v>
      </c>
      <c r="BN167" s="205">
        <f t="shared" si="88"/>
        <v>29.920460916221593</v>
      </c>
    </row>
    <row r="168" spans="1:66">
      <c r="A168" s="214">
        <v>45092</v>
      </c>
      <c r="B168" s="48">
        <v>0.28100000000000003</v>
      </c>
      <c r="C168" s="48">
        <v>0.41200000000000003</v>
      </c>
      <c r="D168" s="48">
        <v>0.3745</v>
      </c>
      <c r="E168" s="48">
        <v>0.25385000000000002</v>
      </c>
      <c r="F168" s="48">
        <v>2.0103999999999997</v>
      </c>
      <c r="G168" s="48">
        <v>0.62345000000000006</v>
      </c>
      <c r="H168" s="48">
        <v>0.22205</v>
      </c>
      <c r="I168" s="48">
        <v>2.1993999999999998</v>
      </c>
      <c r="J168" s="49">
        <v>4200.9750000000004</v>
      </c>
      <c r="K168" s="49">
        <v>39.68</v>
      </c>
      <c r="L168" s="49">
        <v>359.50255000000004</v>
      </c>
      <c r="M168" s="48">
        <v>8.635000000000001E-2</v>
      </c>
      <c r="N168" s="48">
        <v>1.3016999999999999</v>
      </c>
      <c r="O168" s="48">
        <v>0.45384999999999998</v>
      </c>
      <c r="P168" s="48">
        <v>15.732150000000001</v>
      </c>
      <c r="Q168" s="48">
        <v>23.701799999999999</v>
      </c>
      <c r="R168" s="48">
        <v>2.3266499999999999</v>
      </c>
      <c r="S168" s="48">
        <v>0.3775</v>
      </c>
      <c r="T168" s="48">
        <v>0.25969999999999999</v>
      </c>
      <c r="U168" s="48">
        <v>8.6409500000000001</v>
      </c>
      <c r="AR168" s="204">
        <f t="shared" si="90"/>
        <v>0.99987327289041317</v>
      </c>
      <c r="AS168" s="204">
        <f t="shared" si="91"/>
        <v>0.99758117857829975</v>
      </c>
      <c r="AT168" s="204">
        <f t="shared" si="92"/>
        <v>0.99999958902179065</v>
      </c>
      <c r="AU168" s="204">
        <f t="shared" si="93"/>
        <v>0.99999543802094581</v>
      </c>
      <c r="AV168" s="204">
        <f t="shared" si="94"/>
        <v>0.99896745419864419</v>
      </c>
      <c r="AW168" s="204">
        <f t="shared" si="95"/>
        <v>0.99999661803069273</v>
      </c>
      <c r="AX168" s="204">
        <f t="shared" si="96"/>
        <v>0.99998289442208077</v>
      </c>
      <c r="AY168" s="204">
        <f t="shared" si="97"/>
        <v>0.99998018182376103</v>
      </c>
      <c r="AZ168" s="204">
        <f t="shared" si="98"/>
        <v>0.99999799355613284</v>
      </c>
      <c r="BA168" s="204">
        <f t="shared" si="99"/>
        <v>1.000804332180897</v>
      </c>
      <c r="BB168" s="204">
        <f t="shared" si="100"/>
        <v>0.99997564298100339</v>
      </c>
      <c r="BC168" s="204">
        <f t="shared" si="101"/>
        <v>1</v>
      </c>
      <c r="BD168" s="204">
        <f t="shared" si="102"/>
        <v>0.99998143794118932</v>
      </c>
      <c r="BE168" s="204">
        <f t="shared" si="103"/>
        <v>0.9999688274147871</v>
      </c>
      <c r="BF168" s="204">
        <f t="shared" si="104"/>
        <v>0.99995703893189636</v>
      </c>
      <c r="BG168" s="204">
        <f t="shared" si="105"/>
        <v>0.99999943169750205</v>
      </c>
      <c r="BH168" s="204">
        <f t="shared" si="106"/>
        <v>0.99999923986161854</v>
      </c>
      <c r="BI168" s="204">
        <f t="shared" si="107"/>
        <v>0.99939924158955451</v>
      </c>
      <c r="BJ168" s="204">
        <f t="shared" si="108"/>
        <v>0.99961153955328852</v>
      </c>
      <c r="BK168" s="204">
        <f t="shared" si="109"/>
        <v>0.99986085321401807</v>
      </c>
      <c r="BL168" s="202"/>
      <c r="BM168" s="205">
        <f t="shared" si="89"/>
        <v>0.99593642190907583</v>
      </c>
      <c r="BN168" s="205">
        <f t="shared" si="88"/>
        <v>29.798876786772084</v>
      </c>
    </row>
    <row r="169" spans="1:66">
      <c r="A169" s="214">
        <v>45093</v>
      </c>
      <c r="B169" s="48">
        <v>0.28100000000000003</v>
      </c>
      <c r="C169" s="48">
        <v>0.41200000000000003</v>
      </c>
      <c r="D169" s="48">
        <v>0.3745</v>
      </c>
      <c r="E169" s="48">
        <v>0.25385000000000002</v>
      </c>
      <c r="F169" s="48">
        <v>2.0103999999999997</v>
      </c>
      <c r="G169" s="48">
        <v>0.62345000000000006</v>
      </c>
      <c r="H169" s="48">
        <v>0.22205</v>
      </c>
      <c r="I169" s="48">
        <v>2.1993999999999998</v>
      </c>
      <c r="J169" s="49">
        <v>4200.9750000000004</v>
      </c>
      <c r="K169" s="49">
        <v>39.68</v>
      </c>
      <c r="L169" s="49">
        <v>359.50255000000004</v>
      </c>
      <c r="M169" s="48">
        <v>8.635000000000001E-2</v>
      </c>
      <c r="N169" s="48">
        <v>1.3016999999999999</v>
      </c>
      <c r="O169" s="48">
        <v>0.45384999999999998</v>
      </c>
      <c r="P169" s="48">
        <v>15.732150000000001</v>
      </c>
      <c r="Q169" s="48">
        <v>23.701799999999999</v>
      </c>
      <c r="R169" s="48">
        <v>2.3266499999999999</v>
      </c>
      <c r="S169" s="48">
        <v>0.3775</v>
      </c>
      <c r="T169" s="48">
        <v>0.25969999999999999</v>
      </c>
      <c r="U169" s="48">
        <v>8.6409500000000001</v>
      </c>
      <c r="AR169" s="204">
        <f t="shared" si="90"/>
        <v>1</v>
      </c>
      <c r="AS169" s="204">
        <f t="shared" si="91"/>
        <v>1</v>
      </c>
      <c r="AT169" s="204">
        <f t="shared" si="92"/>
        <v>1</v>
      </c>
      <c r="AU169" s="204">
        <f t="shared" si="93"/>
        <v>1</v>
      </c>
      <c r="AV169" s="204">
        <f t="shared" si="94"/>
        <v>1</v>
      </c>
      <c r="AW169" s="204">
        <f t="shared" si="95"/>
        <v>1</v>
      </c>
      <c r="AX169" s="204">
        <f t="shared" si="96"/>
        <v>1</v>
      </c>
      <c r="AY169" s="204">
        <f t="shared" si="97"/>
        <v>1</v>
      </c>
      <c r="AZ169" s="204">
        <f t="shared" si="98"/>
        <v>1</v>
      </c>
      <c r="BA169" s="204">
        <f t="shared" si="99"/>
        <v>1</v>
      </c>
      <c r="BB169" s="204">
        <f t="shared" si="100"/>
        <v>1</v>
      </c>
      <c r="BC169" s="204">
        <f t="shared" si="101"/>
        <v>1</v>
      </c>
      <c r="BD169" s="204">
        <f t="shared" si="102"/>
        <v>1</v>
      </c>
      <c r="BE169" s="204">
        <f t="shared" si="103"/>
        <v>1</v>
      </c>
      <c r="BF169" s="204">
        <f t="shared" si="104"/>
        <v>1</v>
      </c>
      <c r="BG169" s="204">
        <f t="shared" si="105"/>
        <v>1</v>
      </c>
      <c r="BH169" s="204">
        <f t="shared" si="106"/>
        <v>1</v>
      </c>
      <c r="BI169" s="204">
        <f t="shared" si="107"/>
        <v>1</v>
      </c>
      <c r="BJ169" s="204">
        <f t="shared" si="108"/>
        <v>1</v>
      </c>
      <c r="BK169" s="204">
        <f t="shared" si="109"/>
        <v>1</v>
      </c>
      <c r="BL169" s="202"/>
      <c r="BM169" s="205">
        <f t="shared" si="89"/>
        <v>1</v>
      </c>
      <c r="BN169" s="205">
        <f t="shared" si="88"/>
        <v>29.798876786772084</v>
      </c>
    </row>
    <row r="170" spans="1:66">
      <c r="A170" s="214">
        <v>45094</v>
      </c>
      <c r="B170" s="48">
        <v>0.28100000000000003</v>
      </c>
      <c r="C170" s="48">
        <v>0.41200000000000003</v>
      </c>
      <c r="D170" s="48">
        <v>0.3745</v>
      </c>
      <c r="E170" s="48">
        <v>0.25385000000000002</v>
      </c>
      <c r="F170" s="48">
        <v>2.0103999999999997</v>
      </c>
      <c r="G170" s="48">
        <v>0.62345000000000006</v>
      </c>
      <c r="H170" s="48">
        <v>0.22205</v>
      </c>
      <c r="I170" s="48">
        <v>2.1993999999999998</v>
      </c>
      <c r="J170" s="49">
        <v>4200.9750000000004</v>
      </c>
      <c r="K170" s="49">
        <v>39.68</v>
      </c>
      <c r="L170" s="49">
        <v>359.50255000000004</v>
      </c>
      <c r="M170" s="48">
        <v>8.635000000000001E-2</v>
      </c>
      <c r="N170" s="48">
        <v>1.3016999999999999</v>
      </c>
      <c r="O170" s="48">
        <v>0.45384999999999998</v>
      </c>
      <c r="P170" s="48">
        <v>15.732150000000001</v>
      </c>
      <c r="Q170" s="48">
        <v>23.701799999999999</v>
      </c>
      <c r="R170" s="48">
        <v>2.3266499999999999</v>
      </c>
      <c r="S170" s="48">
        <v>0.3775</v>
      </c>
      <c r="T170" s="48">
        <v>0.25969999999999999</v>
      </c>
      <c r="U170" s="48">
        <v>8.6409500000000001</v>
      </c>
      <c r="AR170" s="204">
        <f t="shared" si="90"/>
        <v>1</v>
      </c>
      <c r="AS170" s="204">
        <f t="shared" si="91"/>
        <v>1</v>
      </c>
      <c r="AT170" s="204">
        <f t="shared" si="92"/>
        <v>1</v>
      </c>
      <c r="AU170" s="204">
        <f t="shared" si="93"/>
        <v>1</v>
      </c>
      <c r="AV170" s="204">
        <f t="shared" si="94"/>
        <v>1</v>
      </c>
      <c r="AW170" s="204">
        <f t="shared" si="95"/>
        <v>1</v>
      </c>
      <c r="AX170" s="204">
        <f t="shared" si="96"/>
        <v>1</v>
      </c>
      <c r="AY170" s="204">
        <f t="shared" si="97"/>
        <v>1</v>
      </c>
      <c r="AZ170" s="204">
        <f t="shared" si="98"/>
        <v>1</v>
      </c>
      <c r="BA170" s="204">
        <f t="shared" si="99"/>
        <v>1</v>
      </c>
      <c r="BB170" s="204">
        <f t="shared" si="100"/>
        <v>1</v>
      </c>
      <c r="BC170" s="204">
        <f t="shared" si="101"/>
        <v>1</v>
      </c>
      <c r="BD170" s="204">
        <f t="shared" si="102"/>
        <v>1</v>
      </c>
      <c r="BE170" s="204">
        <f t="shared" si="103"/>
        <v>1</v>
      </c>
      <c r="BF170" s="204">
        <f t="shared" si="104"/>
        <v>1</v>
      </c>
      <c r="BG170" s="204">
        <f t="shared" si="105"/>
        <v>1</v>
      </c>
      <c r="BH170" s="204">
        <f t="shared" si="106"/>
        <v>1</v>
      </c>
      <c r="BI170" s="204">
        <f t="shared" si="107"/>
        <v>1</v>
      </c>
      <c r="BJ170" s="204">
        <f t="shared" si="108"/>
        <v>1</v>
      </c>
      <c r="BK170" s="204">
        <f t="shared" si="109"/>
        <v>1</v>
      </c>
      <c r="BL170" s="202"/>
      <c r="BM170" s="205">
        <f t="shared" si="89"/>
        <v>1</v>
      </c>
      <c r="BN170" s="205">
        <f t="shared" si="88"/>
        <v>29.798876786772084</v>
      </c>
    </row>
    <row r="171" spans="1:66">
      <c r="A171" s="214">
        <v>45095</v>
      </c>
      <c r="B171" s="48">
        <v>0.28100000000000003</v>
      </c>
      <c r="C171" s="48">
        <v>0.41200000000000003</v>
      </c>
      <c r="D171" s="48">
        <v>0.3745</v>
      </c>
      <c r="E171" s="48">
        <v>0.25385000000000002</v>
      </c>
      <c r="F171" s="48">
        <v>2.0103999999999997</v>
      </c>
      <c r="G171" s="48">
        <v>0.62345000000000006</v>
      </c>
      <c r="H171" s="48">
        <v>0.22205</v>
      </c>
      <c r="I171" s="48">
        <v>2.1993999999999998</v>
      </c>
      <c r="J171" s="49">
        <v>4200.9750000000004</v>
      </c>
      <c r="K171" s="49">
        <v>39.68</v>
      </c>
      <c r="L171" s="49">
        <v>359.50255000000004</v>
      </c>
      <c r="M171" s="48">
        <v>8.635000000000001E-2</v>
      </c>
      <c r="N171" s="48">
        <v>1.3016999999999999</v>
      </c>
      <c r="O171" s="48">
        <v>0.45384999999999998</v>
      </c>
      <c r="P171" s="48">
        <v>15.732150000000001</v>
      </c>
      <c r="Q171" s="48">
        <v>23.701799999999999</v>
      </c>
      <c r="R171" s="48">
        <v>2.3266499999999999</v>
      </c>
      <c r="S171" s="48">
        <v>0.3775</v>
      </c>
      <c r="T171" s="48">
        <v>0.25969999999999999</v>
      </c>
      <c r="U171" s="48">
        <v>8.6409500000000001</v>
      </c>
      <c r="AR171" s="204">
        <f t="shared" si="90"/>
        <v>1</v>
      </c>
      <c r="AS171" s="204">
        <f t="shared" si="91"/>
        <v>1</v>
      </c>
      <c r="AT171" s="204">
        <f t="shared" si="92"/>
        <v>1</v>
      </c>
      <c r="AU171" s="204">
        <f t="shared" si="93"/>
        <v>1</v>
      </c>
      <c r="AV171" s="204">
        <f t="shared" si="94"/>
        <v>1</v>
      </c>
      <c r="AW171" s="204">
        <f t="shared" si="95"/>
        <v>1</v>
      </c>
      <c r="AX171" s="204">
        <f t="shared" si="96"/>
        <v>1</v>
      </c>
      <c r="AY171" s="204">
        <f t="shared" si="97"/>
        <v>1</v>
      </c>
      <c r="AZ171" s="204">
        <f t="shared" si="98"/>
        <v>1</v>
      </c>
      <c r="BA171" s="204">
        <f t="shared" si="99"/>
        <v>1</v>
      </c>
      <c r="BB171" s="204">
        <f t="shared" si="100"/>
        <v>1</v>
      </c>
      <c r="BC171" s="204">
        <f t="shared" si="101"/>
        <v>1</v>
      </c>
      <c r="BD171" s="204">
        <f t="shared" si="102"/>
        <v>1</v>
      </c>
      <c r="BE171" s="204">
        <f t="shared" si="103"/>
        <v>1</v>
      </c>
      <c r="BF171" s="204">
        <f t="shared" si="104"/>
        <v>1</v>
      </c>
      <c r="BG171" s="204">
        <f t="shared" si="105"/>
        <v>1</v>
      </c>
      <c r="BH171" s="204">
        <f t="shared" si="106"/>
        <v>1</v>
      </c>
      <c r="BI171" s="204">
        <f t="shared" si="107"/>
        <v>1</v>
      </c>
      <c r="BJ171" s="204">
        <f t="shared" si="108"/>
        <v>1</v>
      </c>
      <c r="BK171" s="204">
        <f t="shared" si="109"/>
        <v>1</v>
      </c>
      <c r="BL171" s="202"/>
      <c r="BM171" s="205">
        <f t="shared" si="89"/>
        <v>1</v>
      </c>
      <c r="BN171" s="205">
        <f t="shared" si="88"/>
        <v>29.798876786772084</v>
      </c>
    </row>
    <row r="172" spans="1:66">
      <c r="A172" s="214">
        <v>45096</v>
      </c>
      <c r="B172" s="48">
        <v>0.28100000000000003</v>
      </c>
      <c r="C172" s="48">
        <v>0.40975</v>
      </c>
      <c r="D172" s="48">
        <v>0.37109999999999999</v>
      </c>
      <c r="E172" s="48">
        <v>0.25130000000000002</v>
      </c>
      <c r="F172" s="48">
        <v>2.0097</v>
      </c>
      <c r="G172" s="48">
        <v>0.62149999999999994</v>
      </c>
      <c r="H172" s="48">
        <v>0.21920000000000001</v>
      </c>
      <c r="I172" s="48">
        <v>2.1963499999999998</v>
      </c>
      <c r="J172" s="49">
        <v>4212.067</v>
      </c>
      <c r="K172" s="49">
        <v>39.79</v>
      </c>
      <c r="L172" s="49">
        <v>359.85604999999998</v>
      </c>
      <c r="M172" s="48">
        <v>8.6249999999999993E-2</v>
      </c>
      <c r="N172" s="48">
        <v>1.2968</v>
      </c>
      <c r="O172" s="48">
        <v>0.45195000000000002</v>
      </c>
      <c r="P172" s="48">
        <v>15.665850000000001</v>
      </c>
      <c r="Q172" s="48">
        <v>23.772649999999999</v>
      </c>
      <c r="R172" s="48">
        <v>2.3081</v>
      </c>
      <c r="S172" s="48">
        <v>0.37629999999999997</v>
      </c>
      <c r="T172" s="48">
        <v>0.25700000000000001</v>
      </c>
      <c r="U172" s="48">
        <v>8.6535499999999992</v>
      </c>
      <c r="AR172" s="204">
        <f t="shared" si="90"/>
        <v>1</v>
      </c>
      <c r="AS172" s="204">
        <f t="shared" si="91"/>
        <v>0.99887893467978472</v>
      </c>
      <c r="AT172" s="204">
        <f t="shared" si="92"/>
        <v>0.9999985205405596</v>
      </c>
      <c r="AU172" s="204">
        <f t="shared" si="93"/>
        <v>0.99999162567256394</v>
      </c>
      <c r="AV172" s="204">
        <f t="shared" si="94"/>
        <v>0.99993027641232013</v>
      </c>
      <c r="AW172" s="204">
        <f t="shared" si="95"/>
        <v>0.99999879376821332</v>
      </c>
      <c r="AX172" s="204">
        <f t="shared" si="96"/>
        <v>0.99997015259423461</v>
      </c>
      <c r="AY172" s="204">
        <f t="shared" si="97"/>
        <v>0.99999326539359368</v>
      </c>
      <c r="AZ172" s="204">
        <f t="shared" si="98"/>
        <v>1.0000121847792982</v>
      </c>
      <c r="BA172" s="204">
        <f t="shared" si="99"/>
        <v>1.000551029474223</v>
      </c>
      <c r="BB172" s="204">
        <f t="shared" si="100"/>
        <v>1.0000090146519482</v>
      </c>
      <c r="BC172" s="204">
        <f t="shared" si="101"/>
        <v>1</v>
      </c>
      <c r="BD172" s="204">
        <f t="shared" si="102"/>
        <v>0.9999171261141131</v>
      </c>
      <c r="BE172" s="204">
        <f t="shared" si="103"/>
        <v>0.99998794426496995</v>
      </c>
      <c r="BF172" s="204">
        <f t="shared" si="104"/>
        <v>0.99994355556503745</v>
      </c>
      <c r="BG172" s="204">
        <f t="shared" si="105"/>
        <v>1.0000003310666232</v>
      </c>
      <c r="BH172" s="204">
        <f t="shared" si="106"/>
        <v>0.99999953431456523</v>
      </c>
      <c r="BI172" s="204">
        <f t="shared" si="107"/>
        <v>0.99939732942710036</v>
      </c>
      <c r="BJ172" s="204">
        <f t="shared" si="108"/>
        <v>0.99942811496685602</v>
      </c>
      <c r="BK172" s="204">
        <f t="shared" si="109"/>
        <v>1.0000808462850239</v>
      </c>
      <c r="BL172" s="202"/>
      <c r="BM172" s="205">
        <f t="shared" si="89"/>
        <v>0.99808927043243345</v>
      </c>
      <c r="BN172" s="205">
        <f t="shared" si="88"/>
        <v>29.741939191815327</v>
      </c>
    </row>
    <row r="173" spans="1:66">
      <c r="A173" s="214">
        <v>45097</v>
      </c>
      <c r="B173" s="48">
        <v>0.28100000000000003</v>
      </c>
      <c r="C173" s="48">
        <v>0.41339999999999999</v>
      </c>
      <c r="D173" s="48">
        <v>0.37165000000000004</v>
      </c>
      <c r="E173" s="48">
        <v>0.252</v>
      </c>
      <c r="F173" s="48">
        <v>2.0164</v>
      </c>
      <c r="G173" s="48">
        <v>0.62329999999999997</v>
      </c>
      <c r="H173" s="48">
        <v>0.21989999999999998</v>
      </c>
      <c r="I173" s="48">
        <v>2.1976500000000003</v>
      </c>
      <c r="J173" s="49">
        <v>4229.7649999999994</v>
      </c>
      <c r="K173" s="49">
        <v>39.924999999999997</v>
      </c>
      <c r="L173" s="49">
        <v>360.11775</v>
      </c>
      <c r="M173" s="48">
        <v>8.6300000000000002E-2</v>
      </c>
      <c r="N173" s="48">
        <v>1.30365</v>
      </c>
      <c r="O173" s="48">
        <v>0.45515</v>
      </c>
      <c r="P173" s="48">
        <v>15.67285</v>
      </c>
      <c r="Q173" s="48">
        <v>23.598399999999998</v>
      </c>
      <c r="R173" s="48">
        <v>2.3356500000000002</v>
      </c>
      <c r="S173" s="48">
        <v>0.37714999999999999</v>
      </c>
      <c r="T173" s="48">
        <v>0.25724999999999998</v>
      </c>
      <c r="U173" s="48">
        <v>8.6896999999999984</v>
      </c>
      <c r="AR173" s="204">
        <f t="shared" si="90"/>
        <v>1</v>
      </c>
      <c r="AS173" s="204">
        <f t="shared" si="91"/>
        <v>1.0018182007149612</v>
      </c>
      <c r="AT173" s="204">
        <f t="shared" si="92"/>
        <v>1.0000002402412158</v>
      </c>
      <c r="AU173" s="204">
        <f t="shared" si="93"/>
        <v>1.0000023072791144</v>
      </c>
      <c r="AV173" s="204">
        <f t="shared" si="94"/>
        <v>1.0006666057200009</v>
      </c>
      <c r="AW173" s="204">
        <f t="shared" si="95"/>
        <v>1.0000011135800548</v>
      </c>
      <c r="AX173" s="204">
        <f t="shared" si="96"/>
        <v>1.0000073668777094</v>
      </c>
      <c r="AY173" s="204">
        <f t="shared" si="97"/>
        <v>1.0000028716446225</v>
      </c>
      <c r="AZ173" s="204">
        <f t="shared" si="98"/>
        <v>1.0000193753829554</v>
      </c>
      <c r="BA173" s="204">
        <f t="shared" si="99"/>
        <v>1.0006742267072508</v>
      </c>
      <c r="BB173" s="204">
        <f t="shared" si="100"/>
        <v>1.0000066679370312</v>
      </c>
      <c r="BC173" s="204">
        <f t="shared" si="101"/>
        <v>1</v>
      </c>
      <c r="BD173" s="204">
        <f t="shared" si="102"/>
        <v>1.0001157790639081</v>
      </c>
      <c r="BE173" s="204">
        <f t="shared" si="103"/>
        <v>1.0000202756789658</v>
      </c>
      <c r="BF173" s="204">
        <f t="shared" si="104"/>
        <v>1.0000059708967999</v>
      </c>
      <c r="BG173" s="204">
        <f t="shared" si="105"/>
        <v>0.99999918398780441</v>
      </c>
      <c r="BH173" s="204">
        <f t="shared" si="106"/>
        <v>1.0000006902888421</v>
      </c>
      <c r="BI173" s="204">
        <f t="shared" si="107"/>
        <v>1.0004273097998992</v>
      </c>
      <c r="BJ173" s="204">
        <f t="shared" si="108"/>
        <v>1.0000532207495845</v>
      </c>
      <c r="BK173" s="204">
        <f t="shared" si="109"/>
        <v>1.0002313175444695</v>
      </c>
      <c r="BL173" s="202"/>
      <c r="BM173" s="205">
        <f t="shared" si="89"/>
        <v>1.0040587116415238</v>
      </c>
      <c r="BN173" s="205">
        <f t="shared" si="88"/>
        <v>29.86265314665464</v>
      </c>
    </row>
    <row r="174" spans="1:66">
      <c r="A174" s="214">
        <v>45098</v>
      </c>
      <c r="B174" s="48">
        <v>0.28100000000000003</v>
      </c>
      <c r="C174" s="48">
        <v>0.4148</v>
      </c>
      <c r="D174" s="48">
        <v>0.37185000000000001</v>
      </c>
      <c r="E174" s="48">
        <v>0.25269999999999998</v>
      </c>
      <c r="F174" s="48">
        <v>2.0226500000000001</v>
      </c>
      <c r="G174" s="48">
        <v>0.62470000000000003</v>
      </c>
      <c r="H174" s="48">
        <v>0.22020000000000001</v>
      </c>
      <c r="I174" s="48">
        <v>2.1985000000000001</v>
      </c>
      <c r="J174" s="49">
        <v>4209.2620000000006</v>
      </c>
      <c r="K174" s="49">
        <v>39.869999999999997</v>
      </c>
      <c r="L174" s="49">
        <v>363.40115000000003</v>
      </c>
      <c r="M174" s="48">
        <v>8.635000000000001E-2</v>
      </c>
      <c r="N174" s="48">
        <v>1.30715</v>
      </c>
      <c r="O174" s="48">
        <v>0.45524999999999999</v>
      </c>
      <c r="P174" s="48">
        <v>15.6286</v>
      </c>
      <c r="Q174" s="48">
        <v>23.78105</v>
      </c>
      <c r="R174" s="48">
        <v>2.343</v>
      </c>
      <c r="S174" s="48">
        <v>0.37775000000000003</v>
      </c>
      <c r="T174" s="48">
        <v>0.2576</v>
      </c>
      <c r="U174" s="48">
        <v>8.7075499999999995</v>
      </c>
      <c r="AR174" s="204">
        <f t="shared" si="90"/>
        <v>1</v>
      </c>
      <c r="AS174" s="204">
        <f t="shared" si="91"/>
        <v>1.0006927462525252</v>
      </c>
      <c r="AT174" s="204">
        <f t="shared" si="92"/>
        <v>1.0000000872722974</v>
      </c>
      <c r="AU174" s="204">
        <f t="shared" si="93"/>
        <v>1.0000023008788792</v>
      </c>
      <c r="AV174" s="204">
        <f t="shared" si="94"/>
        <v>1.0006198254034808</v>
      </c>
      <c r="AW174" s="204">
        <f t="shared" si="95"/>
        <v>1.000000863896658</v>
      </c>
      <c r="AX174" s="204">
        <f t="shared" si="96"/>
        <v>1.0000031500505822</v>
      </c>
      <c r="AY174" s="204">
        <f t="shared" si="97"/>
        <v>1.0000018766945529</v>
      </c>
      <c r="AZ174" s="204">
        <f t="shared" si="98"/>
        <v>0.9999775467619918</v>
      </c>
      <c r="BA174" s="204">
        <f t="shared" si="99"/>
        <v>0.99972572074165234</v>
      </c>
      <c r="BB174" s="204">
        <f t="shared" si="100"/>
        <v>1.0000832526306005</v>
      </c>
      <c r="BC174" s="204">
        <f t="shared" si="101"/>
        <v>1</v>
      </c>
      <c r="BD174" s="204">
        <f t="shared" si="102"/>
        <v>1.0000589208930248</v>
      </c>
      <c r="BE174" s="204">
        <f t="shared" si="103"/>
        <v>1.0000006313094354</v>
      </c>
      <c r="BF174" s="204">
        <f t="shared" si="104"/>
        <v>0.99996221128704799</v>
      </c>
      <c r="BG174" s="204">
        <f t="shared" si="105"/>
        <v>1.0000008551988162</v>
      </c>
      <c r="BH174" s="204">
        <f t="shared" si="106"/>
        <v>1.0000001827847733</v>
      </c>
      <c r="BI174" s="204">
        <f t="shared" si="107"/>
        <v>1.0003010320140029</v>
      </c>
      <c r="BJ174" s="204">
        <f t="shared" si="108"/>
        <v>1.0000744230119916</v>
      </c>
      <c r="BK174" s="204">
        <f t="shared" si="109"/>
        <v>1.0001138576965436</v>
      </c>
      <c r="BL174" s="202"/>
      <c r="BM174" s="205">
        <f t="shared" si="89"/>
        <v>1.0016202657924447</v>
      </c>
      <c r="BN174" s="205">
        <f t="shared" si="88"/>
        <v>29.911038582019806</v>
      </c>
    </row>
    <row r="175" spans="1:66">
      <c r="A175" s="214">
        <v>45099</v>
      </c>
      <c r="B175" s="48">
        <v>0.28100000000000003</v>
      </c>
      <c r="C175" s="48">
        <v>0.41539999999999999</v>
      </c>
      <c r="D175" s="48">
        <v>0.36990000000000001</v>
      </c>
      <c r="E175" s="48">
        <v>0.25090000000000001</v>
      </c>
      <c r="F175" s="48">
        <v>2.0174500000000002</v>
      </c>
      <c r="G175" s="48">
        <v>0.62380000000000002</v>
      </c>
      <c r="H175" s="48">
        <v>0.22025</v>
      </c>
      <c r="I175" s="48">
        <v>2.1996000000000002</v>
      </c>
      <c r="J175" s="49">
        <v>4196.6170000000002</v>
      </c>
      <c r="K175" s="49">
        <v>39.855000000000004</v>
      </c>
      <c r="L175" s="49">
        <v>363.46974999999998</v>
      </c>
      <c r="M175" s="48">
        <v>8.6300000000000002E-2</v>
      </c>
      <c r="N175" s="48">
        <v>1.30725</v>
      </c>
      <c r="O175" s="48">
        <v>0.45389999999999997</v>
      </c>
      <c r="P175" s="48">
        <v>15.638349999999999</v>
      </c>
      <c r="Q175" s="48">
        <v>23.6052</v>
      </c>
      <c r="R175" s="48">
        <v>2.2874500000000002</v>
      </c>
      <c r="S175" s="48">
        <v>0.37695000000000001</v>
      </c>
      <c r="T175" s="48">
        <v>0.25569999999999998</v>
      </c>
      <c r="U175" s="48">
        <v>8.6966999999999999</v>
      </c>
      <c r="AR175" s="204">
        <f t="shared" si="90"/>
        <v>1</v>
      </c>
      <c r="AS175" s="204">
        <f t="shared" si="91"/>
        <v>1.0002961170863098</v>
      </c>
      <c r="AT175" s="204">
        <f t="shared" si="92"/>
        <v>0.99999914708602911</v>
      </c>
      <c r="AU175" s="204">
        <f t="shared" si="93"/>
        <v>0.99999407053391032</v>
      </c>
      <c r="AV175" s="204">
        <f t="shared" si="94"/>
        <v>0.99948473192634746</v>
      </c>
      <c r="AW175" s="204">
        <f t="shared" si="95"/>
        <v>0.99999944486080516</v>
      </c>
      <c r="AX175" s="204">
        <f t="shared" si="96"/>
        <v>1.0000005245904691</v>
      </c>
      <c r="AY175" s="204">
        <f t="shared" si="97"/>
        <v>1.0000024275874235</v>
      </c>
      <c r="AZ175" s="204">
        <f t="shared" si="98"/>
        <v>0.99998609756177237</v>
      </c>
      <c r="BA175" s="204">
        <f t="shared" si="99"/>
        <v>0.99992512343209405</v>
      </c>
      <c r="BB175" s="204">
        <f t="shared" si="100"/>
        <v>1.0000017312915264</v>
      </c>
      <c r="BC175" s="204">
        <f t="shared" si="101"/>
        <v>1</v>
      </c>
      <c r="BD175" s="204">
        <f t="shared" si="102"/>
        <v>1.0000016810868704</v>
      </c>
      <c r="BE175" s="204">
        <f t="shared" si="103"/>
        <v>0.99999146563757524</v>
      </c>
      <c r="BF175" s="204">
        <f t="shared" si="104"/>
        <v>1.0000083357008211</v>
      </c>
      <c r="BG175" s="204">
        <f t="shared" si="105"/>
        <v>0.99999917675910055</v>
      </c>
      <c r="BH175" s="204">
        <f t="shared" si="106"/>
        <v>0.99999860410023833</v>
      </c>
      <c r="BI175" s="204">
        <f t="shared" si="107"/>
        <v>0.99959865852491303</v>
      </c>
      <c r="BJ175" s="204">
        <f t="shared" si="108"/>
        <v>0.99959486476168968</v>
      </c>
      <c r="BK175" s="204">
        <f t="shared" si="109"/>
        <v>0.99993082656181131</v>
      </c>
      <c r="BL175" s="202"/>
      <c r="BM175" s="205">
        <f t="shared" si="89"/>
        <v>0.99881338900205696</v>
      </c>
      <c r="BN175" s="205">
        <f t="shared" si="88"/>
        <v>29.875545814678482</v>
      </c>
    </row>
    <row r="176" spans="1:66">
      <c r="A176" s="214">
        <v>45100</v>
      </c>
      <c r="B176" s="48">
        <v>0.28100000000000003</v>
      </c>
      <c r="C176" s="48">
        <v>0.41959999999999997</v>
      </c>
      <c r="D176" s="48">
        <v>0.37059999999999998</v>
      </c>
      <c r="E176" s="48">
        <v>0.25219999999999998</v>
      </c>
      <c r="F176" s="48">
        <v>2.0174500000000002</v>
      </c>
      <c r="G176" s="48">
        <v>0.62670000000000003</v>
      </c>
      <c r="H176" s="48">
        <v>0.22105</v>
      </c>
      <c r="I176" s="48">
        <v>2.2001499999999998</v>
      </c>
      <c r="J176" s="49">
        <v>4213.8960000000006</v>
      </c>
      <c r="K176" s="49">
        <v>40.28</v>
      </c>
      <c r="L176" s="49">
        <v>366.66219999999998</v>
      </c>
      <c r="M176" s="48">
        <v>8.6400000000000005E-2</v>
      </c>
      <c r="N176" s="48">
        <v>1.3140499999999999</v>
      </c>
      <c r="O176" s="48">
        <v>0.45750000000000002</v>
      </c>
      <c r="P176" s="48">
        <v>15.619450000000001</v>
      </c>
      <c r="Q176" s="48">
        <v>23.374499999999998</v>
      </c>
      <c r="R176" s="48">
        <v>2.343</v>
      </c>
      <c r="S176" s="48">
        <v>0.37929999999999997</v>
      </c>
      <c r="T176" s="48">
        <v>0.2571</v>
      </c>
      <c r="U176" s="48">
        <v>8.6966999999999999</v>
      </c>
      <c r="AR176" s="204">
        <f t="shared" si="90"/>
        <v>1</v>
      </c>
      <c r="AS176" s="204">
        <f t="shared" si="91"/>
        <v>1.0020627404677203</v>
      </c>
      <c r="AT176" s="204">
        <f t="shared" si="92"/>
        <v>1.0000003066906455</v>
      </c>
      <c r="AU176" s="204">
        <f t="shared" si="93"/>
        <v>1.0000042866613632</v>
      </c>
      <c r="AV176" s="204">
        <f t="shared" si="94"/>
        <v>1</v>
      </c>
      <c r="AW176" s="204">
        <f t="shared" si="95"/>
        <v>1.0000017859259263</v>
      </c>
      <c r="AX176" s="204">
        <f t="shared" si="96"/>
        <v>1.0000083773226889</v>
      </c>
      <c r="AY176" s="204">
        <f t="shared" si="97"/>
        <v>1.0000012133377576</v>
      </c>
      <c r="AZ176" s="204">
        <f t="shared" si="98"/>
        <v>1.0000189871078839</v>
      </c>
      <c r="BA176" s="204">
        <f t="shared" si="99"/>
        <v>1.0021129763557695</v>
      </c>
      <c r="BB176" s="204">
        <f t="shared" si="100"/>
        <v>1.0000802132159909</v>
      </c>
      <c r="BC176" s="204">
        <f t="shared" si="101"/>
        <v>1</v>
      </c>
      <c r="BD176" s="204">
        <f t="shared" si="102"/>
        <v>1.000114019660393</v>
      </c>
      <c r="BE176" s="204">
        <f t="shared" si="103"/>
        <v>1.0000227025716728</v>
      </c>
      <c r="BF176" s="204">
        <f t="shared" si="104"/>
        <v>0.99998383703109428</v>
      </c>
      <c r="BG176" s="204">
        <f t="shared" si="105"/>
        <v>0.99999891062927027</v>
      </c>
      <c r="BH176" s="204">
        <f t="shared" si="106"/>
        <v>1.0000013959017102</v>
      </c>
      <c r="BI176" s="204">
        <f t="shared" si="107"/>
        <v>1.0011774564042739</v>
      </c>
      <c r="BJ176" s="204">
        <f t="shared" si="108"/>
        <v>1.0002989163613312</v>
      </c>
      <c r="BK176" s="204">
        <f t="shared" si="109"/>
        <v>1</v>
      </c>
      <c r="BL176" s="202"/>
      <c r="BM176" s="205">
        <f t="shared" si="89"/>
        <v>1.005900363236764</v>
      </c>
      <c r="BN176" s="205">
        <f t="shared" si="88"/>
        <v>30.051822386881671</v>
      </c>
    </row>
    <row r="177" spans="1:68">
      <c r="A177" s="214">
        <v>45101</v>
      </c>
      <c r="B177" s="48">
        <v>0.28100000000000003</v>
      </c>
      <c r="C177" s="48">
        <v>0.41959999999999997</v>
      </c>
      <c r="D177" s="48">
        <v>0.37059999999999998</v>
      </c>
      <c r="E177" s="48">
        <v>0.25219999999999998</v>
      </c>
      <c r="F177" s="48">
        <v>2.0174500000000002</v>
      </c>
      <c r="G177" s="48">
        <v>0.62670000000000003</v>
      </c>
      <c r="H177" s="48">
        <v>0.22105</v>
      </c>
      <c r="I177" s="48">
        <v>2.2001499999999998</v>
      </c>
      <c r="J177" s="49">
        <v>4213.8960000000006</v>
      </c>
      <c r="K177" s="49">
        <v>40.28</v>
      </c>
      <c r="L177" s="49">
        <v>366.66219999999998</v>
      </c>
      <c r="M177" s="48">
        <v>8.6400000000000005E-2</v>
      </c>
      <c r="N177" s="48">
        <v>1.3140499999999999</v>
      </c>
      <c r="O177" s="48">
        <v>0.45750000000000002</v>
      </c>
      <c r="P177" s="48">
        <v>15.619450000000001</v>
      </c>
      <c r="Q177" s="48">
        <v>23.374499999999998</v>
      </c>
      <c r="R177" s="48">
        <v>2.343</v>
      </c>
      <c r="S177" s="48">
        <v>0.37929999999999997</v>
      </c>
      <c r="T177" s="48">
        <v>0.2571</v>
      </c>
      <c r="U177" s="48">
        <v>8.6966999999999999</v>
      </c>
      <c r="AR177" s="204">
        <f t="shared" si="90"/>
        <v>1</v>
      </c>
      <c r="AS177" s="204">
        <f t="shared" si="91"/>
        <v>1</v>
      </c>
      <c r="AT177" s="204">
        <f t="shared" si="92"/>
        <v>1</v>
      </c>
      <c r="AU177" s="204">
        <f t="shared" si="93"/>
        <v>1</v>
      </c>
      <c r="AV177" s="204">
        <f t="shared" si="94"/>
        <v>1</v>
      </c>
      <c r="AW177" s="204">
        <f t="shared" si="95"/>
        <v>1</v>
      </c>
      <c r="AX177" s="204">
        <f t="shared" si="96"/>
        <v>1</v>
      </c>
      <c r="AY177" s="204">
        <f t="shared" si="97"/>
        <v>1</v>
      </c>
      <c r="AZ177" s="204">
        <f t="shared" si="98"/>
        <v>1</v>
      </c>
      <c r="BA177" s="204">
        <f t="shared" si="99"/>
        <v>1</v>
      </c>
      <c r="BB177" s="204">
        <f t="shared" si="100"/>
        <v>1</v>
      </c>
      <c r="BC177" s="204">
        <f t="shared" si="101"/>
        <v>1</v>
      </c>
      <c r="BD177" s="204">
        <f t="shared" si="102"/>
        <v>1</v>
      </c>
      <c r="BE177" s="204">
        <f t="shared" si="103"/>
        <v>1</v>
      </c>
      <c r="BF177" s="204">
        <f t="shared" si="104"/>
        <v>1</v>
      </c>
      <c r="BG177" s="204">
        <f t="shared" si="105"/>
        <v>1</v>
      </c>
      <c r="BH177" s="204">
        <f t="shared" si="106"/>
        <v>1</v>
      </c>
      <c r="BI177" s="204">
        <f t="shared" si="107"/>
        <v>1</v>
      </c>
      <c r="BJ177" s="204">
        <f t="shared" si="108"/>
        <v>1</v>
      </c>
      <c r="BK177" s="204">
        <f t="shared" si="109"/>
        <v>1</v>
      </c>
      <c r="BL177" s="202"/>
      <c r="BM177" s="205">
        <f t="shared" si="89"/>
        <v>1</v>
      </c>
      <c r="BN177" s="205">
        <f t="shared" si="88"/>
        <v>30.051822386881671</v>
      </c>
    </row>
    <row r="178" spans="1:68">
      <c r="A178" s="214">
        <v>45102</v>
      </c>
      <c r="B178" s="48">
        <v>0.28100000000000003</v>
      </c>
      <c r="C178" s="48">
        <v>0.41959999999999997</v>
      </c>
      <c r="D178" s="48">
        <v>0.37059999999999998</v>
      </c>
      <c r="E178" s="48">
        <v>0.25219999999999998</v>
      </c>
      <c r="F178" s="48">
        <v>2.0174500000000002</v>
      </c>
      <c r="G178" s="48">
        <v>0.62670000000000003</v>
      </c>
      <c r="H178" s="48">
        <v>0.22105</v>
      </c>
      <c r="I178" s="48">
        <v>2.2001499999999998</v>
      </c>
      <c r="J178" s="49">
        <v>4213.8960000000006</v>
      </c>
      <c r="K178" s="49">
        <v>40.28</v>
      </c>
      <c r="L178" s="49">
        <v>366.66219999999998</v>
      </c>
      <c r="M178" s="48">
        <v>8.6400000000000005E-2</v>
      </c>
      <c r="N178" s="48">
        <v>1.3140499999999999</v>
      </c>
      <c r="O178" s="48">
        <v>0.45750000000000002</v>
      </c>
      <c r="P178" s="48">
        <v>15.619450000000001</v>
      </c>
      <c r="Q178" s="48">
        <v>23.374499999999998</v>
      </c>
      <c r="R178" s="48">
        <v>2.343</v>
      </c>
      <c r="S178" s="48">
        <v>0.37929999999999997</v>
      </c>
      <c r="T178" s="48">
        <v>0.2571</v>
      </c>
      <c r="U178" s="48">
        <v>8.6966999999999999</v>
      </c>
      <c r="AR178" s="204">
        <f t="shared" si="90"/>
        <v>1</v>
      </c>
      <c r="AS178" s="204">
        <f t="shared" si="91"/>
        <v>1</v>
      </c>
      <c r="AT178" s="204">
        <f t="shared" si="92"/>
        <v>1</v>
      </c>
      <c r="AU178" s="204">
        <f t="shared" si="93"/>
        <v>1</v>
      </c>
      <c r="AV178" s="204">
        <f t="shared" si="94"/>
        <v>1</v>
      </c>
      <c r="AW178" s="204">
        <f t="shared" si="95"/>
        <v>1</v>
      </c>
      <c r="AX178" s="204">
        <f t="shared" si="96"/>
        <v>1</v>
      </c>
      <c r="AY178" s="204">
        <f t="shared" si="97"/>
        <v>1</v>
      </c>
      <c r="AZ178" s="204">
        <f t="shared" si="98"/>
        <v>1</v>
      </c>
      <c r="BA178" s="204">
        <f t="shared" si="99"/>
        <v>1</v>
      </c>
      <c r="BB178" s="204">
        <f t="shared" si="100"/>
        <v>1</v>
      </c>
      <c r="BC178" s="204">
        <f t="shared" si="101"/>
        <v>1</v>
      </c>
      <c r="BD178" s="204">
        <f t="shared" si="102"/>
        <v>1</v>
      </c>
      <c r="BE178" s="204">
        <f t="shared" si="103"/>
        <v>1</v>
      </c>
      <c r="BF178" s="204">
        <f t="shared" si="104"/>
        <v>1</v>
      </c>
      <c r="BG178" s="204">
        <f t="shared" si="105"/>
        <v>1</v>
      </c>
      <c r="BH178" s="204">
        <f t="shared" si="106"/>
        <v>1</v>
      </c>
      <c r="BI178" s="204">
        <f t="shared" si="107"/>
        <v>1</v>
      </c>
      <c r="BJ178" s="204">
        <f t="shared" si="108"/>
        <v>1</v>
      </c>
      <c r="BK178" s="204">
        <f t="shared" si="109"/>
        <v>1</v>
      </c>
      <c r="BL178" s="202"/>
      <c r="BM178" s="205">
        <f t="shared" si="89"/>
        <v>1</v>
      </c>
      <c r="BN178" s="205">
        <f t="shared" si="88"/>
        <v>30.051822386881671</v>
      </c>
    </row>
    <row r="179" spans="1:68">
      <c r="A179" s="214">
        <v>45103</v>
      </c>
      <c r="B179" s="48">
        <v>0.28100000000000003</v>
      </c>
      <c r="C179" s="48">
        <v>0.42120000000000002</v>
      </c>
      <c r="D179" s="48">
        <v>0.37</v>
      </c>
      <c r="E179" s="48">
        <v>0.25169999999999998</v>
      </c>
      <c r="F179" s="48">
        <v>2.0290499999999998</v>
      </c>
      <c r="G179" s="48">
        <v>0.63175000000000003</v>
      </c>
      <c r="H179" s="48">
        <v>0.22070000000000001</v>
      </c>
      <c r="I179" s="48">
        <v>2.2000000000000002</v>
      </c>
      <c r="J179" s="49">
        <v>4222.326</v>
      </c>
      <c r="K179" s="49">
        <v>40.299999999999997</v>
      </c>
      <c r="L179" s="49">
        <v>366.59879999999998</v>
      </c>
      <c r="M179" s="48">
        <v>8.6400000000000005E-2</v>
      </c>
      <c r="N179" s="48">
        <v>1.3162</v>
      </c>
      <c r="O179" s="48">
        <v>0.45655000000000001</v>
      </c>
      <c r="P179" s="48">
        <v>15.661149999999999</v>
      </c>
      <c r="Q179" s="48">
        <v>23.732800000000001</v>
      </c>
      <c r="R179" s="48">
        <v>2.3465500000000001</v>
      </c>
      <c r="S179" s="48">
        <v>0.38009999999999999</v>
      </c>
      <c r="T179" s="48">
        <v>0.25764999999999999</v>
      </c>
      <c r="U179" s="48">
        <v>8.7149000000000001</v>
      </c>
      <c r="AR179" s="204">
        <f t="shared" si="90"/>
        <v>1</v>
      </c>
      <c r="AS179" s="204">
        <f t="shared" si="91"/>
        <v>1.0007798798060292</v>
      </c>
      <c r="AT179" s="204">
        <f t="shared" si="92"/>
        <v>0.99999973715789459</v>
      </c>
      <c r="AU179" s="204">
        <f t="shared" si="93"/>
        <v>0.9999983539096261</v>
      </c>
      <c r="AV179" s="204">
        <f t="shared" si="94"/>
        <v>1.0011485835848608</v>
      </c>
      <c r="AW179" s="204">
        <f t="shared" si="95"/>
        <v>1.0000030903408952</v>
      </c>
      <c r="AX179" s="204">
        <f t="shared" si="96"/>
        <v>0.99999633868013371</v>
      </c>
      <c r="AY179" s="204">
        <f t="shared" si="97"/>
        <v>0.99999966912004123</v>
      </c>
      <c r="AZ179" s="204">
        <f t="shared" si="98"/>
        <v>1.000009235059347</v>
      </c>
      <c r="BA179" s="204">
        <f t="shared" si="99"/>
        <v>1.0000987846907292</v>
      </c>
      <c r="BB179" s="204">
        <f t="shared" si="100"/>
        <v>0.99999841388993638</v>
      </c>
      <c r="BC179" s="204">
        <f t="shared" si="101"/>
        <v>1</v>
      </c>
      <c r="BD179" s="204">
        <f t="shared" si="102"/>
        <v>1.000035926189337</v>
      </c>
      <c r="BE179" s="204">
        <f t="shared" si="103"/>
        <v>0.99999402652704117</v>
      </c>
      <c r="BF179" s="204">
        <f t="shared" si="104"/>
        <v>1.0000356361003979</v>
      </c>
      <c r="BG179" s="204">
        <f t="shared" si="105"/>
        <v>1.000001687339328</v>
      </c>
      <c r="BH179" s="204">
        <f t="shared" si="106"/>
        <v>1.0000000880785427</v>
      </c>
      <c r="BI179" s="204">
        <f t="shared" si="107"/>
        <v>1.0003990171787036</v>
      </c>
      <c r="BJ179" s="204">
        <f t="shared" si="108"/>
        <v>1.0001169756823527</v>
      </c>
      <c r="BK179" s="204">
        <f t="shared" si="109"/>
        <v>1.0001159946485938</v>
      </c>
      <c r="BL179" s="202"/>
      <c r="BM179" s="205">
        <f t="shared" si="89"/>
        <v>1.0027341063987061</v>
      </c>
      <c r="BN179" s="205">
        <f t="shared" si="88"/>
        <v>30.133987266762421</v>
      </c>
    </row>
    <row r="180" spans="1:68">
      <c r="A180" s="214">
        <v>45104</v>
      </c>
      <c r="B180" s="48">
        <v>0.28100000000000003</v>
      </c>
      <c r="C180" s="48">
        <v>0.41835</v>
      </c>
      <c r="D180" s="48">
        <v>0.36870000000000003</v>
      </c>
      <c r="E180" s="48">
        <v>0.25159999999999999</v>
      </c>
      <c r="F180" s="48">
        <v>2.0267499999999998</v>
      </c>
      <c r="G180" s="48">
        <v>0.62660000000000005</v>
      </c>
      <c r="H180" s="48">
        <v>0.22055</v>
      </c>
      <c r="I180" s="48">
        <v>2.2004000000000001</v>
      </c>
      <c r="J180" s="49">
        <v>4211.0910000000003</v>
      </c>
      <c r="K180" s="49">
        <v>40.35</v>
      </c>
      <c r="L180" s="49">
        <v>365.26679999999999</v>
      </c>
      <c r="M180" s="48">
        <v>8.635000000000001E-2</v>
      </c>
      <c r="N180" s="48">
        <v>1.3107500000000001</v>
      </c>
      <c r="O180" s="48">
        <v>0.45384999999999998</v>
      </c>
      <c r="P180" s="48">
        <v>15.555299999999999</v>
      </c>
      <c r="Q180" s="48">
        <v>23.740949999999998</v>
      </c>
      <c r="R180" s="48">
        <v>2.3367</v>
      </c>
      <c r="S180" s="48">
        <v>0.37914999999999999</v>
      </c>
      <c r="T180" s="48">
        <v>0.25724999999999998</v>
      </c>
      <c r="U180" s="48">
        <v>8.7168500000000009</v>
      </c>
      <c r="AR180" s="204">
        <f t="shared" si="90"/>
        <v>1</v>
      </c>
      <c r="AS180" s="204">
        <f t="shared" si="91"/>
        <v>0.99861027589642526</v>
      </c>
      <c r="AT180" s="204">
        <f t="shared" si="92"/>
        <v>0.99999942904361461</v>
      </c>
      <c r="AU180" s="204">
        <f t="shared" si="93"/>
        <v>0.99999967038934068</v>
      </c>
      <c r="AV180" s="204">
        <f t="shared" si="94"/>
        <v>0.999772942568524</v>
      </c>
      <c r="AW180" s="204">
        <f t="shared" si="95"/>
        <v>0.9999968482229431</v>
      </c>
      <c r="AX180" s="204">
        <f t="shared" si="96"/>
        <v>0.99999842908348169</v>
      </c>
      <c r="AY180" s="204">
        <f t="shared" si="97"/>
        <v>1.000000882296965</v>
      </c>
      <c r="AZ180" s="204">
        <f t="shared" si="98"/>
        <v>0.99998768810080563</v>
      </c>
      <c r="BA180" s="204">
        <f t="shared" si="99"/>
        <v>1.0002467656584579</v>
      </c>
      <c r="BB180" s="204">
        <f t="shared" si="100"/>
        <v>0.99996661363685224</v>
      </c>
      <c r="BC180" s="204">
        <f t="shared" si="101"/>
        <v>1</v>
      </c>
      <c r="BD180" s="204">
        <f t="shared" si="102"/>
        <v>0.9999088225703906</v>
      </c>
      <c r="BE180" s="204">
        <f t="shared" si="103"/>
        <v>0.99998295474598919</v>
      </c>
      <c r="BF180" s="204">
        <f t="shared" si="104"/>
        <v>0.99990936195494218</v>
      </c>
      <c r="BG180" s="204">
        <f t="shared" si="105"/>
        <v>1.0000000380837035</v>
      </c>
      <c r="BH180" s="204">
        <f t="shared" si="106"/>
        <v>0.99999975528403007</v>
      </c>
      <c r="BI180" s="204">
        <f t="shared" si="107"/>
        <v>0.99952628018421219</v>
      </c>
      <c r="BJ180" s="204">
        <f t="shared" si="108"/>
        <v>0.99991496016515091</v>
      </c>
      <c r="BK180" s="204">
        <f t="shared" si="109"/>
        <v>1.0000124129847539</v>
      </c>
      <c r="BL180" s="202"/>
      <c r="BM180" s="205">
        <f t="shared" si="89"/>
        <v>0.99783532938751263</v>
      </c>
      <c r="BN180" s="205">
        <f t="shared" si="88"/>
        <v>30.068757110088992</v>
      </c>
    </row>
    <row r="181" spans="1:68">
      <c r="A181" s="214">
        <v>45105</v>
      </c>
      <c r="B181" s="48">
        <v>0.28100000000000003</v>
      </c>
      <c r="C181" s="48">
        <v>0.42275000000000001</v>
      </c>
      <c r="D181" s="48">
        <v>0.37114999999999998</v>
      </c>
      <c r="E181" s="48">
        <v>0.25119999999999998</v>
      </c>
      <c r="F181" s="48">
        <v>2.0308000000000002</v>
      </c>
      <c r="G181" s="48">
        <v>0.62805</v>
      </c>
      <c r="H181" s="48">
        <v>0.22065000000000001</v>
      </c>
      <c r="I181" s="48">
        <v>2.2004000000000001</v>
      </c>
      <c r="J181" s="49">
        <v>4213.0630000000001</v>
      </c>
      <c r="K181" s="49">
        <v>40.44</v>
      </c>
      <c r="L181" s="49">
        <v>367.03999999999996</v>
      </c>
      <c r="M181" s="48">
        <v>8.635000000000001E-2</v>
      </c>
      <c r="N181" s="48">
        <v>1.3118000000000001</v>
      </c>
      <c r="O181" s="48">
        <v>0.45940000000000003</v>
      </c>
      <c r="P181" s="48">
        <v>15.51925</v>
      </c>
      <c r="Q181" s="48">
        <v>23.932499999999997</v>
      </c>
      <c r="R181" s="48">
        <v>2.3273000000000001</v>
      </c>
      <c r="S181" s="48">
        <v>0.37955</v>
      </c>
      <c r="T181" s="48">
        <v>0.25655</v>
      </c>
      <c r="U181" s="48">
        <v>8.7432499999999997</v>
      </c>
      <c r="AR181" s="204">
        <f t="shared" si="90"/>
        <v>1</v>
      </c>
      <c r="AS181" s="204">
        <f t="shared" si="91"/>
        <v>1.0021453839678458</v>
      </c>
      <c r="AT181" s="204">
        <f t="shared" si="92"/>
        <v>1.0000010743643368</v>
      </c>
      <c r="AU181" s="204">
        <f t="shared" si="93"/>
        <v>0.99999868024665473</v>
      </c>
      <c r="AV181" s="204">
        <f t="shared" si="94"/>
        <v>1.0003997714363901</v>
      </c>
      <c r="AW181" s="204">
        <f t="shared" si="95"/>
        <v>1.0000008900077157</v>
      </c>
      <c r="AX181" s="204">
        <f t="shared" si="96"/>
        <v>1.0000010473977128</v>
      </c>
      <c r="AY181" s="204">
        <f t="shared" si="97"/>
        <v>1</v>
      </c>
      <c r="AZ181" s="204">
        <f t="shared" si="98"/>
        <v>1.0000021634111151</v>
      </c>
      <c r="BA181" s="204">
        <f t="shared" si="99"/>
        <v>1.0004434521967669</v>
      </c>
      <c r="BB181" s="204">
        <f t="shared" si="100"/>
        <v>1.0000444199579277</v>
      </c>
      <c r="BC181" s="204">
        <f t="shared" si="101"/>
        <v>1</v>
      </c>
      <c r="BD181" s="204">
        <f t="shared" si="102"/>
        <v>1.0000175966984706</v>
      </c>
      <c r="BE181" s="204">
        <f t="shared" si="103"/>
        <v>1.0000349293596582</v>
      </c>
      <c r="BF181" s="204">
        <f t="shared" si="104"/>
        <v>0.99996898904935394</v>
      </c>
      <c r="BG181" s="204">
        <f t="shared" si="105"/>
        <v>1.0000008913395917</v>
      </c>
      <c r="BH181" s="204">
        <f t="shared" si="106"/>
        <v>0.99999976550008751</v>
      </c>
      <c r="BI181" s="204">
        <f t="shared" si="107"/>
        <v>1.0001996727089011</v>
      </c>
      <c r="BJ181" s="204">
        <f t="shared" si="108"/>
        <v>0.99985086639681697</v>
      </c>
      <c r="BK181" s="204">
        <f t="shared" si="109"/>
        <v>1.0001677930106447</v>
      </c>
      <c r="BL181" s="202"/>
      <c r="BM181" s="205">
        <f t="shared" si="89"/>
        <v>1.003280231674101</v>
      </c>
      <c r="BN181" s="205">
        <f t="shared" si="88"/>
        <v>30.167389599562355</v>
      </c>
    </row>
    <row r="182" spans="1:68">
      <c r="A182" s="214">
        <v>45106</v>
      </c>
      <c r="B182" s="48">
        <v>0.28000000000000003</v>
      </c>
      <c r="C182" s="48">
        <v>0.42310000000000003</v>
      </c>
      <c r="D182" s="48">
        <v>0.37154999999999999</v>
      </c>
      <c r="E182" s="48">
        <v>0.2515</v>
      </c>
      <c r="F182" s="48">
        <v>2.0291999999999999</v>
      </c>
      <c r="G182" s="48">
        <v>0.63</v>
      </c>
      <c r="H182" s="48">
        <v>0.22175</v>
      </c>
      <c r="I182" s="48">
        <v>2.1934</v>
      </c>
      <c r="J182" s="49">
        <v>4198.07</v>
      </c>
      <c r="K182" s="49">
        <v>40.47</v>
      </c>
      <c r="L182" s="49">
        <v>368.83605</v>
      </c>
      <c r="M182" s="48">
        <v>8.610000000000001E-2</v>
      </c>
      <c r="N182" s="48">
        <v>1.3082500000000001</v>
      </c>
      <c r="O182" s="48">
        <v>0.46050000000000002</v>
      </c>
      <c r="P182" s="48">
        <v>15.520900000000001</v>
      </c>
      <c r="Q182" s="48">
        <v>24.139299999999999</v>
      </c>
      <c r="R182" s="48">
        <v>2.3106999999999998</v>
      </c>
      <c r="S182" s="48">
        <v>0.37909999999999999</v>
      </c>
      <c r="T182" s="48">
        <v>0.25700000000000001</v>
      </c>
      <c r="U182" s="48">
        <v>8.7055500000000006</v>
      </c>
      <c r="AR182" s="204">
        <f t="shared" si="90"/>
        <v>0.99987282112813625</v>
      </c>
      <c r="AS182" s="204">
        <f t="shared" si="91"/>
        <v>1.0001695282593517</v>
      </c>
      <c r="AT182" s="204">
        <f t="shared" si="92"/>
        <v>1.0000001747326261</v>
      </c>
      <c r="AU182" s="204">
        <f t="shared" si="93"/>
        <v>1.0000009900129607</v>
      </c>
      <c r="AV182" s="204">
        <f t="shared" si="94"/>
        <v>0.99984220494717524</v>
      </c>
      <c r="AW182" s="204">
        <f t="shared" si="95"/>
        <v>1.0000011936727788</v>
      </c>
      <c r="AX182" s="204">
        <f t="shared" si="96"/>
        <v>1.0000114902068489</v>
      </c>
      <c r="AY182" s="204">
        <f t="shared" si="97"/>
        <v>0.99998453672347298</v>
      </c>
      <c r="AZ182" s="204">
        <f t="shared" si="98"/>
        <v>0.99998352638585919</v>
      </c>
      <c r="BA182" s="204">
        <f t="shared" si="99"/>
        <v>1.0001475762839263</v>
      </c>
      <c r="BB182" s="204">
        <f t="shared" si="100"/>
        <v>1.0000447741481466</v>
      </c>
      <c r="BC182" s="204">
        <f t="shared" si="101"/>
        <v>1</v>
      </c>
      <c r="BD182" s="204">
        <f t="shared" si="102"/>
        <v>0.99994045189652803</v>
      </c>
      <c r="BE182" s="204">
        <f t="shared" si="103"/>
        <v>1.0000068727121729</v>
      </c>
      <c r="BF182" s="204">
        <f t="shared" si="104"/>
        <v>1.0000014209593042</v>
      </c>
      <c r="BG182" s="204">
        <f t="shared" si="105"/>
        <v>1.0000009543290167</v>
      </c>
      <c r="BH182" s="204">
        <f t="shared" si="106"/>
        <v>0.99999958356047369</v>
      </c>
      <c r="BI182" s="204">
        <f t="shared" si="107"/>
        <v>0.99977540104328466</v>
      </c>
      <c r="BJ182" s="204">
        <f t="shared" si="108"/>
        <v>1.0000959299922814</v>
      </c>
      <c r="BK182" s="204">
        <f t="shared" si="109"/>
        <v>0.99976027998087791</v>
      </c>
      <c r="BL182" s="202"/>
      <c r="BM182" s="205">
        <f t="shared" si="89"/>
        <v>0.9996396684271901</v>
      </c>
      <c r="BN182" s="205">
        <f t="shared" si="88"/>
        <v>30.156519336620377</v>
      </c>
    </row>
    <row r="183" spans="1:68">
      <c r="A183" s="214">
        <v>45107</v>
      </c>
      <c r="B183" s="48">
        <v>0.28000000000000003</v>
      </c>
      <c r="C183" s="48">
        <v>0.42285</v>
      </c>
      <c r="D183" s="48">
        <v>0.37135000000000001</v>
      </c>
      <c r="E183" s="48">
        <v>0.25195000000000001</v>
      </c>
      <c r="F183" s="48">
        <v>2.0316999999999998</v>
      </c>
      <c r="G183" s="48">
        <v>0.63014999999999999</v>
      </c>
      <c r="H183" s="48">
        <v>0.22225</v>
      </c>
      <c r="I183" s="48">
        <v>2.19415</v>
      </c>
      <c r="J183" s="49">
        <v>4220.8824999999997</v>
      </c>
      <c r="K183" s="49">
        <v>40.504999999999995</v>
      </c>
      <c r="L183" s="49">
        <v>369.03795000000002</v>
      </c>
      <c r="M183" s="48">
        <v>8.6199999999999999E-2</v>
      </c>
      <c r="N183" s="48">
        <v>1.3091999999999999</v>
      </c>
      <c r="O183" s="48">
        <v>0.46050000000000002</v>
      </c>
      <c r="P183" s="48">
        <v>15.485900000000001</v>
      </c>
      <c r="Q183" s="48">
        <v>24.58005</v>
      </c>
      <c r="R183" s="48">
        <v>2.3371500000000003</v>
      </c>
      <c r="S183" s="48">
        <v>0.37970000000000004</v>
      </c>
      <c r="T183" s="48">
        <v>0.25790000000000002</v>
      </c>
      <c r="U183" s="48">
        <v>8.7122500000000009</v>
      </c>
      <c r="AR183" s="204">
        <f t="shared" si="90"/>
        <v>1</v>
      </c>
      <c r="AS183" s="204">
        <f t="shared" si="91"/>
        <v>0.99987894029400792</v>
      </c>
      <c r="AT183" s="204">
        <f t="shared" si="92"/>
        <v>0.9999999126572251</v>
      </c>
      <c r="AU183" s="204">
        <f t="shared" si="93"/>
        <v>1.0000014828077608</v>
      </c>
      <c r="AV183" s="204">
        <f t="shared" si="94"/>
        <v>1.0002465499842836</v>
      </c>
      <c r="AW183" s="204">
        <f t="shared" si="95"/>
        <v>1.0000000916678426</v>
      </c>
      <c r="AX183" s="204">
        <f t="shared" si="96"/>
        <v>1.0000052039754361</v>
      </c>
      <c r="AY183" s="204">
        <f t="shared" si="97"/>
        <v>1.0000016591525027</v>
      </c>
      <c r="AZ183" s="204">
        <f t="shared" si="98"/>
        <v>1.0000250425926507</v>
      </c>
      <c r="BA183" s="204">
        <f t="shared" si="99"/>
        <v>1.0001720362321447</v>
      </c>
      <c r="BB183" s="204">
        <f t="shared" si="100"/>
        <v>1.0000050194739534</v>
      </c>
      <c r="BC183" s="204">
        <f t="shared" si="101"/>
        <v>1</v>
      </c>
      <c r="BD183" s="204">
        <f t="shared" si="102"/>
        <v>1.0000159518302609</v>
      </c>
      <c r="BE183" s="204">
        <f t="shared" si="103"/>
        <v>1</v>
      </c>
      <c r="BF183" s="204">
        <f t="shared" si="104"/>
        <v>0.99996982648350885</v>
      </c>
      <c r="BG183" s="204">
        <f t="shared" si="105"/>
        <v>1.0000020069576674</v>
      </c>
      <c r="BH183" s="204">
        <f t="shared" si="106"/>
        <v>1.0000006621421595</v>
      </c>
      <c r="BI183" s="204">
        <f t="shared" si="107"/>
        <v>1.0002994845691835</v>
      </c>
      <c r="BJ183" s="204">
        <f t="shared" si="108"/>
        <v>1.0001913662291744</v>
      </c>
      <c r="BK183" s="204">
        <f t="shared" si="109"/>
        <v>1.0000426845488435</v>
      </c>
      <c r="BL183" s="202"/>
      <c r="BM183" s="205">
        <f t="shared" si="89"/>
        <v>1.0008581721218941</v>
      </c>
      <c r="BN183" s="205">
        <f>'QEB Table_9.11'!I362</f>
        <v>30.34</v>
      </c>
      <c r="BP183" s="205">
        <f>BN182*BM183</f>
        <v>30.182398820808427</v>
      </c>
    </row>
    <row r="184" spans="1:68">
      <c r="A184" s="214">
        <v>45108</v>
      </c>
      <c r="B184" s="48">
        <v>0.28000000000000003</v>
      </c>
      <c r="C184" s="48">
        <v>0.42285</v>
      </c>
      <c r="D184" s="48">
        <v>0.37135000000000001</v>
      </c>
      <c r="E184" s="48">
        <v>0.25195000000000001</v>
      </c>
      <c r="F184" s="48">
        <v>2.0316999999999998</v>
      </c>
      <c r="G184" s="48">
        <v>0.63014999999999999</v>
      </c>
      <c r="H184" s="48">
        <v>0.22225</v>
      </c>
      <c r="I184" s="48">
        <v>2.19415</v>
      </c>
      <c r="J184" s="49">
        <v>4220.8824999999997</v>
      </c>
      <c r="K184" s="49">
        <v>40.504999999999995</v>
      </c>
      <c r="L184" s="49">
        <v>369.03795000000002</v>
      </c>
      <c r="M184" s="48">
        <v>8.6199999999999999E-2</v>
      </c>
      <c r="N184" s="48">
        <v>1.3091999999999999</v>
      </c>
      <c r="O184" s="48">
        <v>0.46050000000000002</v>
      </c>
      <c r="P184" s="48">
        <v>15.485900000000001</v>
      </c>
      <c r="Q184" s="48">
        <v>24.58005</v>
      </c>
      <c r="R184" s="48">
        <v>2.3371500000000003</v>
      </c>
      <c r="S184" s="48">
        <v>0.37970000000000004</v>
      </c>
      <c r="T184" s="48">
        <v>0.25790000000000002</v>
      </c>
      <c r="U184" s="48">
        <v>8.7122500000000009</v>
      </c>
      <c r="AR184" s="204">
        <f t="shared" si="90"/>
        <v>1</v>
      </c>
      <c r="AS184" s="204">
        <f t="shared" si="91"/>
        <v>1</v>
      </c>
      <c r="AT184" s="204">
        <f t="shared" si="92"/>
        <v>1</v>
      </c>
      <c r="AU184" s="204">
        <f t="shared" si="93"/>
        <v>1</v>
      </c>
      <c r="AV184" s="204">
        <f t="shared" si="94"/>
        <v>1</v>
      </c>
      <c r="AW184" s="204">
        <f t="shared" si="95"/>
        <v>1</v>
      </c>
      <c r="AX184" s="204">
        <f t="shared" si="96"/>
        <v>1</v>
      </c>
      <c r="AY184" s="204">
        <f t="shared" si="97"/>
        <v>1</v>
      </c>
      <c r="AZ184" s="204">
        <f t="shared" si="98"/>
        <v>1</v>
      </c>
      <c r="BA184" s="204">
        <f t="shared" si="99"/>
        <v>1</v>
      </c>
      <c r="BB184" s="204">
        <f t="shared" si="100"/>
        <v>1</v>
      </c>
      <c r="BC184" s="204">
        <f t="shared" si="101"/>
        <v>1</v>
      </c>
      <c r="BD184" s="204">
        <f t="shared" si="102"/>
        <v>1</v>
      </c>
      <c r="BE184" s="204">
        <f t="shared" si="103"/>
        <v>1</v>
      </c>
      <c r="BF184" s="204">
        <f t="shared" si="104"/>
        <v>1</v>
      </c>
      <c r="BG184" s="204">
        <f t="shared" si="105"/>
        <v>1</v>
      </c>
      <c r="BH184" s="204">
        <f t="shared" si="106"/>
        <v>1</v>
      </c>
      <c r="BI184" s="204">
        <f t="shared" si="107"/>
        <v>1</v>
      </c>
      <c r="BJ184" s="204">
        <f t="shared" si="108"/>
        <v>1</v>
      </c>
      <c r="BK184" s="204">
        <f t="shared" si="109"/>
        <v>1</v>
      </c>
      <c r="BL184" s="202"/>
      <c r="BM184" s="205">
        <f t="shared" si="89"/>
        <v>1</v>
      </c>
      <c r="BN184" s="205">
        <f>BN183*BM184</f>
        <v>30.34</v>
      </c>
    </row>
    <row r="185" spans="1:68">
      <c r="A185" s="214">
        <v>45109</v>
      </c>
      <c r="B185" s="48">
        <v>0.28000000000000003</v>
      </c>
      <c r="C185" s="48">
        <v>0.42285</v>
      </c>
      <c r="D185" s="48">
        <v>0.37135000000000001</v>
      </c>
      <c r="E185" s="48">
        <v>0.25195000000000001</v>
      </c>
      <c r="F185" s="48">
        <v>2.0316999999999998</v>
      </c>
      <c r="G185" s="48">
        <v>0.63014999999999999</v>
      </c>
      <c r="H185" s="48">
        <v>0.22225</v>
      </c>
      <c r="I185" s="48">
        <v>2.19415</v>
      </c>
      <c r="J185" s="49">
        <v>4220.8824999999997</v>
      </c>
      <c r="K185" s="49">
        <v>40.504999999999995</v>
      </c>
      <c r="L185" s="49">
        <v>369.03795000000002</v>
      </c>
      <c r="M185" s="48">
        <v>8.6199999999999999E-2</v>
      </c>
      <c r="N185" s="48">
        <v>1.3091999999999999</v>
      </c>
      <c r="O185" s="48">
        <v>0.46050000000000002</v>
      </c>
      <c r="P185" s="48">
        <v>15.485900000000001</v>
      </c>
      <c r="Q185" s="48">
        <v>24.58005</v>
      </c>
      <c r="R185" s="48">
        <v>2.3371500000000003</v>
      </c>
      <c r="S185" s="48">
        <v>0.37970000000000004</v>
      </c>
      <c r="T185" s="48">
        <v>0.25790000000000002</v>
      </c>
      <c r="U185" s="48">
        <v>8.7122500000000009</v>
      </c>
      <c r="AR185" s="204">
        <f t="shared" si="90"/>
        <v>1</v>
      </c>
      <c r="AS185" s="204">
        <f t="shared" si="91"/>
        <v>1</v>
      </c>
      <c r="AT185" s="204">
        <f t="shared" si="92"/>
        <v>1</v>
      </c>
      <c r="AU185" s="204">
        <f t="shared" si="93"/>
        <v>1</v>
      </c>
      <c r="AV185" s="204">
        <f t="shared" si="94"/>
        <v>1</v>
      </c>
      <c r="AW185" s="204">
        <f t="shared" si="95"/>
        <v>1</v>
      </c>
      <c r="AX185" s="204">
        <f t="shared" si="96"/>
        <v>1</v>
      </c>
      <c r="AY185" s="204">
        <f t="shared" si="97"/>
        <v>1</v>
      </c>
      <c r="AZ185" s="204">
        <f t="shared" si="98"/>
        <v>1</v>
      </c>
      <c r="BA185" s="204">
        <f t="shared" si="99"/>
        <v>1</v>
      </c>
      <c r="BB185" s="204">
        <f t="shared" si="100"/>
        <v>1</v>
      </c>
      <c r="BC185" s="204">
        <f t="shared" si="101"/>
        <v>1</v>
      </c>
      <c r="BD185" s="204">
        <f t="shared" si="102"/>
        <v>1</v>
      </c>
      <c r="BE185" s="204">
        <f t="shared" si="103"/>
        <v>1</v>
      </c>
      <c r="BF185" s="204">
        <f t="shared" si="104"/>
        <v>1</v>
      </c>
      <c r="BG185" s="204">
        <f t="shared" si="105"/>
        <v>1</v>
      </c>
      <c r="BH185" s="204">
        <f t="shared" si="106"/>
        <v>1</v>
      </c>
      <c r="BI185" s="204">
        <f t="shared" si="107"/>
        <v>1</v>
      </c>
      <c r="BJ185" s="204">
        <f t="shared" si="108"/>
        <v>1</v>
      </c>
      <c r="BK185" s="204">
        <f t="shared" si="109"/>
        <v>1</v>
      </c>
      <c r="BL185" s="202"/>
      <c r="BM185" s="205">
        <f t="shared" si="89"/>
        <v>1</v>
      </c>
      <c r="BN185" s="205">
        <f t="shared" ref="BN185:BN216" si="110">BN184*BM185</f>
        <v>30.34</v>
      </c>
    </row>
    <row r="186" spans="1:68">
      <c r="A186" s="214">
        <v>45110</v>
      </c>
      <c r="B186" s="48">
        <v>0.28000000000000003</v>
      </c>
      <c r="C186" s="48">
        <v>0.4214</v>
      </c>
      <c r="D186" s="48">
        <v>0.37145</v>
      </c>
      <c r="E186" s="48">
        <v>0.25109999999999999</v>
      </c>
      <c r="F186" s="48">
        <v>2.0307499999999998</v>
      </c>
      <c r="G186" s="48">
        <v>0.62660000000000005</v>
      </c>
      <c r="H186" s="48">
        <v>0.22089999999999999</v>
      </c>
      <c r="I186" s="48">
        <v>2.1936</v>
      </c>
      <c r="J186" s="49">
        <v>4209.54</v>
      </c>
      <c r="K186" s="49">
        <v>40.484999999999999</v>
      </c>
      <c r="L186" s="49">
        <v>366.48964999999998</v>
      </c>
      <c r="M186" s="48">
        <v>8.610000000000001E-2</v>
      </c>
      <c r="N186" s="48">
        <v>1.3069999999999999</v>
      </c>
      <c r="O186" s="48">
        <v>0.45640000000000003</v>
      </c>
      <c r="P186" s="48">
        <v>15.463799999999999</v>
      </c>
      <c r="Q186" s="48">
        <v>25.00975</v>
      </c>
      <c r="R186" s="48">
        <v>2.3247999999999998</v>
      </c>
      <c r="S186" s="48">
        <v>0.37870000000000004</v>
      </c>
      <c r="T186" s="48">
        <v>0.2571</v>
      </c>
      <c r="U186" s="48">
        <v>8.7165999999999997</v>
      </c>
      <c r="AR186" s="204">
        <f t="shared" si="90"/>
        <v>1</v>
      </c>
      <c r="AS186" s="204">
        <f t="shared" si="91"/>
        <v>0.99929664405798846</v>
      </c>
      <c r="AT186" s="204">
        <f t="shared" si="92"/>
        <v>1.0000000436772689</v>
      </c>
      <c r="AU186" s="204">
        <f t="shared" si="93"/>
        <v>0.99999719691788003</v>
      </c>
      <c r="AV186" s="204">
        <f t="shared" si="94"/>
        <v>0.99990636268994249</v>
      </c>
      <c r="AW186" s="204">
        <f t="shared" si="95"/>
        <v>0.99999782465514142</v>
      </c>
      <c r="AX186" s="204">
        <f t="shared" si="96"/>
        <v>0.99998592241392292</v>
      </c>
      <c r="AY186" s="204">
        <f t="shared" si="97"/>
        <v>0.99999878334537906</v>
      </c>
      <c r="AZ186" s="204">
        <f t="shared" si="98"/>
        <v>0.99998756588225868</v>
      </c>
      <c r="BA186" s="204">
        <f t="shared" si="99"/>
        <v>0.99990172507578834</v>
      </c>
      <c r="BB186" s="204">
        <f t="shared" si="100"/>
        <v>0.99993644605556009</v>
      </c>
      <c r="BC186" s="204">
        <f t="shared" si="101"/>
        <v>1</v>
      </c>
      <c r="BD186" s="204">
        <f t="shared" si="102"/>
        <v>0.99996304223987753</v>
      </c>
      <c r="BE186" s="204">
        <f t="shared" si="103"/>
        <v>0.99997429997248233</v>
      </c>
      <c r="BF186" s="204">
        <f t="shared" si="104"/>
        <v>0.99998091232828279</v>
      </c>
      <c r="BG186" s="204">
        <f t="shared" si="105"/>
        <v>1.0000019222920795</v>
      </c>
      <c r="BH186" s="204">
        <f t="shared" si="106"/>
        <v>0.99999969177125969</v>
      </c>
      <c r="BI186" s="204">
        <f t="shared" si="107"/>
        <v>0.99950079501734423</v>
      </c>
      <c r="BJ186" s="204">
        <f t="shared" si="108"/>
        <v>0.99982996048048545</v>
      </c>
      <c r="BK186" s="204">
        <f t="shared" si="109"/>
        <v>1.0000276953239755</v>
      </c>
      <c r="BL186" s="202"/>
      <c r="BM186" s="205">
        <f t="shared" si="89"/>
        <v>0.99828790194095052</v>
      </c>
      <c r="BN186" s="205">
        <f t="shared" si="110"/>
        <v>30.28805494488844</v>
      </c>
    </row>
    <row r="187" spans="1:68">
      <c r="A187" s="214">
        <v>45111</v>
      </c>
      <c r="B187" s="48">
        <v>0.28000000000000003</v>
      </c>
      <c r="C187" s="48">
        <v>0.42015000000000002</v>
      </c>
      <c r="D187" s="48">
        <v>0.37085000000000001</v>
      </c>
      <c r="E187" s="48">
        <v>0.25109999999999999</v>
      </c>
      <c r="F187" s="48">
        <v>2.0247000000000002</v>
      </c>
      <c r="G187" s="48">
        <v>0.62690000000000001</v>
      </c>
      <c r="H187" s="48">
        <v>0.22065000000000001</v>
      </c>
      <c r="I187" s="48">
        <v>2.1925999999999997</v>
      </c>
      <c r="J187" s="49">
        <v>4206.7349999999997</v>
      </c>
      <c r="K187" s="49">
        <v>40.475000000000001</v>
      </c>
      <c r="L187" s="49">
        <v>364.62209999999999</v>
      </c>
      <c r="M187" s="48">
        <v>8.610000000000001E-2</v>
      </c>
      <c r="N187" s="48">
        <v>1.3058999999999998</v>
      </c>
      <c r="O187" s="48">
        <v>0.45484999999999998</v>
      </c>
      <c r="P187" s="48">
        <v>15.467700000000001</v>
      </c>
      <c r="Q187" s="48">
        <v>24.998649999999998</v>
      </c>
      <c r="R187" s="48">
        <v>2.3164499999999997</v>
      </c>
      <c r="S187" s="48">
        <v>0.37824999999999998</v>
      </c>
      <c r="T187" s="48">
        <v>0.25680000000000003</v>
      </c>
      <c r="U187" s="48">
        <v>8.7186000000000003</v>
      </c>
      <c r="AR187" s="204">
        <f t="shared" si="90"/>
        <v>1</v>
      </c>
      <c r="AS187" s="204">
        <f t="shared" si="91"/>
        <v>0.99939168453441185</v>
      </c>
      <c r="AT187" s="204">
        <f t="shared" si="92"/>
        <v>0.99999973775985029</v>
      </c>
      <c r="AU187" s="204">
        <f t="shared" si="93"/>
        <v>1</v>
      </c>
      <c r="AV187" s="204">
        <f t="shared" si="94"/>
        <v>0.99940279888315708</v>
      </c>
      <c r="AW187" s="204">
        <f t="shared" si="95"/>
        <v>1.0000001843083193</v>
      </c>
      <c r="AX187" s="204">
        <f t="shared" si="96"/>
        <v>0.99999738358585766</v>
      </c>
      <c r="AY187" s="204">
        <f t="shared" si="97"/>
        <v>0.99999778712005061</v>
      </c>
      <c r="AZ187" s="204">
        <f t="shared" si="98"/>
        <v>0.99999691986138683</v>
      </c>
      <c r="BA187" s="204">
        <f t="shared" si="99"/>
        <v>0.99995084312328741</v>
      </c>
      <c r="BB187" s="204">
        <f t="shared" si="100"/>
        <v>0.99995314216308095</v>
      </c>
      <c r="BC187" s="204">
        <f t="shared" si="101"/>
        <v>1</v>
      </c>
      <c r="BD187" s="204">
        <f t="shared" si="102"/>
        <v>0.99998149761429955</v>
      </c>
      <c r="BE187" s="204">
        <f t="shared" si="103"/>
        <v>0.999990223872808</v>
      </c>
      <c r="BF187" s="204">
        <f t="shared" si="104"/>
        <v>1.0000033704319116</v>
      </c>
      <c r="BG187" s="204">
        <f t="shared" si="105"/>
        <v>0.99999995076033288</v>
      </c>
      <c r="BH187" s="204">
        <f t="shared" si="106"/>
        <v>0.99999979067322986</v>
      </c>
      <c r="BI187" s="204">
        <f t="shared" si="107"/>
        <v>0.99977489668323605</v>
      </c>
      <c r="BJ187" s="204">
        <f t="shared" si="108"/>
        <v>0.99993609534459471</v>
      </c>
      <c r="BK187" s="204">
        <f t="shared" si="109"/>
        <v>1.00001272874922</v>
      </c>
      <c r="BL187" s="202"/>
      <c r="BM187" s="205">
        <f t="shared" ref="BM187:BM218" si="111">PRODUCT(AR187:BB187,BD187:BK187)</f>
        <v>0.99838993951083588</v>
      </c>
      <c r="BN187" s="205">
        <f t="shared" si="110"/>
        <v>30.239289344328043</v>
      </c>
    </row>
    <row r="188" spans="1:68">
      <c r="A188" s="214">
        <v>45112</v>
      </c>
      <c r="B188" s="48">
        <v>0.28000000000000003</v>
      </c>
      <c r="C188" s="48">
        <v>0.41910000000000003</v>
      </c>
      <c r="D188" s="48">
        <v>0.37054999999999999</v>
      </c>
      <c r="E188" s="48">
        <v>0.25130000000000002</v>
      </c>
      <c r="F188" s="48">
        <v>2.0265</v>
      </c>
      <c r="G188" s="48">
        <v>0.62460000000000004</v>
      </c>
      <c r="H188" s="48">
        <v>0.22044999999999998</v>
      </c>
      <c r="I188" s="48">
        <v>2.1922999999999999</v>
      </c>
      <c r="J188" s="49">
        <v>4203.0949999999993</v>
      </c>
      <c r="K188" s="49">
        <v>40.515000000000001</v>
      </c>
      <c r="L188" s="49">
        <v>363.70505000000003</v>
      </c>
      <c r="M188" s="48">
        <v>8.6050000000000001E-2</v>
      </c>
      <c r="N188" s="48">
        <v>1.3014000000000001</v>
      </c>
      <c r="O188" s="48">
        <v>0.45215</v>
      </c>
      <c r="P188" s="48">
        <v>15.50605</v>
      </c>
      <c r="Q188" s="48">
        <v>25.119299999999999</v>
      </c>
      <c r="R188" s="48">
        <v>2.3164499999999997</v>
      </c>
      <c r="S188" s="48">
        <v>0.37844999999999995</v>
      </c>
      <c r="T188" s="48">
        <v>0.25740000000000002</v>
      </c>
      <c r="U188" s="48">
        <v>8.7189499999999995</v>
      </c>
      <c r="AR188" s="204">
        <f t="shared" si="90"/>
        <v>1</v>
      </c>
      <c r="AS188" s="204">
        <f t="shared" si="91"/>
        <v>0.99948759016009314</v>
      </c>
      <c r="AT188" s="204">
        <f t="shared" si="92"/>
        <v>0.99999986872076874</v>
      </c>
      <c r="AU188" s="204">
        <f t="shared" si="93"/>
        <v>1.0000006604026015</v>
      </c>
      <c r="AV188" s="204">
        <f t="shared" si="94"/>
        <v>1.0001779349101945</v>
      </c>
      <c r="AW188" s="204">
        <f t="shared" si="95"/>
        <v>0.99999858471097969</v>
      </c>
      <c r="AX188" s="204">
        <f t="shared" si="96"/>
        <v>0.99999790473285644</v>
      </c>
      <c r="AY188" s="204">
        <f t="shared" si="97"/>
        <v>0.99999933593869439</v>
      </c>
      <c r="AZ188" s="204">
        <f t="shared" si="98"/>
        <v>0.99999599989592347</v>
      </c>
      <c r="BA188" s="204">
        <f t="shared" si="99"/>
        <v>1.0001965788380913</v>
      </c>
      <c r="BB188" s="204">
        <f t="shared" si="100"/>
        <v>0.99997690251347382</v>
      </c>
      <c r="BC188" s="204">
        <f t="shared" si="101"/>
        <v>1</v>
      </c>
      <c r="BD188" s="204">
        <f t="shared" si="102"/>
        <v>0.9999241479548957</v>
      </c>
      <c r="BE188" s="204">
        <f t="shared" si="103"/>
        <v>0.99998289084994774</v>
      </c>
      <c r="BF188" s="204">
        <f t="shared" si="104"/>
        <v>1.0000330978807359</v>
      </c>
      <c r="BG188" s="204">
        <f t="shared" si="105"/>
        <v>1.0000005340354352</v>
      </c>
      <c r="BH188" s="204">
        <f t="shared" si="106"/>
        <v>1</v>
      </c>
      <c r="BI188" s="204">
        <f t="shared" si="107"/>
        <v>1.0001000952374028</v>
      </c>
      <c r="BJ188" s="204">
        <f t="shared" si="108"/>
        <v>1.0001277470269685</v>
      </c>
      <c r="BK188" s="204">
        <f t="shared" si="109"/>
        <v>1.0000022272192126</v>
      </c>
      <c r="BL188" s="202"/>
      <c r="BM188" s="205">
        <f t="shared" si="111"/>
        <v>1.0000019175355348</v>
      </c>
      <c r="BN188" s="205">
        <f t="shared" si="110"/>
        <v>30.239347329239909</v>
      </c>
    </row>
    <row r="189" spans="1:68">
      <c r="A189" s="214">
        <v>45113</v>
      </c>
      <c r="B189" s="48">
        <v>0.28000000000000003</v>
      </c>
      <c r="C189" s="48">
        <v>0.42015000000000002</v>
      </c>
      <c r="D189" s="48">
        <v>0.37204999999999999</v>
      </c>
      <c r="E189" s="48">
        <v>0.25109999999999999</v>
      </c>
      <c r="F189" s="48">
        <v>2.0289000000000001</v>
      </c>
      <c r="G189" s="48">
        <v>0.62660000000000005</v>
      </c>
      <c r="H189" s="48">
        <v>0.22015000000000001</v>
      </c>
      <c r="I189" s="48">
        <v>2.1888500000000004</v>
      </c>
      <c r="J189" s="49">
        <v>4216.3924999999999</v>
      </c>
      <c r="K189" s="49">
        <v>40.269999999999996</v>
      </c>
      <c r="L189" s="49">
        <v>364.22500000000002</v>
      </c>
      <c r="M189" s="48">
        <v>8.6050000000000001E-2</v>
      </c>
      <c r="N189" s="48">
        <v>1.3048500000000001</v>
      </c>
      <c r="O189" s="48">
        <v>0.45219999999999999</v>
      </c>
      <c r="P189" s="48">
        <v>15.53735</v>
      </c>
      <c r="Q189" s="48">
        <v>25.338050000000003</v>
      </c>
      <c r="R189" s="48">
        <v>2.3172999999999999</v>
      </c>
      <c r="S189" s="48">
        <v>0.37855</v>
      </c>
      <c r="T189" s="48">
        <v>0.25780000000000003</v>
      </c>
      <c r="U189" s="48">
        <v>8.7545000000000002</v>
      </c>
      <c r="AR189" s="204">
        <f t="shared" si="90"/>
        <v>1</v>
      </c>
      <c r="AS189" s="204">
        <f t="shared" si="91"/>
        <v>1.0005126725383602</v>
      </c>
      <c r="AT189" s="204">
        <f t="shared" si="92"/>
        <v>1.0000006553365701</v>
      </c>
      <c r="AU189" s="204">
        <f t="shared" si="93"/>
        <v>0.9999993395978346</v>
      </c>
      <c r="AV189" s="204">
        <f t="shared" si="94"/>
        <v>1.0002370078522123</v>
      </c>
      <c r="AW189" s="204">
        <f t="shared" si="95"/>
        <v>1.0000012309824773</v>
      </c>
      <c r="AX189" s="204">
        <f t="shared" si="96"/>
        <v>0.99999685353405321</v>
      </c>
      <c r="AY189" s="204">
        <f t="shared" si="97"/>
        <v>0.99999235678353005</v>
      </c>
      <c r="AZ189" s="204">
        <f t="shared" si="98"/>
        <v>1.0000145964027809</v>
      </c>
      <c r="BA189" s="204">
        <f t="shared" si="99"/>
        <v>0.9987937423730735</v>
      </c>
      <c r="BB189" s="204">
        <f t="shared" si="100"/>
        <v>1.0000131032143804</v>
      </c>
      <c r="BC189" s="204">
        <f t="shared" si="101"/>
        <v>1</v>
      </c>
      <c r="BD189" s="204">
        <f t="shared" si="102"/>
        <v>1.0000581805383781</v>
      </c>
      <c r="BE189" s="204">
        <f t="shared" si="103"/>
        <v>1.0000003177663617</v>
      </c>
      <c r="BF189" s="204">
        <f t="shared" si="104"/>
        <v>1.0000269526985883</v>
      </c>
      <c r="BG189" s="204">
        <f t="shared" si="105"/>
        <v>1.0000009617487842</v>
      </c>
      <c r="BH189" s="204">
        <f t="shared" si="106"/>
        <v>1.0000000213431821</v>
      </c>
      <c r="BI189" s="204">
        <f t="shared" si="107"/>
        <v>1.0000500265315775</v>
      </c>
      <c r="BJ189" s="204">
        <f t="shared" si="108"/>
        <v>1.0000849975423645</v>
      </c>
      <c r="BK189" s="204">
        <f t="shared" si="109"/>
        <v>1.000225782599192</v>
      </c>
      <c r="BL189" s="202"/>
      <c r="BM189" s="205">
        <f t="shared" si="111"/>
        <v>1.0000078792145293</v>
      </c>
      <c r="BN189" s="205">
        <f t="shared" si="110"/>
        <v>30.239585591544742</v>
      </c>
    </row>
    <row r="190" spans="1:68">
      <c r="A190" s="214">
        <v>45114</v>
      </c>
      <c r="B190" s="48">
        <v>0.28000000000000003</v>
      </c>
      <c r="C190" s="48">
        <v>0.42210000000000003</v>
      </c>
      <c r="D190" s="48">
        <v>0.37429999999999997</v>
      </c>
      <c r="E190" s="48">
        <v>0.25090000000000001</v>
      </c>
      <c r="F190" s="48">
        <v>2.0274999999999999</v>
      </c>
      <c r="G190" s="48">
        <v>0.62724999999999997</v>
      </c>
      <c r="H190" s="48">
        <v>0.21975</v>
      </c>
      <c r="I190" s="48">
        <v>2.1905999999999999</v>
      </c>
      <c r="J190" s="49">
        <v>4235.1625000000004</v>
      </c>
      <c r="K190" s="49">
        <v>40.200000000000003</v>
      </c>
      <c r="L190" s="49">
        <v>365.26639999999998</v>
      </c>
      <c r="M190" s="48">
        <v>8.6050000000000001E-2</v>
      </c>
      <c r="N190" s="48">
        <v>1.3080000000000001</v>
      </c>
      <c r="O190" s="48">
        <v>0.45424999999999999</v>
      </c>
      <c r="P190" s="48">
        <v>15.553000000000001</v>
      </c>
      <c r="Q190" s="48">
        <v>25.50535</v>
      </c>
      <c r="R190" s="48">
        <v>2.2885499999999999</v>
      </c>
      <c r="S190" s="48">
        <v>0.37875000000000003</v>
      </c>
      <c r="T190" s="48">
        <v>0.2571</v>
      </c>
      <c r="U190" s="48">
        <v>8.7592999999999996</v>
      </c>
      <c r="AR190" s="204">
        <f t="shared" si="90"/>
        <v>1</v>
      </c>
      <c r="AS190" s="204">
        <f t="shared" si="91"/>
        <v>1.0009489228829924</v>
      </c>
      <c r="AT190" s="204">
        <f t="shared" si="92"/>
        <v>1.0000009780675847</v>
      </c>
      <c r="AU190" s="204">
        <f t="shared" si="93"/>
        <v>0.99999933907161787</v>
      </c>
      <c r="AV190" s="204">
        <f t="shared" si="94"/>
        <v>0.99986180544009551</v>
      </c>
      <c r="AW190" s="204">
        <f t="shared" si="95"/>
        <v>1.0000003992232922</v>
      </c>
      <c r="AX190" s="204">
        <f t="shared" si="96"/>
        <v>0.99999579803794092</v>
      </c>
      <c r="AY190" s="204">
        <f t="shared" si="97"/>
        <v>1.0000038785205683</v>
      </c>
      <c r="AZ190" s="204">
        <f t="shared" si="98"/>
        <v>1.0000205253602068</v>
      </c>
      <c r="BA190" s="204">
        <f t="shared" si="99"/>
        <v>0.99965385789802774</v>
      </c>
      <c r="BB190" s="204">
        <f t="shared" si="100"/>
        <v>1.0000261882435701</v>
      </c>
      <c r="BC190" s="204">
        <f t="shared" si="101"/>
        <v>1</v>
      </c>
      <c r="BD190" s="204">
        <f t="shared" si="102"/>
        <v>1.0000529870349046</v>
      </c>
      <c r="BE190" s="204">
        <f t="shared" si="103"/>
        <v>1.0000129983420505</v>
      </c>
      <c r="BF190" s="204">
        <f t="shared" si="104"/>
        <v>1.0000134559042309</v>
      </c>
      <c r="BG190" s="204">
        <f t="shared" si="105"/>
        <v>1.000000729958507</v>
      </c>
      <c r="BH190" s="204">
        <f t="shared" si="106"/>
        <v>0.99999927371616537</v>
      </c>
      <c r="BI190" s="204">
        <f t="shared" si="107"/>
        <v>1.0001000159291387</v>
      </c>
      <c r="BJ190" s="204">
        <f t="shared" si="108"/>
        <v>0.99985118497315972</v>
      </c>
      <c r="BK190" s="204">
        <f t="shared" si="109"/>
        <v>1.0000304121671164</v>
      </c>
      <c r="BL190" s="202"/>
      <c r="BM190" s="205">
        <f t="shared" si="111"/>
        <v>1.0005723764148859</v>
      </c>
      <c r="BN190" s="205">
        <f t="shared" si="110"/>
        <v>30.256894017133266</v>
      </c>
    </row>
    <row r="191" spans="1:68">
      <c r="A191" s="214">
        <v>45115</v>
      </c>
      <c r="B191" s="48">
        <v>0.28000000000000003</v>
      </c>
      <c r="C191" s="48">
        <v>0.42210000000000003</v>
      </c>
      <c r="D191" s="48">
        <v>0.37429999999999997</v>
      </c>
      <c r="E191" s="48">
        <v>0.25090000000000001</v>
      </c>
      <c r="F191" s="48">
        <v>2.0274999999999999</v>
      </c>
      <c r="G191" s="48">
        <v>0.62724999999999997</v>
      </c>
      <c r="H191" s="48">
        <v>0.21975</v>
      </c>
      <c r="I191" s="48">
        <v>2.1905999999999999</v>
      </c>
      <c r="J191" s="49">
        <v>4235.1625000000004</v>
      </c>
      <c r="K191" s="49">
        <v>40.200000000000003</v>
      </c>
      <c r="L191" s="49">
        <v>365.26639999999998</v>
      </c>
      <c r="M191" s="48">
        <v>8.6050000000000001E-2</v>
      </c>
      <c r="N191" s="48">
        <v>1.3080000000000001</v>
      </c>
      <c r="O191" s="48">
        <v>0.45424999999999999</v>
      </c>
      <c r="P191" s="48">
        <v>15.553000000000001</v>
      </c>
      <c r="Q191" s="48">
        <v>25.50535</v>
      </c>
      <c r="R191" s="48">
        <v>2.2885499999999999</v>
      </c>
      <c r="S191" s="48">
        <v>0.37875000000000003</v>
      </c>
      <c r="T191" s="48">
        <v>0.2571</v>
      </c>
      <c r="U191" s="48">
        <v>8.7592999999999996</v>
      </c>
      <c r="AR191" s="204">
        <f t="shared" si="90"/>
        <v>1</v>
      </c>
      <c r="AS191" s="204">
        <f t="shared" si="91"/>
        <v>1</v>
      </c>
      <c r="AT191" s="204">
        <f t="shared" si="92"/>
        <v>1</v>
      </c>
      <c r="AU191" s="204">
        <f t="shared" si="93"/>
        <v>1</v>
      </c>
      <c r="AV191" s="204">
        <f t="shared" si="94"/>
        <v>1</v>
      </c>
      <c r="AW191" s="204">
        <f t="shared" si="95"/>
        <v>1</v>
      </c>
      <c r="AX191" s="204">
        <f t="shared" si="96"/>
        <v>1</v>
      </c>
      <c r="AY191" s="204">
        <f t="shared" si="97"/>
        <v>1</v>
      </c>
      <c r="AZ191" s="204">
        <f t="shared" si="98"/>
        <v>1</v>
      </c>
      <c r="BA191" s="204">
        <f t="shared" si="99"/>
        <v>1</v>
      </c>
      <c r="BB191" s="204">
        <f t="shared" si="100"/>
        <v>1</v>
      </c>
      <c r="BC191" s="204">
        <f t="shared" si="101"/>
        <v>1</v>
      </c>
      <c r="BD191" s="204">
        <f t="shared" si="102"/>
        <v>1</v>
      </c>
      <c r="BE191" s="204">
        <f t="shared" si="103"/>
        <v>1</v>
      </c>
      <c r="BF191" s="204">
        <f t="shared" si="104"/>
        <v>1</v>
      </c>
      <c r="BG191" s="204">
        <f t="shared" si="105"/>
        <v>1</v>
      </c>
      <c r="BH191" s="204">
        <f t="shared" si="106"/>
        <v>1</v>
      </c>
      <c r="BI191" s="204">
        <f t="shared" si="107"/>
        <v>1</v>
      </c>
      <c r="BJ191" s="204">
        <f t="shared" si="108"/>
        <v>1</v>
      </c>
      <c r="BK191" s="204">
        <f t="shared" si="109"/>
        <v>1</v>
      </c>
      <c r="BL191" s="202"/>
      <c r="BM191" s="205">
        <f t="shared" si="111"/>
        <v>1</v>
      </c>
      <c r="BN191" s="205">
        <f t="shared" si="110"/>
        <v>30.256894017133266</v>
      </c>
    </row>
    <row r="192" spans="1:68">
      <c r="A192" s="214">
        <v>45116</v>
      </c>
      <c r="B192" s="48">
        <v>0.28000000000000003</v>
      </c>
      <c r="C192" s="48">
        <v>0.42210000000000003</v>
      </c>
      <c r="D192" s="48">
        <v>0.37429999999999997</v>
      </c>
      <c r="E192" s="48">
        <v>0.25090000000000001</v>
      </c>
      <c r="F192" s="48">
        <v>2.0274999999999999</v>
      </c>
      <c r="G192" s="48">
        <v>0.62724999999999997</v>
      </c>
      <c r="H192" s="48">
        <v>0.21975</v>
      </c>
      <c r="I192" s="48">
        <v>2.1905999999999999</v>
      </c>
      <c r="J192" s="49">
        <v>4235.1625000000004</v>
      </c>
      <c r="K192" s="49">
        <v>40.200000000000003</v>
      </c>
      <c r="L192" s="49">
        <v>365.26639999999998</v>
      </c>
      <c r="M192" s="48">
        <v>8.6050000000000001E-2</v>
      </c>
      <c r="N192" s="48">
        <v>1.3080000000000001</v>
      </c>
      <c r="O192" s="48">
        <v>0.45424999999999999</v>
      </c>
      <c r="P192" s="48">
        <v>15.553000000000001</v>
      </c>
      <c r="Q192" s="48">
        <v>25.50535</v>
      </c>
      <c r="R192" s="48">
        <v>2.2885499999999999</v>
      </c>
      <c r="S192" s="48">
        <v>0.37875000000000003</v>
      </c>
      <c r="T192" s="48">
        <v>0.2571</v>
      </c>
      <c r="U192" s="48">
        <v>8.7592999999999996</v>
      </c>
      <c r="AR192" s="204">
        <f t="shared" si="90"/>
        <v>1</v>
      </c>
      <c r="AS192" s="204">
        <f t="shared" si="91"/>
        <v>1</v>
      </c>
      <c r="AT192" s="204">
        <f t="shared" si="92"/>
        <v>1</v>
      </c>
      <c r="AU192" s="204">
        <f t="shared" si="93"/>
        <v>1</v>
      </c>
      <c r="AV192" s="204">
        <f t="shared" si="94"/>
        <v>1</v>
      </c>
      <c r="AW192" s="204">
        <f t="shared" si="95"/>
        <v>1</v>
      </c>
      <c r="AX192" s="204">
        <f t="shared" si="96"/>
        <v>1</v>
      </c>
      <c r="AY192" s="204">
        <f t="shared" si="97"/>
        <v>1</v>
      </c>
      <c r="AZ192" s="204">
        <f t="shared" si="98"/>
        <v>1</v>
      </c>
      <c r="BA192" s="204">
        <f t="shared" si="99"/>
        <v>1</v>
      </c>
      <c r="BB192" s="204">
        <f t="shared" si="100"/>
        <v>1</v>
      </c>
      <c r="BC192" s="204">
        <f t="shared" si="101"/>
        <v>1</v>
      </c>
      <c r="BD192" s="204">
        <f t="shared" si="102"/>
        <v>1</v>
      </c>
      <c r="BE192" s="204">
        <f t="shared" si="103"/>
        <v>1</v>
      </c>
      <c r="BF192" s="204">
        <f t="shared" si="104"/>
        <v>1</v>
      </c>
      <c r="BG192" s="204">
        <f t="shared" si="105"/>
        <v>1</v>
      </c>
      <c r="BH192" s="204">
        <f t="shared" si="106"/>
        <v>1</v>
      </c>
      <c r="BI192" s="204">
        <f t="shared" si="107"/>
        <v>1</v>
      </c>
      <c r="BJ192" s="204">
        <f t="shared" si="108"/>
        <v>1</v>
      </c>
      <c r="BK192" s="204">
        <f t="shared" si="109"/>
        <v>1</v>
      </c>
      <c r="BL192" s="202"/>
      <c r="BM192" s="205">
        <f t="shared" si="111"/>
        <v>1</v>
      </c>
      <c r="BN192" s="205">
        <f t="shared" si="110"/>
        <v>30.256894017133266</v>
      </c>
    </row>
    <row r="193" spans="1:66">
      <c r="A193" s="214">
        <v>45117</v>
      </c>
      <c r="B193" s="48">
        <v>0.28000000000000003</v>
      </c>
      <c r="C193" s="48">
        <v>0.42085</v>
      </c>
      <c r="D193" s="48">
        <v>0.37240000000000001</v>
      </c>
      <c r="E193" s="48">
        <v>0.24954999999999999</v>
      </c>
      <c r="F193" s="48">
        <v>2.0266500000000001</v>
      </c>
      <c r="G193" s="48">
        <v>0.62490000000000001</v>
      </c>
      <c r="H193" s="48">
        <v>0.21870000000000001</v>
      </c>
      <c r="I193" s="48">
        <v>2.1922999999999999</v>
      </c>
      <c r="J193" s="49">
        <v>4253.2250000000004</v>
      </c>
      <c r="K193" s="49">
        <v>39.944999999999993</v>
      </c>
      <c r="L193" s="49">
        <v>365.7647</v>
      </c>
      <c r="M193" s="48">
        <v>8.5999999999999993E-2</v>
      </c>
      <c r="N193" s="48">
        <v>1.30715</v>
      </c>
      <c r="O193" s="48">
        <v>0.45324999999999999</v>
      </c>
      <c r="P193" s="48">
        <v>15.591000000000001</v>
      </c>
      <c r="Q193" s="48">
        <v>25.584699999999998</v>
      </c>
      <c r="R193" s="48">
        <v>2.3371500000000003</v>
      </c>
      <c r="S193" s="48">
        <v>0.37780000000000002</v>
      </c>
      <c r="T193" s="48">
        <v>0.25569999999999998</v>
      </c>
      <c r="U193" s="48">
        <v>8.7860499999999995</v>
      </c>
      <c r="AR193" s="204">
        <f t="shared" si="90"/>
        <v>1</v>
      </c>
      <c r="AS193" s="204">
        <f t="shared" si="91"/>
        <v>0.99939269454004109</v>
      </c>
      <c r="AT193" s="204">
        <f t="shared" si="92"/>
        <v>0.99999917446485997</v>
      </c>
      <c r="AU193" s="204">
        <f t="shared" si="93"/>
        <v>0.9999955249138458</v>
      </c>
      <c r="AV193" s="204">
        <f t="shared" si="94"/>
        <v>0.99991604731957662</v>
      </c>
      <c r="AW193" s="204">
        <f t="shared" si="95"/>
        <v>0.9999985546944371</v>
      </c>
      <c r="AX193" s="204">
        <f t="shared" si="96"/>
        <v>0.99998893339161254</v>
      </c>
      <c r="AY193" s="204">
        <f t="shared" si="97"/>
        <v>1.0000037647397193</v>
      </c>
      <c r="AZ193" s="204">
        <f t="shared" si="98"/>
        <v>1.0000196659782581</v>
      </c>
      <c r="BA193" s="204">
        <f t="shared" si="99"/>
        <v>0.99873451872036001</v>
      </c>
      <c r="BB193" s="204">
        <f t="shared" si="100"/>
        <v>1.0000125043410164</v>
      </c>
      <c r="BC193" s="204">
        <f t="shared" si="101"/>
        <v>1</v>
      </c>
      <c r="BD193" s="204">
        <f t="shared" si="102"/>
        <v>0.99998571497316158</v>
      </c>
      <c r="BE193" s="204">
        <f t="shared" si="103"/>
        <v>0.99999366675108625</v>
      </c>
      <c r="BF193" s="204">
        <f t="shared" si="104"/>
        <v>1.000032616525985</v>
      </c>
      <c r="BG193" s="204">
        <f t="shared" si="105"/>
        <v>1.0000003445451331</v>
      </c>
      <c r="BH193" s="204">
        <f t="shared" si="106"/>
        <v>1.0000012224972434</v>
      </c>
      <c r="BI193" s="204">
        <f t="shared" si="107"/>
        <v>0.99952458995784077</v>
      </c>
      <c r="BJ193" s="204">
        <f t="shared" si="108"/>
        <v>0.99970117296295946</v>
      </c>
      <c r="BK193" s="204">
        <f t="shared" si="109"/>
        <v>1.0001691915720978</v>
      </c>
      <c r="BL193" s="202"/>
      <c r="BM193" s="205">
        <f t="shared" si="111"/>
        <v>0.99747194140056172</v>
      </c>
      <c r="BN193" s="205">
        <f t="shared" si="110"/>
        <v>30.180402816020958</v>
      </c>
    </row>
    <row r="194" spans="1:66">
      <c r="A194" s="214">
        <v>45118</v>
      </c>
      <c r="B194" s="48">
        <v>0.28000000000000003</v>
      </c>
      <c r="C194" s="48">
        <v>0.41885</v>
      </c>
      <c r="D194" s="48">
        <v>0.37124999999999997</v>
      </c>
      <c r="E194" s="48">
        <v>0.24745</v>
      </c>
      <c r="F194" s="48">
        <v>2.0152999999999999</v>
      </c>
      <c r="G194" s="48">
        <v>0.62334999999999996</v>
      </c>
      <c r="H194" s="48">
        <v>0.21710000000000002</v>
      </c>
      <c r="I194" s="48">
        <v>2.1912500000000001</v>
      </c>
      <c r="J194" s="49">
        <v>4242.585</v>
      </c>
      <c r="K194" s="49">
        <v>39.445</v>
      </c>
      <c r="L194" s="49">
        <v>362.24964999999997</v>
      </c>
      <c r="M194" s="48">
        <v>8.5999999999999993E-2</v>
      </c>
      <c r="N194" s="48">
        <v>1.3054000000000001</v>
      </c>
      <c r="O194" s="48">
        <v>0.45129999999999998</v>
      </c>
      <c r="P194" s="48">
        <v>15.475999999999999</v>
      </c>
      <c r="Q194" s="48">
        <v>25.464550000000003</v>
      </c>
      <c r="R194" s="48">
        <v>2.3172999999999999</v>
      </c>
      <c r="S194" s="48">
        <v>0.37570000000000003</v>
      </c>
      <c r="T194" s="48">
        <v>0.25414999999999999</v>
      </c>
      <c r="U194" s="48">
        <v>8.7756500000000006</v>
      </c>
      <c r="AR194" s="204">
        <f t="shared" si="90"/>
        <v>1</v>
      </c>
      <c r="AS194" s="204">
        <f t="shared" si="91"/>
        <v>0.9990247288494245</v>
      </c>
      <c r="AT194" s="204">
        <f t="shared" si="92"/>
        <v>0.99999949828526979</v>
      </c>
      <c r="AU194" s="204">
        <f t="shared" si="93"/>
        <v>0.99999299041651457</v>
      </c>
      <c r="AV194" s="204">
        <f t="shared" si="94"/>
        <v>0.99887618300198189</v>
      </c>
      <c r="AW194" s="204">
        <f t="shared" si="95"/>
        <v>0.99999904373532544</v>
      </c>
      <c r="AX194" s="204">
        <f t="shared" si="96"/>
        <v>0.99998303406049793</v>
      </c>
      <c r="AY194" s="204">
        <f t="shared" si="97"/>
        <v>0.9999976750715327</v>
      </c>
      <c r="AZ194" s="204">
        <f t="shared" si="98"/>
        <v>0.99998842575912772</v>
      </c>
      <c r="BA194" s="204">
        <f t="shared" si="99"/>
        <v>0.99749659438415628</v>
      </c>
      <c r="BB194" s="204">
        <f t="shared" si="100"/>
        <v>0.99991143161985485</v>
      </c>
      <c r="BC194" s="204">
        <f t="shared" si="101"/>
        <v>1</v>
      </c>
      <c r="BD194" s="204">
        <f t="shared" si="102"/>
        <v>0.99997056060126333</v>
      </c>
      <c r="BE194" s="204">
        <f t="shared" si="103"/>
        <v>0.99998760991156566</v>
      </c>
      <c r="BF194" s="204">
        <f t="shared" si="104"/>
        <v>0.99990105354984227</v>
      </c>
      <c r="BG194" s="204">
        <f t="shared" si="105"/>
        <v>0.99999947788016752</v>
      </c>
      <c r="BH194" s="204">
        <f t="shared" si="106"/>
        <v>0.99999950378772529</v>
      </c>
      <c r="BI194" s="204">
        <f t="shared" si="107"/>
        <v>0.99894514343465246</v>
      </c>
      <c r="BJ194" s="204">
        <f t="shared" si="108"/>
        <v>0.99966724695825171</v>
      </c>
      <c r="BK194" s="204">
        <f t="shared" si="109"/>
        <v>0.99993428984841393</v>
      </c>
      <c r="BL194" s="202"/>
      <c r="BM194" s="205">
        <f t="shared" si="111"/>
        <v>0.99368961533824574</v>
      </c>
      <c r="BN194" s="205">
        <f t="shared" si="110"/>
        <v>29.989952865005176</v>
      </c>
    </row>
    <row r="195" spans="1:66">
      <c r="A195" s="214">
        <v>45119</v>
      </c>
      <c r="B195" s="48">
        <v>0.28000000000000003</v>
      </c>
      <c r="C195" s="48">
        <v>0.41705000000000003</v>
      </c>
      <c r="D195" s="48">
        <v>0.36985000000000001</v>
      </c>
      <c r="E195" s="48">
        <v>0.2455</v>
      </c>
      <c r="F195" s="48">
        <v>2.01355</v>
      </c>
      <c r="G195" s="48">
        <v>0.62270000000000003</v>
      </c>
      <c r="H195" s="48">
        <v>0.21605000000000002</v>
      </c>
      <c r="I195" s="48">
        <v>2.1920999999999999</v>
      </c>
      <c r="J195" s="49">
        <v>4223.8150000000005</v>
      </c>
      <c r="K195" s="49">
        <v>39.06</v>
      </c>
      <c r="L195" s="49">
        <v>361.05345</v>
      </c>
      <c r="M195" s="48">
        <v>8.5949999999999999E-2</v>
      </c>
      <c r="N195" s="48">
        <v>1.3025</v>
      </c>
      <c r="O195" s="48">
        <v>0.45005000000000001</v>
      </c>
      <c r="P195" s="48">
        <v>15.424849999999999</v>
      </c>
      <c r="Q195" s="48">
        <v>25.291399999999999</v>
      </c>
      <c r="R195" s="48">
        <v>2.2885499999999999</v>
      </c>
      <c r="S195" s="48">
        <v>0.3745</v>
      </c>
      <c r="T195" s="48">
        <v>0.25385000000000002</v>
      </c>
      <c r="U195" s="48">
        <v>8.7483500000000003</v>
      </c>
      <c r="AR195" s="204">
        <f t="shared" si="90"/>
        <v>1</v>
      </c>
      <c r="AS195" s="204">
        <f t="shared" si="91"/>
        <v>0.999118224793898</v>
      </c>
      <c r="AT195" s="204">
        <f t="shared" si="92"/>
        <v>0.9999993871150421</v>
      </c>
      <c r="AU195" s="204">
        <f t="shared" si="93"/>
        <v>0.99999343762831172</v>
      </c>
      <c r="AV195" s="204">
        <f t="shared" si="94"/>
        <v>0.9998260786543135</v>
      </c>
      <c r="AW195" s="204">
        <f t="shared" si="95"/>
        <v>0.99999959827781792</v>
      </c>
      <c r="AX195" s="204">
        <f t="shared" si="96"/>
        <v>0.99998879798142137</v>
      </c>
      <c r="AY195" s="204">
        <f t="shared" si="97"/>
        <v>1.0000018821747709</v>
      </c>
      <c r="AZ195" s="204">
        <f t="shared" si="98"/>
        <v>0.99997951104928673</v>
      </c>
      <c r="BA195" s="204">
        <f t="shared" si="99"/>
        <v>0.99805011683261968</v>
      </c>
      <c r="BB195" s="204">
        <f t="shared" si="100"/>
        <v>0.99996966246623842</v>
      </c>
      <c r="BC195" s="204">
        <f t="shared" si="101"/>
        <v>1</v>
      </c>
      <c r="BD195" s="204">
        <f t="shared" si="102"/>
        <v>0.99995112818638743</v>
      </c>
      <c r="BE195" s="204">
        <f t="shared" si="103"/>
        <v>0.99999202942802135</v>
      </c>
      <c r="BF195" s="204">
        <f t="shared" si="104"/>
        <v>0.99995575265682923</v>
      </c>
      <c r="BG195" s="204">
        <f t="shared" si="105"/>
        <v>0.99999924321564082</v>
      </c>
      <c r="BH195" s="204">
        <f t="shared" si="106"/>
        <v>0.99999927371616537</v>
      </c>
      <c r="BI195" s="204">
        <f t="shared" si="107"/>
        <v>0.99939443825047625</v>
      </c>
      <c r="BJ195" s="204">
        <f t="shared" si="108"/>
        <v>0.9999353531686761</v>
      </c>
      <c r="BK195" s="204">
        <f t="shared" si="109"/>
        <v>0.99982714891134095</v>
      </c>
      <c r="BL195" s="202"/>
      <c r="BM195" s="205">
        <f t="shared" si="111"/>
        <v>0.99598662866090115</v>
      </c>
      <c r="BN195" s="205">
        <f t="shared" si="110"/>
        <v>29.869592047715837</v>
      </c>
    </row>
    <row r="196" spans="1:66">
      <c r="A196" s="214">
        <v>45120</v>
      </c>
      <c r="B196" s="48">
        <v>0.28000000000000003</v>
      </c>
      <c r="C196" s="48">
        <v>0.41125</v>
      </c>
      <c r="D196" s="48">
        <v>0.36909999999999998</v>
      </c>
      <c r="E196" s="48">
        <v>0.24254999999999999</v>
      </c>
      <c r="F196" s="48">
        <v>2.0089999999999999</v>
      </c>
      <c r="G196" s="48">
        <v>0.61729999999999996</v>
      </c>
      <c r="H196" s="48">
        <v>0.21534999999999999</v>
      </c>
      <c r="I196" s="48">
        <v>2.1896500000000003</v>
      </c>
      <c r="J196" s="49">
        <v>4196.8074999999999</v>
      </c>
      <c r="K196" s="49">
        <v>38.854999999999997</v>
      </c>
      <c r="L196" s="49">
        <v>357.35744999999997</v>
      </c>
      <c r="M196" s="48">
        <v>8.5800000000000001E-2</v>
      </c>
      <c r="N196" s="48">
        <v>1.2898499999999999</v>
      </c>
      <c r="O196" s="48">
        <v>0.44235000000000002</v>
      </c>
      <c r="P196" s="48">
        <v>15.285699999999999</v>
      </c>
      <c r="Q196" s="48">
        <v>25.489600000000003</v>
      </c>
      <c r="R196" s="48">
        <v>2.2875999999999999</v>
      </c>
      <c r="S196" s="48">
        <v>0.37245</v>
      </c>
      <c r="T196" s="48">
        <v>0.25140000000000001</v>
      </c>
      <c r="U196" s="48">
        <v>8.6876999999999995</v>
      </c>
      <c r="AR196" s="204">
        <f t="shared" si="90"/>
        <v>1</v>
      </c>
      <c r="AS196" s="204">
        <f t="shared" si="91"/>
        <v>0.99713545772004375</v>
      </c>
      <c r="AT196" s="204">
        <f t="shared" si="92"/>
        <v>0.99999967071371365</v>
      </c>
      <c r="AU196" s="204">
        <f t="shared" si="93"/>
        <v>0.9999899725834881</v>
      </c>
      <c r="AV196" s="204">
        <f t="shared" si="94"/>
        <v>0.99954715929512117</v>
      </c>
      <c r="AW196" s="204">
        <f t="shared" si="95"/>
        <v>0.99999664631656593</v>
      </c>
      <c r="AX196" s="204">
        <f t="shared" si="96"/>
        <v>0.9999925016873944</v>
      </c>
      <c r="AY196" s="204">
        <f t="shared" si="97"/>
        <v>0.99999457294637251</v>
      </c>
      <c r="AZ196" s="204">
        <f t="shared" si="98"/>
        <v>0.99997035897586006</v>
      </c>
      <c r="BA196" s="204">
        <f t="shared" si="99"/>
        <v>0.99895342132726506</v>
      </c>
      <c r="BB196" s="204">
        <f t="shared" si="100"/>
        <v>0.99990562751726286</v>
      </c>
      <c r="BC196" s="204">
        <f t="shared" si="101"/>
        <v>1</v>
      </c>
      <c r="BD196" s="204">
        <f t="shared" si="102"/>
        <v>0.99978555516434442</v>
      </c>
      <c r="BE196" s="204">
        <f t="shared" si="103"/>
        <v>0.99995040869199714</v>
      </c>
      <c r="BF196" s="204">
        <f t="shared" si="104"/>
        <v>0.99987888624039145</v>
      </c>
      <c r="BG196" s="204">
        <f t="shared" si="105"/>
        <v>1.0000008658444686</v>
      </c>
      <c r="BH196" s="204">
        <f t="shared" si="106"/>
        <v>0.99999997584560352</v>
      </c>
      <c r="BI196" s="204">
        <f t="shared" si="107"/>
        <v>0.99896122099881846</v>
      </c>
      <c r="BJ196" s="204">
        <f t="shared" si="108"/>
        <v>0.99946929694456588</v>
      </c>
      <c r="BK196" s="204">
        <f t="shared" si="109"/>
        <v>0.99961409487922515</v>
      </c>
      <c r="BL196" s="202"/>
      <c r="BM196" s="205">
        <f t="shared" si="111"/>
        <v>0.99316361574505307</v>
      </c>
      <c r="BN196" s="205">
        <f t="shared" si="110"/>
        <v>29.665392038939146</v>
      </c>
    </row>
    <row r="197" spans="1:66">
      <c r="A197" s="214">
        <v>45121</v>
      </c>
      <c r="B197" s="48">
        <v>0.28000000000000003</v>
      </c>
      <c r="C197" s="48">
        <v>0.40639999999999998</v>
      </c>
      <c r="D197" s="48">
        <v>0.36685000000000001</v>
      </c>
      <c r="E197" s="48">
        <v>0.2402</v>
      </c>
      <c r="F197" s="48">
        <v>1.9941499999999999</v>
      </c>
      <c r="G197" s="48">
        <v>0.61275000000000002</v>
      </c>
      <c r="H197" s="48">
        <v>0.21340000000000001</v>
      </c>
      <c r="I197" s="48">
        <v>2.1886000000000001</v>
      </c>
      <c r="J197" s="49">
        <v>4181.1125000000002</v>
      </c>
      <c r="K197" s="49">
        <v>38.590000000000003</v>
      </c>
      <c r="L197" s="49">
        <v>353.45600000000002</v>
      </c>
      <c r="M197" s="48">
        <v>8.5699999999999998E-2</v>
      </c>
      <c r="N197" s="48">
        <v>1.26505</v>
      </c>
      <c r="O197" s="48">
        <v>0.43764999999999998</v>
      </c>
      <c r="P197" s="48">
        <v>15.209800000000001</v>
      </c>
      <c r="Q197" s="48">
        <v>25.251350000000002</v>
      </c>
      <c r="R197" s="48">
        <v>2.3153999999999999</v>
      </c>
      <c r="S197" s="48">
        <v>0.36919999999999997</v>
      </c>
      <c r="T197" s="48">
        <v>0.24945000000000001</v>
      </c>
      <c r="U197" s="48">
        <v>8.6334499999999998</v>
      </c>
      <c r="AR197" s="204">
        <f t="shared" si="90"/>
        <v>1</v>
      </c>
      <c r="AS197" s="204">
        <f t="shared" si="91"/>
        <v>0.99757292943640974</v>
      </c>
      <c r="AT197" s="204">
        <f t="shared" si="92"/>
        <v>0.99999900811184761</v>
      </c>
      <c r="AU197" s="204">
        <f t="shared" si="93"/>
        <v>0.99999192438695528</v>
      </c>
      <c r="AV197" s="204">
        <f t="shared" si="94"/>
        <v>0.99851564514388136</v>
      </c>
      <c r="AW197" s="204">
        <f t="shared" si="95"/>
        <v>0.99999715135738232</v>
      </c>
      <c r="AX197" s="204">
        <f t="shared" si="96"/>
        <v>0.99997898275441033</v>
      </c>
      <c r="AY197" s="204">
        <f t="shared" si="97"/>
        <v>0.99999767225714176</v>
      </c>
      <c r="AZ197" s="204">
        <f t="shared" si="98"/>
        <v>0.99998268670115753</v>
      </c>
      <c r="BA197" s="204">
        <f t="shared" si="99"/>
        <v>0.99863910707575565</v>
      </c>
      <c r="BB197" s="204">
        <f t="shared" si="100"/>
        <v>0.99989931705767954</v>
      </c>
      <c r="BC197" s="204">
        <f t="shared" si="101"/>
        <v>1</v>
      </c>
      <c r="BD197" s="204">
        <f t="shared" si="102"/>
        <v>0.99957345917714846</v>
      </c>
      <c r="BE197" s="204">
        <f t="shared" si="103"/>
        <v>0.99996930362865288</v>
      </c>
      <c r="BF197" s="204">
        <f t="shared" si="104"/>
        <v>0.999933470591022</v>
      </c>
      <c r="BG197" s="204">
        <f t="shared" si="105"/>
        <v>0.99999895837265385</v>
      </c>
      <c r="BH197" s="204">
        <f t="shared" si="106"/>
        <v>1.0000007027196378</v>
      </c>
      <c r="BI197" s="204">
        <f t="shared" si="107"/>
        <v>0.99834189417347807</v>
      </c>
      <c r="BJ197" s="204">
        <f t="shared" si="108"/>
        <v>0.99957387180867718</v>
      </c>
      <c r="BK197" s="204">
        <f t="shared" si="109"/>
        <v>0.99965252074877986</v>
      </c>
      <c r="BL197" s="202"/>
      <c r="BM197" s="205">
        <f t="shared" si="111"/>
        <v>0.99164708037241522</v>
      </c>
      <c r="BN197" s="205">
        <f t="shared" si="110"/>
        <v>29.417599403517094</v>
      </c>
    </row>
    <row r="198" spans="1:66">
      <c r="A198" s="214">
        <v>45122</v>
      </c>
      <c r="B198" s="48">
        <v>0.28000000000000003</v>
      </c>
      <c r="C198" s="48">
        <v>0.40639999999999998</v>
      </c>
      <c r="D198" s="48">
        <v>0.36685000000000001</v>
      </c>
      <c r="E198" s="48">
        <v>0.2402</v>
      </c>
      <c r="F198" s="48">
        <v>1.9941499999999999</v>
      </c>
      <c r="G198" s="48">
        <v>0.61275000000000002</v>
      </c>
      <c r="H198" s="48">
        <v>0.21340000000000001</v>
      </c>
      <c r="I198" s="48">
        <v>2.1886000000000001</v>
      </c>
      <c r="J198" s="49">
        <v>4181.1125000000002</v>
      </c>
      <c r="K198" s="49">
        <v>38.590000000000003</v>
      </c>
      <c r="L198" s="49">
        <v>353.45600000000002</v>
      </c>
      <c r="M198" s="48">
        <v>8.5699999999999998E-2</v>
      </c>
      <c r="N198" s="48">
        <v>1.26505</v>
      </c>
      <c r="O198" s="48">
        <v>0.43764999999999998</v>
      </c>
      <c r="P198" s="48">
        <v>15.209800000000001</v>
      </c>
      <c r="Q198" s="48">
        <v>25.251350000000002</v>
      </c>
      <c r="R198" s="48">
        <v>2.3153999999999999</v>
      </c>
      <c r="S198" s="48">
        <v>0.36919999999999997</v>
      </c>
      <c r="T198" s="48">
        <v>0.24945000000000001</v>
      </c>
      <c r="U198" s="48">
        <v>8.6334499999999998</v>
      </c>
      <c r="AR198" s="204">
        <f t="shared" si="90"/>
        <v>1</v>
      </c>
      <c r="AS198" s="204">
        <f t="shared" si="91"/>
        <v>1</v>
      </c>
      <c r="AT198" s="204">
        <f t="shared" si="92"/>
        <v>1</v>
      </c>
      <c r="AU198" s="204">
        <f t="shared" si="93"/>
        <v>1</v>
      </c>
      <c r="AV198" s="204">
        <f t="shared" si="94"/>
        <v>1</v>
      </c>
      <c r="AW198" s="204">
        <f t="shared" si="95"/>
        <v>1</v>
      </c>
      <c r="AX198" s="204">
        <f t="shared" si="96"/>
        <v>1</v>
      </c>
      <c r="AY198" s="204">
        <f t="shared" si="97"/>
        <v>1</v>
      </c>
      <c r="AZ198" s="204">
        <f t="shared" si="98"/>
        <v>1</v>
      </c>
      <c r="BA198" s="204">
        <f t="shared" si="99"/>
        <v>1</v>
      </c>
      <c r="BB198" s="204">
        <f t="shared" si="100"/>
        <v>1</v>
      </c>
      <c r="BC198" s="204">
        <f t="shared" si="101"/>
        <v>1</v>
      </c>
      <c r="BD198" s="204">
        <f t="shared" si="102"/>
        <v>1</v>
      </c>
      <c r="BE198" s="204">
        <f t="shared" si="103"/>
        <v>1</v>
      </c>
      <c r="BF198" s="204">
        <f t="shared" si="104"/>
        <v>1</v>
      </c>
      <c r="BG198" s="204">
        <f t="shared" si="105"/>
        <v>1</v>
      </c>
      <c r="BH198" s="204">
        <f t="shared" si="106"/>
        <v>1</v>
      </c>
      <c r="BI198" s="204">
        <f t="shared" si="107"/>
        <v>1</v>
      </c>
      <c r="BJ198" s="204">
        <f t="shared" si="108"/>
        <v>1</v>
      </c>
      <c r="BK198" s="204">
        <f t="shared" si="109"/>
        <v>1</v>
      </c>
      <c r="BL198" s="202"/>
      <c r="BM198" s="205">
        <f t="shared" si="111"/>
        <v>1</v>
      </c>
      <c r="BN198" s="205">
        <f t="shared" si="110"/>
        <v>29.417599403517094</v>
      </c>
    </row>
    <row r="199" spans="1:66">
      <c r="A199" s="214">
        <v>45123</v>
      </c>
      <c r="B199" s="48">
        <v>0.28000000000000003</v>
      </c>
      <c r="C199" s="48">
        <v>0.40639999999999998</v>
      </c>
      <c r="D199" s="48">
        <v>0.36685000000000001</v>
      </c>
      <c r="E199" s="48">
        <v>0.2402</v>
      </c>
      <c r="F199" s="48">
        <v>1.9941499999999999</v>
      </c>
      <c r="G199" s="48">
        <v>0.61275000000000002</v>
      </c>
      <c r="H199" s="48">
        <v>0.21340000000000001</v>
      </c>
      <c r="I199" s="48">
        <v>2.1886000000000001</v>
      </c>
      <c r="J199" s="49">
        <v>4181.1125000000002</v>
      </c>
      <c r="K199" s="49">
        <v>38.590000000000003</v>
      </c>
      <c r="L199" s="49">
        <v>353.45600000000002</v>
      </c>
      <c r="M199" s="48">
        <v>8.5699999999999998E-2</v>
      </c>
      <c r="N199" s="48">
        <v>1.26505</v>
      </c>
      <c r="O199" s="48">
        <v>0.43764999999999998</v>
      </c>
      <c r="P199" s="48">
        <v>15.209800000000001</v>
      </c>
      <c r="Q199" s="48">
        <v>25.251350000000002</v>
      </c>
      <c r="R199" s="48">
        <v>2.3153999999999999</v>
      </c>
      <c r="S199" s="48">
        <v>0.36919999999999997</v>
      </c>
      <c r="T199" s="48">
        <v>0.24945000000000001</v>
      </c>
      <c r="U199" s="48">
        <v>8.6334499999999998</v>
      </c>
      <c r="AR199" s="204">
        <f t="shared" si="90"/>
        <v>1</v>
      </c>
      <c r="AS199" s="204">
        <f t="shared" si="91"/>
        <v>1</v>
      </c>
      <c r="AT199" s="204">
        <f t="shared" si="92"/>
        <v>1</v>
      </c>
      <c r="AU199" s="204">
        <f t="shared" si="93"/>
        <v>1</v>
      </c>
      <c r="AV199" s="204">
        <f t="shared" si="94"/>
        <v>1</v>
      </c>
      <c r="AW199" s="204">
        <f t="shared" si="95"/>
        <v>1</v>
      </c>
      <c r="AX199" s="204">
        <f t="shared" si="96"/>
        <v>1</v>
      </c>
      <c r="AY199" s="204">
        <f t="shared" si="97"/>
        <v>1</v>
      </c>
      <c r="AZ199" s="204">
        <f t="shared" si="98"/>
        <v>1</v>
      </c>
      <c r="BA199" s="204">
        <f t="shared" si="99"/>
        <v>1</v>
      </c>
      <c r="BB199" s="204">
        <f t="shared" si="100"/>
        <v>1</v>
      </c>
      <c r="BC199" s="204">
        <f t="shared" si="101"/>
        <v>1</v>
      </c>
      <c r="BD199" s="204">
        <f t="shared" si="102"/>
        <v>1</v>
      </c>
      <c r="BE199" s="204">
        <f t="shared" si="103"/>
        <v>1</v>
      </c>
      <c r="BF199" s="204">
        <f t="shared" si="104"/>
        <v>1</v>
      </c>
      <c r="BG199" s="204">
        <f t="shared" si="105"/>
        <v>1</v>
      </c>
      <c r="BH199" s="204">
        <f t="shared" si="106"/>
        <v>1</v>
      </c>
      <c r="BI199" s="204">
        <f t="shared" si="107"/>
        <v>1</v>
      </c>
      <c r="BJ199" s="204">
        <f t="shared" si="108"/>
        <v>1</v>
      </c>
      <c r="BK199" s="204">
        <f t="shared" si="109"/>
        <v>1</v>
      </c>
      <c r="BL199" s="202"/>
      <c r="BM199" s="205">
        <f t="shared" si="111"/>
        <v>1</v>
      </c>
      <c r="BN199" s="205">
        <f t="shared" si="110"/>
        <v>29.417599403517094</v>
      </c>
    </row>
    <row r="200" spans="1:66">
      <c r="A200" s="214">
        <v>45124</v>
      </c>
      <c r="B200" s="48">
        <v>0.28000000000000003</v>
      </c>
      <c r="C200" s="48">
        <v>0.4113</v>
      </c>
      <c r="D200" s="48">
        <v>0.37024999999999997</v>
      </c>
      <c r="E200" s="48">
        <v>0.24104999999999999</v>
      </c>
      <c r="F200" s="48">
        <v>2.0092499999999998</v>
      </c>
      <c r="G200" s="48">
        <v>0.61545000000000005</v>
      </c>
      <c r="H200" s="48">
        <v>0.21395</v>
      </c>
      <c r="I200" s="48">
        <v>2.1877500000000003</v>
      </c>
      <c r="J200" s="49">
        <v>4201.4250000000002</v>
      </c>
      <c r="K200" s="49">
        <v>38.79</v>
      </c>
      <c r="L200" s="49">
        <v>354.64994999999999</v>
      </c>
      <c r="M200" s="48">
        <v>8.5749999999999993E-2</v>
      </c>
      <c r="N200" s="48">
        <v>1.2762500000000001</v>
      </c>
      <c r="O200" s="48">
        <v>0.44125000000000003</v>
      </c>
      <c r="P200" s="48">
        <v>15.228349999999999</v>
      </c>
      <c r="Q200" s="48">
        <v>25.293500000000002</v>
      </c>
      <c r="R200" s="48">
        <v>2.3351000000000002</v>
      </c>
      <c r="S200" s="48">
        <v>0.37014999999999998</v>
      </c>
      <c r="T200" s="48">
        <v>0.24940000000000001</v>
      </c>
      <c r="U200" s="48">
        <v>8.6908499999999993</v>
      </c>
      <c r="AR200" s="204">
        <f t="shared" si="90"/>
        <v>1</v>
      </c>
      <c r="AS200" s="204">
        <f t="shared" si="91"/>
        <v>1.0024579386963495</v>
      </c>
      <c r="AT200" s="204">
        <f t="shared" si="92"/>
        <v>1.0000014965225579</v>
      </c>
      <c r="AU200" s="204">
        <f t="shared" si="93"/>
        <v>1.0000029300667572</v>
      </c>
      <c r="AV200" s="204">
        <f t="shared" si="94"/>
        <v>1.001511512401412</v>
      </c>
      <c r="AW200" s="204">
        <f t="shared" si="95"/>
        <v>1.0000016929483642</v>
      </c>
      <c r="AX200" s="204">
        <f t="shared" si="96"/>
        <v>1.0000059474034788</v>
      </c>
      <c r="AY200" s="204">
        <f t="shared" si="97"/>
        <v>0.99999811481822953</v>
      </c>
      <c r="AZ200" s="204">
        <f t="shared" si="98"/>
        <v>1.0000223950250335</v>
      </c>
      <c r="BA200" s="204">
        <f t="shared" si="99"/>
        <v>1.001029179384106</v>
      </c>
      <c r="BB200" s="204">
        <f t="shared" si="100"/>
        <v>1.000030931288892</v>
      </c>
      <c r="BC200" s="204">
        <f t="shared" si="101"/>
        <v>1</v>
      </c>
      <c r="BD200" s="204">
        <f t="shared" si="102"/>
        <v>1.0001937174687963</v>
      </c>
      <c r="BE200" s="204">
        <f t="shared" si="103"/>
        <v>1.0000235420873971</v>
      </c>
      <c r="BF200" s="204">
        <f t="shared" si="104"/>
        <v>1.0000162911015371</v>
      </c>
      <c r="BG200" s="204">
        <f t="shared" si="105"/>
        <v>1.0000001849932576</v>
      </c>
      <c r="BH200" s="204">
        <f t="shared" si="106"/>
        <v>1.0000004928810469</v>
      </c>
      <c r="BI200" s="204">
        <f t="shared" si="107"/>
        <v>1.0004867039150418</v>
      </c>
      <c r="BJ200" s="204">
        <f t="shared" si="108"/>
        <v>0.99998902760749908</v>
      </c>
      <c r="BK200" s="204">
        <f t="shared" si="109"/>
        <v>1.0003677202318504</v>
      </c>
      <c r="BL200" s="202"/>
      <c r="BM200" s="205">
        <f t="shared" si="111"/>
        <v>1.0061537838483732</v>
      </c>
      <c r="BN200" s="205">
        <f t="shared" si="110"/>
        <v>29.59862895158437</v>
      </c>
    </row>
    <row r="201" spans="1:66">
      <c r="A201" s="214">
        <v>45125</v>
      </c>
      <c r="B201" s="48">
        <v>0.28000000000000003</v>
      </c>
      <c r="C201" s="48">
        <v>0.41054999999999997</v>
      </c>
      <c r="D201" s="48">
        <v>0.3695</v>
      </c>
      <c r="E201" s="48">
        <v>0.24049999999999999</v>
      </c>
      <c r="F201" s="48">
        <v>2.0086499999999998</v>
      </c>
      <c r="G201" s="48">
        <v>0.61685000000000001</v>
      </c>
      <c r="H201" s="48">
        <v>0.21395</v>
      </c>
      <c r="I201" s="48">
        <v>2.1887499999999998</v>
      </c>
      <c r="J201" s="49">
        <v>4199.7450000000008</v>
      </c>
      <c r="K201" s="49">
        <v>38.755000000000003</v>
      </c>
      <c r="L201" s="49">
        <v>353.38715000000002</v>
      </c>
      <c r="M201" s="48">
        <v>8.5749999999999993E-2</v>
      </c>
      <c r="N201" s="48">
        <v>1.2696499999999999</v>
      </c>
      <c r="O201" s="48">
        <v>0.44284999999999997</v>
      </c>
      <c r="P201" s="48">
        <v>15.231249999999999</v>
      </c>
      <c r="Q201" s="48">
        <v>25.414850000000001</v>
      </c>
      <c r="R201" s="48">
        <v>2.3145500000000001</v>
      </c>
      <c r="S201" s="48">
        <v>0.37004999999999999</v>
      </c>
      <c r="T201" s="48">
        <v>0.24895</v>
      </c>
      <c r="U201" s="48">
        <v>8.6737500000000001</v>
      </c>
      <c r="AR201" s="204">
        <f t="shared" si="90"/>
        <v>1</v>
      </c>
      <c r="AS201" s="204">
        <f t="shared" si="91"/>
        <v>0.99962621813768371</v>
      </c>
      <c r="AT201" s="204">
        <f t="shared" si="92"/>
        <v>0.99999967106981935</v>
      </c>
      <c r="AU201" s="204">
        <f t="shared" si="93"/>
        <v>0.99999810526130783</v>
      </c>
      <c r="AV201" s="204">
        <f t="shared" si="94"/>
        <v>0.999940203904923</v>
      </c>
      <c r="AW201" s="204">
        <f t="shared" si="95"/>
        <v>1.0000008749030647</v>
      </c>
      <c r="AX201" s="204">
        <f t="shared" si="96"/>
        <v>1</v>
      </c>
      <c r="AY201" s="204">
        <f t="shared" si="97"/>
        <v>1.0000022177894521</v>
      </c>
      <c r="AZ201" s="204">
        <f t="shared" si="98"/>
        <v>0.99999815189313956</v>
      </c>
      <c r="BA201" s="204">
        <f t="shared" si="99"/>
        <v>0.9998203857782314</v>
      </c>
      <c r="BB201" s="204">
        <f t="shared" si="100"/>
        <v>0.99996728289201342</v>
      </c>
      <c r="BC201" s="204">
        <f t="shared" si="101"/>
        <v>1</v>
      </c>
      <c r="BD201" s="204">
        <f t="shared" si="102"/>
        <v>0.99988606932975266</v>
      </c>
      <c r="BE201" s="204">
        <f t="shared" si="103"/>
        <v>1.0000104014938196</v>
      </c>
      <c r="BF201" s="204">
        <f t="shared" si="104"/>
        <v>1.0000025450455188</v>
      </c>
      <c r="BG201" s="204">
        <f t="shared" si="105"/>
        <v>1.0000005308799678</v>
      </c>
      <c r="BH201" s="204">
        <f t="shared" si="106"/>
        <v>0.9999994857585075</v>
      </c>
      <c r="BI201" s="204">
        <f t="shared" si="107"/>
        <v>0.99994884062617873</v>
      </c>
      <c r="BJ201" s="204">
        <f t="shared" si="108"/>
        <v>0.99990115370576371</v>
      </c>
      <c r="BK201" s="204">
        <f t="shared" si="109"/>
        <v>0.9998907333467294</v>
      </c>
      <c r="BL201" s="202"/>
      <c r="BM201" s="205">
        <f t="shared" si="111"/>
        <v>0.99899327185858411</v>
      </c>
      <c r="BN201" s="205">
        <f t="shared" si="110"/>
        <v>29.568831178871484</v>
      </c>
    </row>
    <row r="202" spans="1:66">
      <c r="A202" s="214">
        <v>45126</v>
      </c>
      <c r="B202" s="48">
        <v>0.28000000000000003</v>
      </c>
      <c r="C202" s="48">
        <v>0.4123</v>
      </c>
      <c r="D202" s="48">
        <v>0.36870000000000003</v>
      </c>
      <c r="E202" s="48">
        <v>0.24010000000000001</v>
      </c>
      <c r="F202" s="48">
        <v>2.0182500000000001</v>
      </c>
      <c r="G202" s="48">
        <v>0.62014999999999998</v>
      </c>
      <c r="H202" s="48">
        <v>0.21595</v>
      </c>
      <c r="I202" s="48">
        <v>2.18655</v>
      </c>
      <c r="J202" s="49">
        <v>4199.1750000000002</v>
      </c>
      <c r="K202" s="49">
        <v>39.034999999999997</v>
      </c>
      <c r="L202" s="49">
        <v>354.0326</v>
      </c>
      <c r="M202" s="48">
        <v>8.5800000000000001E-2</v>
      </c>
      <c r="N202" s="48">
        <v>1.27115</v>
      </c>
      <c r="O202" s="48">
        <v>0.44805</v>
      </c>
      <c r="P202" s="48">
        <v>15.28585</v>
      </c>
      <c r="Q202" s="48">
        <v>25.404249999999998</v>
      </c>
      <c r="R202" s="48">
        <v>2.28695</v>
      </c>
      <c r="S202" s="48">
        <v>0.37090000000000001</v>
      </c>
      <c r="T202" s="48">
        <v>0.2495</v>
      </c>
      <c r="U202" s="48">
        <v>8.7052499999999995</v>
      </c>
      <c r="AR202" s="204">
        <f t="shared" si="90"/>
        <v>1</v>
      </c>
      <c r="AS202" s="204">
        <f t="shared" si="91"/>
        <v>1.0008716413269798</v>
      </c>
      <c r="AT202" s="204">
        <f t="shared" si="92"/>
        <v>0.99999964840442834</v>
      </c>
      <c r="AU202" s="204">
        <f t="shared" si="93"/>
        <v>0.99999861928428002</v>
      </c>
      <c r="AV202" s="204">
        <f t="shared" si="94"/>
        <v>1.0009550853887719</v>
      </c>
      <c r="AW202" s="204">
        <f t="shared" si="95"/>
        <v>1.0000020544410797</v>
      </c>
      <c r="AX202" s="204">
        <f t="shared" si="96"/>
        <v>1.0000214989496339</v>
      </c>
      <c r="AY202" s="204">
        <f t="shared" si="97"/>
        <v>0.99999511954201481</v>
      </c>
      <c r="AZ202" s="204">
        <f t="shared" si="98"/>
        <v>0.99999937279539053</v>
      </c>
      <c r="BA202" s="204">
        <f t="shared" si="99"/>
        <v>1.0014335495014015</v>
      </c>
      <c r="BB202" s="204">
        <f t="shared" si="100"/>
        <v>1.000016737560991</v>
      </c>
      <c r="BC202" s="204">
        <f t="shared" si="101"/>
        <v>1</v>
      </c>
      <c r="BD202" s="204">
        <f t="shared" si="102"/>
        <v>1.0000259470679336</v>
      </c>
      <c r="BE202" s="204">
        <f t="shared" si="103"/>
        <v>1.0000335475641318</v>
      </c>
      <c r="BF202" s="204">
        <f t="shared" si="104"/>
        <v>1.0000478279128211</v>
      </c>
      <c r="BG202" s="204">
        <f t="shared" si="105"/>
        <v>0.99999995372845674</v>
      </c>
      <c r="BH202" s="204">
        <f t="shared" si="106"/>
        <v>0.99999930210907917</v>
      </c>
      <c r="BI202" s="204">
        <f t="shared" si="107"/>
        <v>1.0004345201885187</v>
      </c>
      <c r="BJ202" s="204">
        <f t="shared" si="108"/>
        <v>1.0001208011820157</v>
      </c>
      <c r="BK202" s="204">
        <f t="shared" si="109"/>
        <v>1.0002011452692365</v>
      </c>
      <c r="BL202" s="202"/>
      <c r="BM202" s="205">
        <f t="shared" si="111"/>
        <v>1.0041630272978157</v>
      </c>
      <c r="BN202" s="205">
        <f t="shared" si="110"/>
        <v>29.691927030233629</v>
      </c>
    </row>
    <row r="203" spans="1:66">
      <c r="A203" s="214">
        <v>45127</v>
      </c>
      <c r="B203" s="48">
        <v>0.28000000000000003</v>
      </c>
      <c r="C203" s="48">
        <v>0.41070000000000001</v>
      </c>
      <c r="D203" s="48">
        <v>0.36819999999999997</v>
      </c>
      <c r="E203" s="48">
        <v>0.24</v>
      </c>
      <c r="F203" s="48">
        <v>2.0101499999999999</v>
      </c>
      <c r="G203" s="48">
        <v>0.622</v>
      </c>
      <c r="H203" s="48">
        <v>0.2167</v>
      </c>
      <c r="I203" s="48">
        <v>2.1865999999999999</v>
      </c>
      <c r="J203" s="49">
        <v>4193.9925000000003</v>
      </c>
      <c r="K203" s="49">
        <v>39.064999999999998</v>
      </c>
      <c r="L203" s="49">
        <v>355.1748</v>
      </c>
      <c r="M203" s="48">
        <v>8.5900000000000004E-2</v>
      </c>
      <c r="N203" s="48">
        <v>1.2746500000000001</v>
      </c>
      <c r="O203" s="48">
        <v>0.44530000000000003</v>
      </c>
      <c r="P203" s="48">
        <v>15.2447</v>
      </c>
      <c r="Q203" s="48">
        <v>25.501750000000001</v>
      </c>
      <c r="R203" s="48">
        <v>2.3330500000000001</v>
      </c>
      <c r="S203" s="48">
        <v>0.37054999999999999</v>
      </c>
      <c r="T203" s="48">
        <v>0.24980000000000002</v>
      </c>
      <c r="U203" s="48">
        <v>8.702300000000001</v>
      </c>
      <c r="AR203" s="204">
        <f t="shared" si="90"/>
        <v>1</v>
      </c>
      <c r="AS203" s="204">
        <f t="shared" si="91"/>
        <v>0.99920388035729091</v>
      </c>
      <c r="AT203" s="204">
        <f t="shared" si="92"/>
        <v>0.99999977986513922</v>
      </c>
      <c r="AU203" s="204">
        <f t="shared" si="93"/>
        <v>0.99999965446147943</v>
      </c>
      <c r="AV203" s="204">
        <f t="shared" si="94"/>
        <v>0.99919515571034456</v>
      </c>
      <c r="AW203" s="204">
        <f t="shared" si="95"/>
        <v>1.0000011469546031</v>
      </c>
      <c r="AX203" s="204">
        <f t="shared" si="96"/>
        <v>1.0000080107581439</v>
      </c>
      <c r="AY203" s="204">
        <f t="shared" si="97"/>
        <v>1.0000001109742993</v>
      </c>
      <c r="AZ203" s="204">
        <f t="shared" si="98"/>
        <v>0.99999429349499669</v>
      </c>
      <c r="BA203" s="204">
        <f t="shared" si="99"/>
        <v>1.000152886413203</v>
      </c>
      <c r="BB203" s="204">
        <f t="shared" si="100"/>
        <v>1.0000295446385508</v>
      </c>
      <c r="BC203" s="204">
        <f t="shared" si="101"/>
        <v>1</v>
      </c>
      <c r="BD203" s="204">
        <f t="shared" si="102"/>
        <v>1.000060425323271</v>
      </c>
      <c r="BE203" s="204">
        <f t="shared" si="103"/>
        <v>0.99998230775387087</v>
      </c>
      <c r="BF203" s="204">
        <f t="shared" si="104"/>
        <v>0.99996397127868542</v>
      </c>
      <c r="BG203" s="204">
        <f t="shared" si="105"/>
        <v>1.0000004248849599</v>
      </c>
      <c r="BH203" s="204">
        <f t="shared" si="106"/>
        <v>1.000001161038049</v>
      </c>
      <c r="BI203" s="204">
        <f t="shared" si="107"/>
        <v>0.99982125545447897</v>
      </c>
      <c r="BJ203" s="204">
        <f t="shared" si="108"/>
        <v>1.0000657775528188</v>
      </c>
      <c r="BK203" s="204">
        <f t="shared" si="109"/>
        <v>0.9999811955693928</v>
      </c>
      <c r="BL203" s="202"/>
      <c r="BM203" s="205">
        <f t="shared" si="111"/>
        <v>0.9984614929481328</v>
      </c>
      <c r="BN203" s="205">
        <f t="shared" si="110"/>
        <v>29.646245791114087</v>
      </c>
    </row>
    <row r="204" spans="1:66">
      <c r="A204" s="214">
        <v>45128</v>
      </c>
      <c r="B204" s="48">
        <v>0.28000000000000003</v>
      </c>
      <c r="C204" s="48">
        <v>0.41310000000000002</v>
      </c>
      <c r="D204" s="48">
        <v>0.36870000000000003</v>
      </c>
      <c r="E204" s="48">
        <v>0.24245</v>
      </c>
      <c r="F204" s="48">
        <v>2.0080499999999999</v>
      </c>
      <c r="G204" s="48">
        <v>0.62355000000000005</v>
      </c>
      <c r="H204" s="48">
        <v>0.21700000000000003</v>
      </c>
      <c r="I204" s="48">
        <v>2.1881500000000003</v>
      </c>
      <c r="J204" s="49">
        <v>4208.8374999999996</v>
      </c>
      <c r="K204" s="49">
        <v>39.254999999999995</v>
      </c>
      <c r="L204" s="49">
        <v>359.51099999999997</v>
      </c>
      <c r="M204" s="48">
        <v>8.5949999999999999E-2</v>
      </c>
      <c r="N204" s="48">
        <v>1.2749999999999999</v>
      </c>
      <c r="O204" s="48">
        <v>0.44969999999999999</v>
      </c>
      <c r="P204" s="48">
        <v>15.302150000000001</v>
      </c>
      <c r="Q204" s="48">
        <v>25.301200000000001</v>
      </c>
      <c r="R204" s="48">
        <v>2.2918000000000003</v>
      </c>
      <c r="S204" s="48">
        <v>0.37145</v>
      </c>
      <c r="T204" s="48">
        <v>0.25130000000000002</v>
      </c>
      <c r="U204" s="48">
        <v>8.749649999999999</v>
      </c>
      <c r="AR204" s="204">
        <f t="shared" si="90"/>
        <v>1</v>
      </c>
      <c r="AS204" s="204">
        <f t="shared" si="91"/>
        <v>1.0011942093042041</v>
      </c>
      <c r="AT204" s="204">
        <f t="shared" si="92"/>
        <v>1.0000002201349092</v>
      </c>
      <c r="AU204" s="204">
        <f t="shared" si="93"/>
        <v>1.0000084245668432</v>
      </c>
      <c r="AV204" s="204">
        <f t="shared" si="94"/>
        <v>0.9997907449149771</v>
      </c>
      <c r="AW204" s="204">
        <f t="shared" si="95"/>
        <v>1.0000009583385054</v>
      </c>
      <c r="AX204" s="204">
        <f t="shared" si="96"/>
        <v>1.0000031965351621</v>
      </c>
      <c r="AY204" s="204">
        <f t="shared" si="97"/>
        <v>1.0000034389509425</v>
      </c>
      <c r="AZ204" s="204">
        <f t="shared" si="98"/>
        <v>1.0000163273832783</v>
      </c>
      <c r="BA204" s="204">
        <f t="shared" si="99"/>
        <v>1.0009659550054137</v>
      </c>
      <c r="BB204" s="204">
        <f t="shared" si="100"/>
        <v>1.0001113080675728</v>
      </c>
      <c r="BC204" s="204">
        <f t="shared" si="101"/>
        <v>1</v>
      </c>
      <c r="BD204" s="204">
        <f t="shared" si="102"/>
        <v>1.0000060332401943</v>
      </c>
      <c r="BE204" s="204">
        <f t="shared" si="103"/>
        <v>1.0000282561941651</v>
      </c>
      <c r="BF204" s="204">
        <f t="shared" si="104"/>
        <v>1.0000502754802552</v>
      </c>
      <c r="BG204" s="204">
        <f t="shared" si="105"/>
        <v>0.99999912426865833</v>
      </c>
      <c r="BH204" s="204">
        <f t="shared" si="106"/>
        <v>0.99999896220773665</v>
      </c>
      <c r="BI204" s="204">
        <f t="shared" si="107"/>
        <v>1.000459434887665</v>
      </c>
      <c r="BJ204" s="204">
        <f t="shared" si="108"/>
        <v>1.0003277502275476</v>
      </c>
      <c r="BK204" s="204">
        <f t="shared" si="109"/>
        <v>1.0003011080509117</v>
      </c>
      <c r="BL204" s="202"/>
      <c r="BM204" s="205">
        <f t="shared" si="111"/>
        <v>1.003269648216861</v>
      </c>
      <c r="BN204" s="205">
        <f t="shared" si="110"/>
        <v>29.743178585801626</v>
      </c>
    </row>
    <row r="205" spans="1:66">
      <c r="A205" s="214">
        <v>45129</v>
      </c>
      <c r="B205" s="48">
        <v>0.28000000000000003</v>
      </c>
      <c r="C205" s="48">
        <v>0.41310000000000002</v>
      </c>
      <c r="D205" s="48">
        <v>0.36870000000000003</v>
      </c>
      <c r="E205" s="48">
        <v>0.24245</v>
      </c>
      <c r="F205" s="48">
        <v>2.0080499999999999</v>
      </c>
      <c r="G205" s="48">
        <v>0.62355000000000005</v>
      </c>
      <c r="H205" s="48">
        <v>0.21700000000000003</v>
      </c>
      <c r="I205" s="48">
        <v>2.1881500000000003</v>
      </c>
      <c r="J205" s="49">
        <v>4208.8374999999996</v>
      </c>
      <c r="K205" s="49">
        <v>39.254999999999995</v>
      </c>
      <c r="L205" s="49">
        <v>359.51099999999997</v>
      </c>
      <c r="M205" s="48">
        <v>8.5949999999999999E-2</v>
      </c>
      <c r="N205" s="48">
        <v>1.2749999999999999</v>
      </c>
      <c r="O205" s="48">
        <v>0.44969999999999999</v>
      </c>
      <c r="P205" s="48">
        <v>15.302150000000001</v>
      </c>
      <c r="Q205" s="48">
        <v>25.301200000000001</v>
      </c>
      <c r="R205" s="48">
        <v>2.2918000000000003</v>
      </c>
      <c r="S205" s="48">
        <v>0.37145</v>
      </c>
      <c r="T205" s="48">
        <v>0.25130000000000002</v>
      </c>
      <c r="U205" s="48">
        <v>8.749649999999999</v>
      </c>
      <c r="AR205" s="204">
        <f t="shared" si="90"/>
        <v>1</v>
      </c>
      <c r="AS205" s="204">
        <f t="shared" si="91"/>
        <v>1</v>
      </c>
      <c r="AT205" s="204">
        <f t="shared" si="92"/>
        <v>1</v>
      </c>
      <c r="AU205" s="204">
        <f t="shared" si="93"/>
        <v>1</v>
      </c>
      <c r="AV205" s="204">
        <f t="shared" si="94"/>
        <v>1</v>
      </c>
      <c r="AW205" s="204">
        <f t="shared" si="95"/>
        <v>1</v>
      </c>
      <c r="AX205" s="204">
        <f t="shared" si="96"/>
        <v>1</v>
      </c>
      <c r="AY205" s="204">
        <f t="shared" si="97"/>
        <v>1</v>
      </c>
      <c r="AZ205" s="204">
        <f t="shared" si="98"/>
        <v>1</v>
      </c>
      <c r="BA205" s="204">
        <f t="shared" si="99"/>
        <v>1</v>
      </c>
      <c r="BB205" s="204">
        <f t="shared" si="100"/>
        <v>1</v>
      </c>
      <c r="BC205" s="204">
        <f t="shared" si="101"/>
        <v>1</v>
      </c>
      <c r="BD205" s="204">
        <f t="shared" si="102"/>
        <v>1</v>
      </c>
      <c r="BE205" s="204">
        <f t="shared" si="103"/>
        <v>1</v>
      </c>
      <c r="BF205" s="204">
        <f t="shared" si="104"/>
        <v>1</v>
      </c>
      <c r="BG205" s="204">
        <f t="shared" si="105"/>
        <v>1</v>
      </c>
      <c r="BH205" s="204">
        <f t="shared" si="106"/>
        <v>1</v>
      </c>
      <c r="BI205" s="204">
        <f t="shared" si="107"/>
        <v>1</v>
      </c>
      <c r="BJ205" s="204">
        <f t="shared" si="108"/>
        <v>1</v>
      </c>
      <c r="BK205" s="204">
        <f t="shared" si="109"/>
        <v>1</v>
      </c>
      <c r="BL205" s="202"/>
      <c r="BM205" s="205">
        <f t="shared" si="111"/>
        <v>1</v>
      </c>
      <c r="BN205" s="205">
        <f t="shared" si="110"/>
        <v>29.743178585801626</v>
      </c>
    </row>
    <row r="206" spans="1:66">
      <c r="A206" s="214">
        <v>45130</v>
      </c>
      <c r="B206" s="48">
        <v>0.28000000000000003</v>
      </c>
      <c r="C206" s="48">
        <v>0.41310000000000002</v>
      </c>
      <c r="D206" s="48">
        <v>0.36870000000000003</v>
      </c>
      <c r="E206" s="48">
        <v>0.24245</v>
      </c>
      <c r="F206" s="48">
        <v>2.0080499999999999</v>
      </c>
      <c r="G206" s="48">
        <v>0.62355000000000005</v>
      </c>
      <c r="H206" s="48">
        <v>0.21700000000000003</v>
      </c>
      <c r="I206" s="48">
        <v>2.1881500000000003</v>
      </c>
      <c r="J206" s="49">
        <v>4208.8374999999996</v>
      </c>
      <c r="K206" s="49">
        <v>39.254999999999995</v>
      </c>
      <c r="L206" s="49">
        <v>359.51099999999997</v>
      </c>
      <c r="M206" s="48">
        <v>8.5949999999999999E-2</v>
      </c>
      <c r="N206" s="48">
        <v>1.2749999999999999</v>
      </c>
      <c r="O206" s="48">
        <v>0.44969999999999999</v>
      </c>
      <c r="P206" s="48">
        <v>15.302150000000001</v>
      </c>
      <c r="Q206" s="48">
        <v>25.301200000000001</v>
      </c>
      <c r="R206" s="48">
        <v>2.2918000000000003</v>
      </c>
      <c r="S206" s="48">
        <v>0.37145</v>
      </c>
      <c r="T206" s="48">
        <v>0.25130000000000002</v>
      </c>
      <c r="U206" s="48">
        <v>8.749649999999999</v>
      </c>
      <c r="AR206" s="204">
        <f t="shared" si="90"/>
        <v>1</v>
      </c>
      <c r="AS206" s="204">
        <f t="shared" si="91"/>
        <v>1</v>
      </c>
      <c r="AT206" s="204">
        <f t="shared" si="92"/>
        <v>1</v>
      </c>
      <c r="AU206" s="204">
        <f t="shared" si="93"/>
        <v>1</v>
      </c>
      <c r="AV206" s="204">
        <f t="shared" si="94"/>
        <v>1</v>
      </c>
      <c r="AW206" s="204">
        <f t="shared" si="95"/>
        <v>1</v>
      </c>
      <c r="AX206" s="204">
        <f t="shared" si="96"/>
        <v>1</v>
      </c>
      <c r="AY206" s="204">
        <f t="shared" si="97"/>
        <v>1</v>
      </c>
      <c r="AZ206" s="204">
        <f t="shared" si="98"/>
        <v>1</v>
      </c>
      <c r="BA206" s="204">
        <f t="shared" si="99"/>
        <v>1</v>
      </c>
      <c r="BB206" s="204">
        <f t="shared" si="100"/>
        <v>1</v>
      </c>
      <c r="BC206" s="204">
        <f t="shared" si="101"/>
        <v>1</v>
      </c>
      <c r="BD206" s="204">
        <f t="shared" si="102"/>
        <v>1</v>
      </c>
      <c r="BE206" s="204">
        <f t="shared" si="103"/>
        <v>1</v>
      </c>
      <c r="BF206" s="204">
        <f t="shared" si="104"/>
        <v>1</v>
      </c>
      <c r="BG206" s="204">
        <f t="shared" si="105"/>
        <v>1</v>
      </c>
      <c r="BH206" s="204">
        <f t="shared" si="106"/>
        <v>1</v>
      </c>
      <c r="BI206" s="204">
        <f t="shared" si="107"/>
        <v>1</v>
      </c>
      <c r="BJ206" s="204">
        <f t="shared" si="108"/>
        <v>1</v>
      </c>
      <c r="BK206" s="204">
        <f t="shared" si="109"/>
        <v>1</v>
      </c>
      <c r="BL206" s="202"/>
      <c r="BM206" s="205">
        <f t="shared" si="111"/>
        <v>1</v>
      </c>
      <c r="BN206" s="205">
        <f t="shared" si="110"/>
        <v>29.743178585801626</v>
      </c>
    </row>
    <row r="207" spans="1:66">
      <c r="A207" s="214">
        <v>45131</v>
      </c>
      <c r="B207" s="48">
        <v>0.28000000000000003</v>
      </c>
      <c r="C207" s="48">
        <v>0.41310000000000002</v>
      </c>
      <c r="D207" s="48">
        <v>0.36870000000000003</v>
      </c>
      <c r="E207" s="48">
        <v>0.24245</v>
      </c>
      <c r="F207" s="48">
        <v>2.0080499999999999</v>
      </c>
      <c r="G207" s="48">
        <v>0.62355000000000005</v>
      </c>
      <c r="H207" s="48">
        <v>0.21700000000000003</v>
      </c>
      <c r="I207" s="48">
        <v>2.1881500000000003</v>
      </c>
      <c r="J207" s="49">
        <v>4208.8374999999996</v>
      </c>
      <c r="K207" s="49">
        <v>39.254999999999995</v>
      </c>
      <c r="L207" s="49">
        <v>359.51099999999997</v>
      </c>
      <c r="M207" s="48">
        <v>8.5949999999999999E-2</v>
      </c>
      <c r="N207" s="48">
        <v>1.2749999999999999</v>
      </c>
      <c r="O207" s="48">
        <v>0.44969999999999999</v>
      </c>
      <c r="P207" s="48">
        <v>15.302150000000001</v>
      </c>
      <c r="Q207" s="48">
        <v>25.301200000000001</v>
      </c>
      <c r="R207" s="48">
        <v>2.2918000000000003</v>
      </c>
      <c r="S207" s="48">
        <v>0.37145</v>
      </c>
      <c r="T207" s="48">
        <v>0.25130000000000002</v>
      </c>
      <c r="U207" s="48">
        <v>8.749649999999999</v>
      </c>
      <c r="AR207" s="204">
        <f t="shared" si="90"/>
        <v>1</v>
      </c>
      <c r="AS207" s="204">
        <f t="shared" si="91"/>
        <v>1</v>
      </c>
      <c r="AT207" s="204">
        <f t="shared" si="92"/>
        <v>1</v>
      </c>
      <c r="AU207" s="204">
        <f t="shared" si="93"/>
        <v>1</v>
      </c>
      <c r="AV207" s="204">
        <f t="shared" si="94"/>
        <v>1</v>
      </c>
      <c r="AW207" s="204">
        <f t="shared" si="95"/>
        <v>1</v>
      </c>
      <c r="AX207" s="204">
        <f t="shared" si="96"/>
        <v>1</v>
      </c>
      <c r="AY207" s="204">
        <f t="shared" si="97"/>
        <v>1</v>
      </c>
      <c r="AZ207" s="204">
        <f t="shared" si="98"/>
        <v>1</v>
      </c>
      <c r="BA207" s="204">
        <f t="shared" si="99"/>
        <v>1</v>
      </c>
      <c r="BB207" s="204">
        <f t="shared" si="100"/>
        <v>1</v>
      </c>
      <c r="BC207" s="204">
        <f t="shared" si="101"/>
        <v>1</v>
      </c>
      <c r="BD207" s="204">
        <f t="shared" si="102"/>
        <v>1</v>
      </c>
      <c r="BE207" s="204">
        <f t="shared" si="103"/>
        <v>1</v>
      </c>
      <c r="BF207" s="204">
        <f t="shared" si="104"/>
        <v>1</v>
      </c>
      <c r="BG207" s="204">
        <f t="shared" si="105"/>
        <v>1</v>
      </c>
      <c r="BH207" s="204">
        <f t="shared" si="106"/>
        <v>1</v>
      </c>
      <c r="BI207" s="204">
        <f t="shared" si="107"/>
        <v>1</v>
      </c>
      <c r="BJ207" s="204">
        <f t="shared" si="108"/>
        <v>1</v>
      </c>
      <c r="BK207" s="204">
        <f t="shared" si="109"/>
        <v>1</v>
      </c>
      <c r="BL207" s="202"/>
      <c r="BM207" s="205">
        <f t="shared" si="111"/>
        <v>1</v>
      </c>
      <c r="BN207" s="205">
        <f t="shared" si="110"/>
        <v>29.743178585801626</v>
      </c>
    </row>
    <row r="208" spans="1:66">
      <c r="A208" s="214">
        <v>45132</v>
      </c>
      <c r="B208" s="48">
        <v>0.27900000000000003</v>
      </c>
      <c r="C208" s="48">
        <v>0.41210000000000002</v>
      </c>
      <c r="D208" s="48">
        <v>0.36699999999999999</v>
      </c>
      <c r="E208" s="48">
        <v>0.24254999999999999</v>
      </c>
      <c r="F208" s="48">
        <v>1.9934500000000002</v>
      </c>
      <c r="G208" s="48">
        <v>0.62185000000000001</v>
      </c>
      <c r="H208" s="48">
        <v>0.21729999999999999</v>
      </c>
      <c r="I208" s="48">
        <v>2.1798999999999999</v>
      </c>
      <c r="J208" s="49">
        <v>4186.42</v>
      </c>
      <c r="K208" s="49">
        <v>39.47</v>
      </c>
      <c r="L208" s="49">
        <v>356.87650000000002</v>
      </c>
      <c r="M208" s="48">
        <v>8.5650000000000004E-2</v>
      </c>
      <c r="N208" s="48">
        <v>1.2736499999999999</v>
      </c>
      <c r="O208" s="48">
        <v>0.44890000000000002</v>
      </c>
      <c r="P208" s="48">
        <v>15.2248</v>
      </c>
      <c r="Q208" s="48">
        <v>25.251649999999998</v>
      </c>
      <c r="R208" s="48">
        <v>2.27765</v>
      </c>
      <c r="S208" s="48">
        <v>0.37080000000000002</v>
      </c>
      <c r="T208" s="48">
        <v>0.25190000000000001</v>
      </c>
      <c r="U208" s="48">
        <v>8.7266499999999994</v>
      </c>
      <c r="AR208" s="204">
        <f t="shared" si="90"/>
        <v>0.99987236613340924</v>
      </c>
      <c r="AS208" s="204">
        <f t="shared" si="91"/>
        <v>0.99950367771751147</v>
      </c>
      <c r="AT208" s="204">
        <f t="shared" si="92"/>
        <v>0.99999925031964221</v>
      </c>
      <c r="AU208" s="204">
        <f t="shared" si="93"/>
        <v>1.0000003420476302</v>
      </c>
      <c r="AV208" s="204">
        <f t="shared" si="94"/>
        <v>0.99854001492691968</v>
      </c>
      <c r="AW208" s="204">
        <f t="shared" si="95"/>
        <v>0.99999894879340889</v>
      </c>
      <c r="AX208" s="204">
        <f t="shared" si="96"/>
        <v>1.0000031921190331</v>
      </c>
      <c r="AY208" s="204">
        <f t="shared" si="97"/>
        <v>0.99998166800878419</v>
      </c>
      <c r="AZ208" s="204">
        <f t="shared" si="98"/>
        <v>0.99997532217976248</v>
      </c>
      <c r="BA208" s="204">
        <f t="shared" si="99"/>
        <v>1.001087497741237</v>
      </c>
      <c r="BB208" s="204">
        <f t="shared" si="100"/>
        <v>0.9999325409058365</v>
      </c>
      <c r="BC208" s="204">
        <f t="shared" si="101"/>
        <v>1</v>
      </c>
      <c r="BD208" s="204">
        <f t="shared" si="102"/>
        <v>0.99997672013911154</v>
      </c>
      <c r="BE208" s="204">
        <f t="shared" si="103"/>
        <v>0.99999488321738061</v>
      </c>
      <c r="BF208" s="204">
        <f t="shared" si="104"/>
        <v>0.99993226949365277</v>
      </c>
      <c r="BG208" s="204">
        <f t="shared" si="105"/>
        <v>0.99999978256312472</v>
      </c>
      <c r="BH208" s="204">
        <f t="shared" si="106"/>
        <v>0.99999963969801375</v>
      </c>
      <c r="BI208" s="204">
        <f t="shared" si="107"/>
        <v>0.99966842890819552</v>
      </c>
      <c r="BJ208" s="204">
        <f t="shared" si="108"/>
        <v>1.0001305397740448</v>
      </c>
      <c r="BK208" s="204">
        <f t="shared" si="109"/>
        <v>0.99985397514393359</v>
      </c>
      <c r="BL208" s="202"/>
      <c r="BM208" s="205">
        <f t="shared" si="111"/>
        <v>0.99845039314849948</v>
      </c>
      <c r="BN208" s="205">
        <f t="shared" si="110"/>
        <v>29.697088352479664</v>
      </c>
    </row>
    <row r="209" spans="1:66">
      <c r="A209" s="214">
        <v>45133</v>
      </c>
      <c r="B209" s="48">
        <v>0.27900000000000003</v>
      </c>
      <c r="C209" s="48">
        <v>0.41264999999999996</v>
      </c>
      <c r="D209" s="48">
        <v>0.3679</v>
      </c>
      <c r="E209" s="48">
        <v>0.24104999999999999</v>
      </c>
      <c r="F209" s="48">
        <v>1.9969999999999999</v>
      </c>
      <c r="G209" s="48">
        <v>0.61995</v>
      </c>
      <c r="H209" s="48">
        <v>0.21639999999999998</v>
      </c>
      <c r="I209" s="48">
        <v>2.1785000000000001</v>
      </c>
      <c r="J209" s="49">
        <v>4192</v>
      </c>
      <c r="K209" s="49">
        <v>39.33</v>
      </c>
      <c r="L209" s="49">
        <v>356.06029999999998</v>
      </c>
      <c r="M209" s="48">
        <v>8.5650000000000004E-2</v>
      </c>
      <c r="N209" s="48">
        <v>1.2728000000000002</v>
      </c>
      <c r="O209" s="48">
        <v>0.44850000000000001</v>
      </c>
      <c r="P209" s="48">
        <v>15.23865</v>
      </c>
      <c r="Q209" s="48">
        <v>25.177250000000001</v>
      </c>
      <c r="R209" s="48">
        <v>2.3044000000000002</v>
      </c>
      <c r="S209" s="48">
        <v>0.3705</v>
      </c>
      <c r="T209" s="48">
        <v>0.25235000000000002</v>
      </c>
      <c r="U209" s="48">
        <v>8.7122500000000009</v>
      </c>
      <c r="AR209" s="204">
        <f t="shared" si="90"/>
        <v>1</v>
      </c>
      <c r="AS209" s="204">
        <f t="shared" si="91"/>
        <v>1.0002732312265519</v>
      </c>
      <c r="AT209" s="204">
        <f t="shared" si="92"/>
        <v>1.000000397321368</v>
      </c>
      <c r="AU209" s="204">
        <f t="shared" si="93"/>
        <v>0.99999485443005043</v>
      </c>
      <c r="AV209" s="204">
        <f t="shared" si="94"/>
        <v>1.0003563014839219</v>
      </c>
      <c r="AW209" s="204">
        <f t="shared" si="95"/>
        <v>0.99999882171594068</v>
      </c>
      <c r="AX209" s="204">
        <f t="shared" si="96"/>
        <v>0.99999041044358494</v>
      </c>
      <c r="AY209" s="204">
        <f t="shared" si="97"/>
        <v>0.99999688220867033</v>
      </c>
      <c r="AZ209" s="204">
        <f t="shared" si="98"/>
        <v>1.000006155047918</v>
      </c>
      <c r="BA209" s="204">
        <f t="shared" si="99"/>
        <v>0.9992931712645029</v>
      </c>
      <c r="BB209" s="204">
        <f t="shared" si="100"/>
        <v>0.99997899879664776</v>
      </c>
      <c r="BC209" s="204">
        <f t="shared" si="101"/>
        <v>1</v>
      </c>
      <c r="BD209" s="204">
        <f t="shared" si="102"/>
        <v>0.99998532958400532</v>
      </c>
      <c r="BE209" s="204">
        <f t="shared" si="103"/>
        <v>0.99999743818485332</v>
      </c>
      <c r="BF209" s="204">
        <f t="shared" si="104"/>
        <v>1.0000121533094095</v>
      </c>
      <c r="BG209" s="204">
        <f t="shared" si="105"/>
        <v>0.99999967271298373</v>
      </c>
      <c r="BH209" s="204">
        <f t="shared" si="106"/>
        <v>1.0000006792691327</v>
      </c>
      <c r="BI209" s="204">
        <f t="shared" si="107"/>
        <v>0.99984675743677731</v>
      </c>
      <c r="BJ209" s="204">
        <f t="shared" si="108"/>
        <v>1.0000976993387909</v>
      </c>
      <c r="BK209" s="204">
        <f t="shared" si="109"/>
        <v>0.99990837721064618</v>
      </c>
      <c r="BL209" s="202"/>
      <c r="BM209" s="205">
        <f t="shared" si="111"/>
        <v>0.99973699367354019</v>
      </c>
      <c r="BN209" s="205">
        <f t="shared" si="110"/>
        <v>29.689277830365526</v>
      </c>
    </row>
    <row r="210" spans="1:66">
      <c r="A210" s="214">
        <v>45134</v>
      </c>
      <c r="B210" s="48">
        <v>0.27900000000000003</v>
      </c>
      <c r="C210" s="48">
        <v>0.41059999999999997</v>
      </c>
      <c r="D210" s="48">
        <v>0.36770000000000003</v>
      </c>
      <c r="E210" s="48">
        <v>0.24015</v>
      </c>
      <c r="F210" s="48">
        <v>1.9925999999999999</v>
      </c>
      <c r="G210" s="48">
        <v>0.62065000000000003</v>
      </c>
      <c r="H210" s="48">
        <v>0.21550000000000002</v>
      </c>
      <c r="I210" s="48">
        <v>2.1761499999999998</v>
      </c>
      <c r="J210" s="49">
        <v>4189.21</v>
      </c>
      <c r="K210" s="49">
        <v>39.08</v>
      </c>
      <c r="L210" s="49">
        <v>356.43420000000003</v>
      </c>
      <c r="M210" s="48">
        <v>8.5600000000000009E-2</v>
      </c>
      <c r="N210" s="48">
        <v>1.2633999999999999</v>
      </c>
      <c r="O210" s="48">
        <v>0.44664999999999999</v>
      </c>
      <c r="P210" s="48">
        <v>15.22485</v>
      </c>
      <c r="Q210" s="48">
        <v>25.109250000000003</v>
      </c>
      <c r="R210" s="48">
        <v>2.3247499999999999</v>
      </c>
      <c r="S210" s="48">
        <v>0.36935000000000001</v>
      </c>
      <c r="T210" s="48">
        <v>0.2515</v>
      </c>
      <c r="U210" s="48">
        <v>8.7158499999999997</v>
      </c>
      <c r="AR210" s="204">
        <f t="shared" si="90"/>
        <v>1</v>
      </c>
      <c r="AS210" s="204">
        <f t="shared" si="91"/>
        <v>0.99898039466758015</v>
      </c>
      <c r="AT210" s="204">
        <f t="shared" si="92"/>
        <v>0.99999991179044656</v>
      </c>
      <c r="AU210" s="204">
        <f t="shared" si="93"/>
        <v>0.99999689726297913</v>
      </c>
      <c r="AV210" s="204">
        <f t="shared" si="94"/>
        <v>0.99955846891853484</v>
      </c>
      <c r="AW210" s="204">
        <f t="shared" si="95"/>
        <v>1.000000434524609</v>
      </c>
      <c r="AX210" s="204">
        <f t="shared" si="96"/>
        <v>0.99999037047792549</v>
      </c>
      <c r="AY210" s="204">
        <f t="shared" si="97"/>
        <v>0.99999476206301341</v>
      </c>
      <c r="AZ210" s="204">
        <f t="shared" si="98"/>
        <v>0.99999692351505176</v>
      </c>
      <c r="BA210" s="204">
        <f t="shared" si="99"/>
        <v>0.99873188112898725</v>
      </c>
      <c r="BB210" s="204">
        <f t="shared" si="100"/>
        <v>1.0000096267362224</v>
      </c>
      <c r="BC210" s="204">
        <f t="shared" si="101"/>
        <v>1</v>
      </c>
      <c r="BD210" s="204">
        <f t="shared" si="102"/>
        <v>0.99983711811071696</v>
      </c>
      <c r="BE210" s="204">
        <f t="shared" si="103"/>
        <v>0.99998812186267561</v>
      </c>
      <c r="BF210" s="204">
        <f t="shared" si="104"/>
        <v>0.9999878907321369</v>
      </c>
      <c r="BG210" s="204">
        <f t="shared" si="105"/>
        <v>0.99999970001965843</v>
      </c>
      <c r="BH210" s="204">
        <f t="shared" si="106"/>
        <v>1.0000005114920698</v>
      </c>
      <c r="BI210" s="204">
        <f t="shared" si="107"/>
        <v>0.99941154655833142</v>
      </c>
      <c r="BJ210" s="204">
        <f t="shared" si="108"/>
        <v>0.99981533624576913</v>
      </c>
      <c r="BK210" s="204">
        <f t="shared" si="109"/>
        <v>1.0000229211996041</v>
      </c>
      <c r="BL210" s="202"/>
      <c r="BM210" s="205">
        <f t="shared" si="111"/>
        <v>0.99632794938791469</v>
      </c>
      <c r="BN210" s="205">
        <f t="shared" si="110"/>
        <v>29.580257299536161</v>
      </c>
    </row>
    <row r="211" spans="1:66">
      <c r="A211" s="214">
        <v>45135</v>
      </c>
      <c r="B211" s="48">
        <v>0.27900000000000003</v>
      </c>
      <c r="C211" s="48">
        <v>0.41854999999999998</v>
      </c>
      <c r="D211" s="48">
        <v>0.36895</v>
      </c>
      <c r="E211" s="48">
        <v>0.24245</v>
      </c>
      <c r="F211" s="48">
        <v>1.9956999999999998</v>
      </c>
      <c r="G211" s="48">
        <v>0.62204999999999999</v>
      </c>
      <c r="H211" s="48">
        <v>0.21815000000000001</v>
      </c>
      <c r="I211" s="48">
        <v>2.1758999999999999</v>
      </c>
      <c r="J211" s="49">
        <v>4208.74</v>
      </c>
      <c r="K211" s="49">
        <v>38.805</v>
      </c>
      <c r="L211" s="49">
        <v>356.33704999999998</v>
      </c>
      <c r="M211" s="48">
        <v>8.5699999999999998E-2</v>
      </c>
      <c r="N211" s="48">
        <v>1.2683500000000001</v>
      </c>
      <c r="O211" s="48">
        <v>0.45255000000000001</v>
      </c>
      <c r="P211" s="48">
        <v>15.29275</v>
      </c>
      <c r="Q211" s="48">
        <v>25.297150000000002</v>
      </c>
      <c r="R211" s="48">
        <v>2.3247499999999999</v>
      </c>
      <c r="S211" s="48">
        <v>0.37135000000000001</v>
      </c>
      <c r="T211" s="48">
        <v>0.25409999999999999</v>
      </c>
      <c r="U211" s="48">
        <v>8.7644000000000002</v>
      </c>
      <c r="AR211" s="204">
        <f t="shared" si="90"/>
        <v>1</v>
      </c>
      <c r="AS211" s="204">
        <f t="shared" si="91"/>
        <v>1.0039357830973483</v>
      </c>
      <c r="AT211" s="204">
        <f t="shared" si="92"/>
        <v>1.0000005505245781</v>
      </c>
      <c r="AU211" s="204">
        <f t="shared" si="93"/>
        <v>1.0000079063087053</v>
      </c>
      <c r="AV211" s="204">
        <f t="shared" si="94"/>
        <v>1.0003112972111428</v>
      </c>
      <c r="AW211" s="204">
        <f t="shared" si="95"/>
        <v>1.0000008675811016</v>
      </c>
      <c r="AX211" s="204">
        <f t="shared" si="96"/>
        <v>1.0000282400168536</v>
      </c>
      <c r="AY211" s="204">
        <f t="shared" si="97"/>
        <v>0.99999944243851113</v>
      </c>
      <c r="AZ211" s="204">
        <f t="shared" si="98"/>
        <v>1.0000214927691751</v>
      </c>
      <c r="BA211" s="204">
        <f t="shared" si="99"/>
        <v>0.99859576102688996</v>
      </c>
      <c r="BB211" s="204">
        <f t="shared" si="100"/>
        <v>0.99999749968294271</v>
      </c>
      <c r="BC211" s="204">
        <f t="shared" si="101"/>
        <v>1</v>
      </c>
      <c r="BD211" s="204">
        <f t="shared" si="102"/>
        <v>1.0000859340775015</v>
      </c>
      <c r="BE211" s="204">
        <f t="shared" si="103"/>
        <v>1.0000377124307263</v>
      </c>
      <c r="BF211" s="204">
        <f t="shared" si="104"/>
        <v>1.0000594777084661</v>
      </c>
      <c r="BG211" s="204">
        <f t="shared" si="105"/>
        <v>1.0000008269483447</v>
      </c>
      <c r="BH211" s="204">
        <f t="shared" si="106"/>
        <v>1</v>
      </c>
      <c r="BI211" s="204">
        <f t="shared" si="107"/>
        <v>1.0010230483790734</v>
      </c>
      <c r="BJ211" s="204">
        <f t="shared" si="108"/>
        <v>1.000563113642261</v>
      </c>
      <c r="BK211" s="204">
        <f t="shared" si="109"/>
        <v>1.0003082403850492</v>
      </c>
      <c r="BL211" s="202"/>
      <c r="BM211" s="205">
        <f t="shared" si="111"/>
        <v>1.0049800576769945</v>
      </c>
      <c r="BN211" s="205">
        <f t="shared" si="110"/>
        <v>29.727568686988189</v>
      </c>
    </row>
    <row r="212" spans="1:66">
      <c r="A212" s="214">
        <v>45136</v>
      </c>
      <c r="B212" s="48">
        <v>0.27900000000000003</v>
      </c>
      <c r="C212" s="48">
        <v>0.41854999999999998</v>
      </c>
      <c r="D212" s="48">
        <v>0.36895</v>
      </c>
      <c r="E212" s="48">
        <v>0.24245</v>
      </c>
      <c r="F212" s="48">
        <v>1.9956999999999998</v>
      </c>
      <c r="G212" s="48">
        <v>0.62204999999999999</v>
      </c>
      <c r="H212" s="48">
        <v>0.21815000000000001</v>
      </c>
      <c r="I212" s="48">
        <v>2.1758999999999999</v>
      </c>
      <c r="J212" s="49">
        <v>4208.74</v>
      </c>
      <c r="K212" s="49">
        <v>38.805</v>
      </c>
      <c r="L212" s="49">
        <v>356.33704999999998</v>
      </c>
      <c r="M212" s="48">
        <v>8.5699999999999998E-2</v>
      </c>
      <c r="N212" s="48">
        <v>1.2683500000000001</v>
      </c>
      <c r="O212" s="48">
        <v>0.45255000000000001</v>
      </c>
      <c r="P212" s="48">
        <v>15.29275</v>
      </c>
      <c r="Q212" s="48">
        <v>25.297150000000002</v>
      </c>
      <c r="R212" s="48">
        <v>2.3247499999999999</v>
      </c>
      <c r="S212" s="48">
        <v>0.37135000000000001</v>
      </c>
      <c r="T212" s="48">
        <v>0.25409999999999999</v>
      </c>
      <c r="U212" s="48">
        <v>8.7644000000000002</v>
      </c>
      <c r="AR212" s="204">
        <f t="shared" si="90"/>
        <v>1</v>
      </c>
      <c r="AS212" s="204">
        <f t="shared" si="91"/>
        <v>1</v>
      </c>
      <c r="AT212" s="204">
        <f t="shared" si="92"/>
        <v>1</v>
      </c>
      <c r="AU212" s="204">
        <f t="shared" si="93"/>
        <v>1</v>
      </c>
      <c r="AV212" s="204">
        <f t="shared" si="94"/>
        <v>1</v>
      </c>
      <c r="AW212" s="204">
        <f t="shared" si="95"/>
        <v>1</v>
      </c>
      <c r="AX212" s="204">
        <f t="shared" si="96"/>
        <v>1</v>
      </c>
      <c r="AY212" s="204">
        <f t="shared" si="97"/>
        <v>1</v>
      </c>
      <c r="AZ212" s="204">
        <f t="shared" si="98"/>
        <v>1</v>
      </c>
      <c r="BA212" s="204">
        <f t="shared" si="99"/>
        <v>1</v>
      </c>
      <c r="BB212" s="204">
        <f t="shared" si="100"/>
        <v>1</v>
      </c>
      <c r="BC212" s="204">
        <f t="shared" si="101"/>
        <v>1</v>
      </c>
      <c r="BD212" s="204">
        <f t="shared" si="102"/>
        <v>1</v>
      </c>
      <c r="BE212" s="204">
        <f t="shared" si="103"/>
        <v>1</v>
      </c>
      <c r="BF212" s="204">
        <f t="shared" si="104"/>
        <v>1</v>
      </c>
      <c r="BG212" s="204">
        <f t="shared" si="105"/>
        <v>1</v>
      </c>
      <c r="BH212" s="204">
        <f t="shared" si="106"/>
        <v>1</v>
      </c>
      <c r="BI212" s="204">
        <f t="shared" si="107"/>
        <v>1</v>
      </c>
      <c r="BJ212" s="204">
        <f t="shared" si="108"/>
        <v>1</v>
      </c>
      <c r="BK212" s="204">
        <f t="shared" si="109"/>
        <v>1</v>
      </c>
      <c r="BL212" s="202"/>
      <c r="BM212" s="205">
        <f t="shared" si="111"/>
        <v>1</v>
      </c>
      <c r="BN212" s="205">
        <f t="shared" si="110"/>
        <v>29.727568686988189</v>
      </c>
    </row>
    <row r="213" spans="1:66">
      <c r="A213" s="214">
        <v>45137</v>
      </c>
      <c r="B213" s="48">
        <v>0.27900000000000003</v>
      </c>
      <c r="C213" s="48">
        <v>0.41854999999999998</v>
      </c>
      <c r="D213" s="48">
        <v>0.36895</v>
      </c>
      <c r="E213" s="48">
        <v>0.24245</v>
      </c>
      <c r="F213" s="48">
        <v>1.9956999999999998</v>
      </c>
      <c r="G213" s="48">
        <v>0.62204999999999999</v>
      </c>
      <c r="H213" s="48">
        <v>0.21815000000000001</v>
      </c>
      <c r="I213" s="48">
        <v>2.1758999999999999</v>
      </c>
      <c r="J213" s="49">
        <v>4208.74</v>
      </c>
      <c r="K213" s="49">
        <v>38.805</v>
      </c>
      <c r="L213" s="49">
        <v>356.33704999999998</v>
      </c>
      <c r="M213" s="48">
        <v>8.5699999999999998E-2</v>
      </c>
      <c r="N213" s="48">
        <v>1.2683500000000001</v>
      </c>
      <c r="O213" s="48">
        <v>0.45255000000000001</v>
      </c>
      <c r="P213" s="48">
        <v>15.29275</v>
      </c>
      <c r="Q213" s="48">
        <v>25.297150000000002</v>
      </c>
      <c r="R213" s="48">
        <v>2.3247499999999999</v>
      </c>
      <c r="S213" s="48">
        <v>0.37135000000000001</v>
      </c>
      <c r="T213" s="48">
        <v>0.25409999999999999</v>
      </c>
      <c r="U213" s="48">
        <v>8.7644000000000002</v>
      </c>
      <c r="AR213" s="204">
        <f t="shared" si="90"/>
        <v>1</v>
      </c>
      <c r="AS213" s="204">
        <f t="shared" si="91"/>
        <v>1</v>
      </c>
      <c r="AT213" s="204">
        <f t="shared" si="92"/>
        <v>1</v>
      </c>
      <c r="AU213" s="204">
        <f t="shared" si="93"/>
        <v>1</v>
      </c>
      <c r="AV213" s="204">
        <f t="shared" si="94"/>
        <v>1</v>
      </c>
      <c r="AW213" s="204">
        <f t="shared" si="95"/>
        <v>1</v>
      </c>
      <c r="AX213" s="204">
        <f t="shared" si="96"/>
        <v>1</v>
      </c>
      <c r="AY213" s="204">
        <f t="shared" si="97"/>
        <v>1</v>
      </c>
      <c r="AZ213" s="204">
        <f t="shared" si="98"/>
        <v>1</v>
      </c>
      <c r="BA213" s="204">
        <f t="shared" si="99"/>
        <v>1</v>
      </c>
      <c r="BB213" s="204">
        <f t="shared" si="100"/>
        <v>1</v>
      </c>
      <c r="BC213" s="204">
        <f t="shared" si="101"/>
        <v>1</v>
      </c>
      <c r="BD213" s="204">
        <f t="shared" si="102"/>
        <v>1</v>
      </c>
      <c r="BE213" s="204">
        <f t="shared" si="103"/>
        <v>1</v>
      </c>
      <c r="BF213" s="204">
        <f t="shared" si="104"/>
        <v>1</v>
      </c>
      <c r="BG213" s="204">
        <f t="shared" si="105"/>
        <v>1</v>
      </c>
      <c r="BH213" s="204">
        <f t="shared" si="106"/>
        <v>1</v>
      </c>
      <c r="BI213" s="204">
        <f t="shared" si="107"/>
        <v>1</v>
      </c>
      <c r="BJ213" s="204">
        <f t="shared" si="108"/>
        <v>1</v>
      </c>
      <c r="BK213" s="204">
        <f t="shared" si="109"/>
        <v>1</v>
      </c>
      <c r="BL213" s="202"/>
      <c r="BM213" s="205">
        <f t="shared" si="111"/>
        <v>1</v>
      </c>
      <c r="BN213" s="205">
        <f t="shared" si="110"/>
        <v>29.727568686988189</v>
      </c>
    </row>
    <row r="214" spans="1:66">
      <c r="A214" s="214">
        <v>45138</v>
      </c>
      <c r="B214" s="48">
        <v>0.27900000000000003</v>
      </c>
      <c r="C214" s="48">
        <v>0.41739999999999999</v>
      </c>
      <c r="D214" s="48">
        <v>0.36954999999999999</v>
      </c>
      <c r="E214" s="48">
        <v>0.2432</v>
      </c>
      <c r="F214" s="48">
        <v>1.9943</v>
      </c>
      <c r="G214" s="48">
        <v>0.62200000000000011</v>
      </c>
      <c r="H214" s="48">
        <v>0.21710000000000002</v>
      </c>
      <c r="I214" s="48">
        <v>2.1763500000000002</v>
      </c>
      <c r="J214" s="49">
        <v>4212.0879999999997</v>
      </c>
      <c r="K214" s="49">
        <v>39.57</v>
      </c>
      <c r="L214" s="49">
        <v>354.87890000000004</v>
      </c>
      <c r="M214" s="48">
        <v>8.5699999999999998E-2</v>
      </c>
      <c r="N214" s="48">
        <v>1.2639499999999999</v>
      </c>
      <c r="O214" s="48">
        <v>0.45019999999999999</v>
      </c>
      <c r="P214" s="48">
        <v>15.300149999999999</v>
      </c>
      <c r="Q214" s="48">
        <v>25.52525</v>
      </c>
      <c r="R214" s="48">
        <v>2.3052000000000001</v>
      </c>
      <c r="S214" s="48">
        <v>0.37140000000000001</v>
      </c>
      <c r="T214" s="48">
        <v>0.25335000000000002</v>
      </c>
      <c r="U214" s="48">
        <v>8.7639999999999993</v>
      </c>
      <c r="AR214" s="204">
        <f t="shared" si="90"/>
        <v>1</v>
      </c>
      <c r="AS214" s="204">
        <f t="shared" si="91"/>
        <v>0.9994365880975179</v>
      </c>
      <c r="AT214" s="204">
        <f t="shared" si="92"/>
        <v>1.0000002635895935</v>
      </c>
      <c r="AU214" s="204">
        <f t="shared" si="93"/>
        <v>1.0000025619285653</v>
      </c>
      <c r="AV214" s="204">
        <f t="shared" si="94"/>
        <v>0.99985950582232641</v>
      </c>
      <c r="AW214" s="204">
        <f t="shared" si="95"/>
        <v>0.99999996904861155</v>
      </c>
      <c r="AX214" s="204">
        <f t="shared" si="96"/>
        <v>0.9999888520289788</v>
      </c>
      <c r="AY214" s="204">
        <f t="shared" si="97"/>
        <v>1.0000010035653466</v>
      </c>
      <c r="AZ214" s="204">
        <f t="shared" si="98"/>
        <v>1.0000036744254395</v>
      </c>
      <c r="BA214" s="204">
        <f t="shared" si="99"/>
        <v>1.003892305885872</v>
      </c>
      <c r="BB214" s="204">
        <f t="shared" si="100"/>
        <v>0.99996239062217285</v>
      </c>
      <c r="BC214" s="204">
        <f t="shared" si="101"/>
        <v>1</v>
      </c>
      <c r="BD214" s="204">
        <f t="shared" si="102"/>
        <v>0.9999236369613026</v>
      </c>
      <c r="BE214" s="204">
        <f t="shared" si="103"/>
        <v>0.99998503859126198</v>
      </c>
      <c r="BF214" s="204">
        <f t="shared" si="104"/>
        <v>1.0000064659699706</v>
      </c>
      <c r="BG214" s="204">
        <f t="shared" si="105"/>
        <v>1.0000009956537641</v>
      </c>
      <c r="BH214" s="204">
        <f t="shared" si="106"/>
        <v>0.9999995087011232</v>
      </c>
      <c r="BI214" s="204">
        <f t="shared" si="107"/>
        <v>1.0000254928439665</v>
      </c>
      <c r="BJ214" s="204">
        <f t="shared" si="108"/>
        <v>0.99983821551253493</v>
      </c>
      <c r="BK214" s="204">
        <f t="shared" si="109"/>
        <v>0.99999746780545784</v>
      </c>
      <c r="BL214" s="202"/>
      <c r="BM214" s="205">
        <f t="shared" si="111"/>
        <v>1.0029204519731429</v>
      </c>
      <c r="BN214" s="205">
        <f t="shared" si="110"/>
        <v>29.814386623616844</v>
      </c>
    </row>
    <row r="215" spans="1:66">
      <c r="A215" s="214">
        <v>45139</v>
      </c>
      <c r="B215" s="48">
        <v>0.27900000000000003</v>
      </c>
      <c r="C215" s="48">
        <v>0.41844999999999999</v>
      </c>
      <c r="D215" s="48">
        <v>0.36890000000000001</v>
      </c>
      <c r="E215" s="48">
        <v>0.24324999999999999</v>
      </c>
      <c r="F215" s="48">
        <v>1.9995000000000001</v>
      </c>
      <c r="G215" s="48">
        <v>0.62129999999999996</v>
      </c>
      <c r="H215" s="48">
        <v>0.21750000000000003</v>
      </c>
      <c r="I215" s="48">
        <v>2.1752500000000001</v>
      </c>
      <c r="J215" s="49">
        <v>4217.9369999999999</v>
      </c>
      <c r="K215" s="49">
        <v>39.825000000000003</v>
      </c>
      <c r="L215" s="49">
        <v>357.85850000000005</v>
      </c>
      <c r="M215" s="48">
        <v>8.5749999999999993E-2</v>
      </c>
      <c r="N215" s="48">
        <v>1.2591000000000001</v>
      </c>
      <c r="O215" s="48">
        <v>0.45084999999999997</v>
      </c>
      <c r="P215" s="48">
        <v>15.2667</v>
      </c>
      <c r="Q215" s="48">
        <v>25.621949999999998</v>
      </c>
      <c r="R215" s="48">
        <v>2.3052000000000001</v>
      </c>
      <c r="S215" s="48">
        <v>0.37170000000000003</v>
      </c>
      <c r="T215" s="48">
        <v>0.25364999999999999</v>
      </c>
      <c r="U215" s="48">
        <v>8.8051500000000011</v>
      </c>
      <c r="AR215" s="204">
        <f t="shared" si="90"/>
        <v>1</v>
      </c>
      <c r="AS215" s="204">
        <f t="shared" si="91"/>
        <v>1.0005147584832288</v>
      </c>
      <c r="AT215" s="204">
        <f t="shared" si="92"/>
        <v>0.99999971442533986</v>
      </c>
      <c r="AU215" s="204">
        <f t="shared" si="93"/>
        <v>1.0000001705140145</v>
      </c>
      <c r="AV215" s="204">
        <f t="shared" si="94"/>
        <v>1.0005215118429795</v>
      </c>
      <c r="AW215" s="204">
        <f t="shared" si="95"/>
        <v>0.9999995664192104</v>
      </c>
      <c r="AX215" s="204">
        <f t="shared" si="96"/>
        <v>1.0000042532235085</v>
      </c>
      <c r="AY215" s="204">
        <f t="shared" si="97"/>
        <v>0.99999754647803218</v>
      </c>
      <c r="AZ215" s="204">
        <f t="shared" si="98"/>
        <v>1.0000064122756984</v>
      </c>
      <c r="BA215" s="204">
        <f t="shared" si="99"/>
        <v>1.0012790619236607</v>
      </c>
      <c r="BB215" s="204">
        <f t="shared" si="100"/>
        <v>1.0000766920934838</v>
      </c>
      <c r="BC215" s="204">
        <f t="shared" si="101"/>
        <v>1</v>
      </c>
      <c r="BD215" s="204">
        <f t="shared" si="102"/>
        <v>0.9999155188345018</v>
      </c>
      <c r="BE215" s="204">
        <f t="shared" si="103"/>
        <v>1.0000041461005644</v>
      </c>
      <c r="BF215" s="204">
        <f t="shared" si="104"/>
        <v>0.99997074767056549</v>
      </c>
      <c r="BG215" s="204">
        <f t="shared" si="105"/>
        <v>1.0000004194114775</v>
      </c>
      <c r="BH215" s="204">
        <f t="shared" si="106"/>
        <v>1</v>
      </c>
      <c r="BI215" s="204">
        <f t="shared" si="107"/>
        <v>1.000152894767627</v>
      </c>
      <c r="BJ215" s="204">
        <f t="shared" si="108"/>
        <v>1.0000647785317534</v>
      </c>
      <c r="BK215" s="204">
        <f t="shared" si="109"/>
        <v>1.0002599298894435</v>
      </c>
      <c r="BL215" s="202"/>
      <c r="BM215" s="205">
        <f t="shared" si="111"/>
        <v>1.0027708142893166</v>
      </c>
      <c r="BN215" s="205">
        <f t="shared" si="110"/>
        <v>29.896996752100772</v>
      </c>
    </row>
    <row r="216" spans="1:66">
      <c r="A216" s="214">
        <v>45140</v>
      </c>
      <c r="B216" s="48">
        <v>0.27900000000000003</v>
      </c>
      <c r="C216" s="48">
        <v>0.42430000000000001</v>
      </c>
      <c r="D216" s="48">
        <v>0.371</v>
      </c>
      <c r="E216" s="48">
        <v>0.24399999999999999</v>
      </c>
      <c r="F216" s="48">
        <v>2.0036</v>
      </c>
      <c r="G216" s="48">
        <v>0.62585000000000002</v>
      </c>
      <c r="H216" s="48">
        <v>0.2185</v>
      </c>
      <c r="I216" s="48">
        <v>2.1755499999999999</v>
      </c>
      <c r="J216" s="49">
        <v>4236.777</v>
      </c>
      <c r="K216" s="49">
        <v>39.840000000000003</v>
      </c>
      <c r="L216" s="49">
        <v>361.47579999999999</v>
      </c>
      <c r="M216" s="48">
        <v>8.5800000000000001E-2</v>
      </c>
      <c r="N216" s="48">
        <v>1.2671000000000001</v>
      </c>
      <c r="O216" s="48">
        <v>0.4572</v>
      </c>
      <c r="P216" s="48">
        <v>15.363299999999999</v>
      </c>
      <c r="Q216" s="48">
        <v>25.765499999999999</v>
      </c>
      <c r="R216" s="48">
        <v>2.3035999999999999</v>
      </c>
      <c r="S216" s="48">
        <v>0.373</v>
      </c>
      <c r="T216" s="48">
        <v>0.25390000000000001</v>
      </c>
      <c r="U216" s="48">
        <v>8.8316499999999998</v>
      </c>
      <c r="AR216" s="204">
        <f t="shared" si="90"/>
        <v>1</v>
      </c>
      <c r="AS216" s="204">
        <f t="shared" si="91"/>
        <v>1.0028478185945395</v>
      </c>
      <c r="AT216" s="204">
        <f t="shared" si="92"/>
        <v>1.0000009208205229</v>
      </c>
      <c r="AU216" s="204">
        <f t="shared" si="93"/>
        <v>1.0000025535158461</v>
      </c>
      <c r="AV216" s="204">
        <f t="shared" si="94"/>
        <v>1.0004102138407756</v>
      </c>
      <c r="AW216" s="204">
        <f t="shared" si="95"/>
        <v>1.000002809591733</v>
      </c>
      <c r="AX216" s="204">
        <f t="shared" si="96"/>
        <v>1.0000105989651431</v>
      </c>
      <c r="AY216" s="204">
        <f t="shared" si="97"/>
        <v>1.0000006692664247</v>
      </c>
      <c r="AZ216" s="204">
        <f t="shared" si="98"/>
        <v>1.0000205942098559</v>
      </c>
      <c r="BA216" s="204">
        <f t="shared" si="99"/>
        <v>1.0000749385747376</v>
      </c>
      <c r="BB216" s="204">
        <f t="shared" si="100"/>
        <v>1.0000922529886365</v>
      </c>
      <c r="BC216" s="204">
        <f t="shared" si="101"/>
        <v>1</v>
      </c>
      <c r="BD216" s="204">
        <f t="shared" si="102"/>
        <v>1.0001391924750633</v>
      </c>
      <c r="BE216" s="204">
        <f t="shared" si="103"/>
        <v>1.0000401933458645</v>
      </c>
      <c r="BF216" s="204">
        <f t="shared" si="104"/>
        <v>1.0000843084440645</v>
      </c>
      <c r="BG216" s="204">
        <f t="shared" si="105"/>
        <v>1.0000006197014126</v>
      </c>
      <c r="BH216" s="204">
        <f t="shared" si="106"/>
        <v>0.99999995960710641</v>
      </c>
      <c r="BI216" s="204">
        <f t="shared" si="107"/>
        <v>1.0006612891617024</v>
      </c>
      <c r="BJ216" s="204">
        <f t="shared" si="108"/>
        <v>1.0000539233181853</v>
      </c>
      <c r="BK216" s="204">
        <f t="shared" si="109"/>
        <v>1.000166741044503</v>
      </c>
      <c r="BL216" s="202"/>
      <c r="BM216" s="205">
        <f t="shared" si="111"/>
        <v>1.004615830981916</v>
      </c>
      <c r="BN216" s="205">
        <f t="shared" si="110"/>
        <v>30.03499623597536</v>
      </c>
    </row>
    <row r="217" spans="1:66">
      <c r="A217" s="214">
        <v>45141</v>
      </c>
      <c r="B217" s="48">
        <v>0.27900000000000003</v>
      </c>
      <c r="C217" s="48">
        <v>0.42699999999999999</v>
      </c>
      <c r="D217" s="48">
        <v>0.37255000000000005</v>
      </c>
      <c r="E217" s="48">
        <v>0.24509999999999998</v>
      </c>
      <c r="F217" s="48">
        <v>2.0062499999999996</v>
      </c>
      <c r="G217" s="48">
        <v>0.63024999999999998</v>
      </c>
      <c r="H217" s="48">
        <v>0.21955000000000002</v>
      </c>
      <c r="I217" s="48">
        <v>2.1774499999999999</v>
      </c>
      <c r="J217" s="49">
        <v>4239.0040000000008</v>
      </c>
      <c r="K217" s="49">
        <v>40.049999999999997</v>
      </c>
      <c r="L217" s="49">
        <v>362.3338</v>
      </c>
      <c r="M217" s="48">
        <v>8.585000000000001E-2</v>
      </c>
      <c r="N217" s="48">
        <v>1.2709000000000001</v>
      </c>
      <c r="O217" s="48">
        <v>0.45955000000000001</v>
      </c>
      <c r="P217" s="48">
        <v>15.447900000000001</v>
      </c>
      <c r="Q217" s="48">
        <v>26.2121</v>
      </c>
      <c r="R217" s="48">
        <v>2.3081499999999999</v>
      </c>
      <c r="S217" s="48">
        <v>0.37470000000000003</v>
      </c>
      <c r="T217" s="48">
        <v>0.25505</v>
      </c>
      <c r="U217" s="48">
        <v>8.8238500000000002</v>
      </c>
      <c r="AR217" s="204">
        <f t="shared" si="90"/>
        <v>1</v>
      </c>
      <c r="AS217" s="204">
        <f t="shared" si="91"/>
        <v>1.0013001556175263</v>
      </c>
      <c r="AT217" s="204">
        <f t="shared" si="92"/>
        <v>1.0000006763159859</v>
      </c>
      <c r="AU217" s="204">
        <f t="shared" si="93"/>
        <v>1.0000037309962189</v>
      </c>
      <c r="AV217" s="204">
        <f t="shared" si="94"/>
        <v>1.0002646725827953</v>
      </c>
      <c r="AW217" s="204">
        <f t="shared" si="95"/>
        <v>1.0000026976077259</v>
      </c>
      <c r="AX217" s="204">
        <f t="shared" si="96"/>
        <v>1.0000110768364032</v>
      </c>
      <c r="AY217" s="204">
        <f t="shared" si="97"/>
        <v>1.0000042365529485</v>
      </c>
      <c r="AZ217" s="204">
        <f t="shared" si="98"/>
        <v>1.0000024282812892</v>
      </c>
      <c r="BA217" s="204">
        <f t="shared" si="99"/>
        <v>1.0010466958806044</v>
      </c>
      <c r="BB217" s="204">
        <f t="shared" si="100"/>
        <v>1.000021745573564</v>
      </c>
      <c r="BC217" s="204">
        <f t="shared" si="101"/>
        <v>1</v>
      </c>
      <c r="BD217" s="204">
        <f t="shared" si="102"/>
        <v>1.0000658064432688</v>
      </c>
      <c r="BE217" s="204">
        <f t="shared" si="103"/>
        <v>1.0000147331457305</v>
      </c>
      <c r="BF217" s="204">
        <f t="shared" si="104"/>
        <v>1.0000734006621663</v>
      </c>
      <c r="BG217" s="204">
        <f t="shared" si="105"/>
        <v>1.0000019061132046</v>
      </c>
      <c r="BH217" s="204">
        <f t="shared" si="106"/>
        <v>1.0000001147938553</v>
      </c>
      <c r="BI217" s="204">
        <f t="shared" si="107"/>
        <v>1.0008613797858441</v>
      </c>
      <c r="BJ217" s="204">
        <f t="shared" si="108"/>
        <v>1.0002473892723378</v>
      </c>
      <c r="BK217" s="204">
        <f t="shared" si="109"/>
        <v>0.99995097880805561</v>
      </c>
      <c r="BL217" s="202"/>
      <c r="BM217" s="205">
        <f t="shared" si="111"/>
        <v>1.0038794963532969</v>
      </c>
      <c r="BN217" s="205">
        <f t="shared" ref="BN217:BN248" si="112">BN216*BM217</f>
        <v>30.151516894344113</v>
      </c>
    </row>
    <row r="218" spans="1:66">
      <c r="A218" s="214">
        <v>45142</v>
      </c>
      <c r="B218" s="48">
        <v>0.27900000000000003</v>
      </c>
      <c r="C218" s="48">
        <v>0.42475000000000002</v>
      </c>
      <c r="D218" s="48">
        <v>0.37270000000000003</v>
      </c>
      <c r="E218" s="48">
        <v>0.24399999999999999</v>
      </c>
      <c r="F218" s="48">
        <v>2.0033500000000002</v>
      </c>
      <c r="G218" s="48">
        <v>0.62749999999999995</v>
      </c>
      <c r="H218" s="48">
        <v>0.21934999999999999</v>
      </c>
      <c r="I218" s="48">
        <v>2.1781999999999999</v>
      </c>
      <c r="J218" s="49">
        <v>4232.4549999999999</v>
      </c>
      <c r="K218" s="49">
        <v>39.745000000000005</v>
      </c>
      <c r="L218" s="49">
        <v>365.14064999999999</v>
      </c>
      <c r="M218" s="48">
        <v>8.5800000000000001E-2</v>
      </c>
      <c r="N218" s="48">
        <v>1.2682500000000001</v>
      </c>
      <c r="O218" s="48">
        <v>0.45825000000000005</v>
      </c>
      <c r="P218" s="48">
        <v>15.543199999999999</v>
      </c>
      <c r="Q218" s="48">
        <v>26.396149999999999</v>
      </c>
      <c r="R218" s="48">
        <v>2.30905</v>
      </c>
      <c r="S218" s="48">
        <v>0.37429999999999997</v>
      </c>
      <c r="T218" s="48">
        <v>0.25464999999999999</v>
      </c>
      <c r="U218" s="48">
        <v>8.8486499999999992</v>
      </c>
      <c r="AR218" s="204">
        <f t="shared" si="90"/>
        <v>1</v>
      </c>
      <c r="AS218" s="204">
        <f t="shared" si="91"/>
        <v>0.99891839922217285</v>
      </c>
      <c r="AT218" s="204">
        <f t="shared" si="92"/>
        <v>1.0000000653005217</v>
      </c>
      <c r="AU218" s="204">
        <f t="shared" si="93"/>
        <v>0.99999626901770133</v>
      </c>
      <c r="AV218" s="204">
        <f t="shared" si="94"/>
        <v>0.99971042049999426</v>
      </c>
      <c r="AW218" s="204">
        <f t="shared" si="95"/>
        <v>0.99999831621487689</v>
      </c>
      <c r="AX218" s="204">
        <f t="shared" si="96"/>
        <v>0.99999789423027385</v>
      </c>
      <c r="AY218" s="204">
        <f t="shared" si="97"/>
        <v>1.0000016713038486</v>
      </c>
      <c r="AZ218" s="204">
        <f t="shared" si="98"/>
        <v>0.99999285547635142</v>
      </c>
      <c r="BA218" s="204">
        <f t="shared" si="99"/>
        <v>0.99847993751175146</v>
      </c>
      <c r="BB218" s="204">
        <f t="shared" si="100"/>
        <v>1.0000707818610124</v>
      </c>
      <c r="BC218" s="204">
        <f t="shared" si="101"/>
        <v>1</v>
      </c>
      <c r="BD218" s="204">
        <f t="shared" si="102"/>
        <v>0.99995413202790306</v>
      </c>
      <c r="BE218" s="204">
        <f t="shared" si="103"/>
        <v>0.99999185917887801</v>
      </c>
      <c r="BF218" s="204">
        <f t="shared" si="104"/>
        <v>1.0000822046389515</v>
      </c>
      <c r="BG218" s="204">
        <f t="shared" si="105"/>
        <v>1.0000007761023513</v>
      </c>
      <c r="BH218" s="204">
        <f t="shared" si="106"/>
        <v>1.0000000226796668</v>
      </c>
      <c r="BI218" s="204">
        <f t="shared" si="107"/>
        <v>0.99979778204794612</v>
      </c>
      <c r="BJ218" s="204">
        <f t="shared" si="108"/>
        <v>0.99991409261889452</v>
      </c>
      <c r="BK218" s="204">
        <f t="shared" si="109"/>
        <v>1.0001557283533724</v>
      </c>
      <c r="BL218" s="202"/>
      <c r="BM218" s="205">
        <f t="shared" si="111"/>
        <v>0.99706569477476448</v>
      </c>
      <c r="BN218" s="205">
        <f t="shared" si="112"/>
        <v>30.063043140772262</v>
      </c>
    </row>
    <row r="219" spans="1:66">
      <c r="A219" s="214">
        <v>45143</v>
      </c>
      <c r="B219" s="48">
        <v>0.27900000000000003</v>
      </c>
      <c r="C219" s="48">
        <v>0.42475000000000002</v>
      </c>
      <c r="D219" s="48">
        <v>0.37270000000000003</v>
      </c>
      <c r="E219" s="48">
        <v>0.24399999999999999</v>
      </c>
      <c r="F219" s="48">
        <v>2.0033500000000002</v>
      </c>
      <c r="G219" s="48">
        <v>0.62749999999999995</v>
      </c>
      <c r="H219" s="48">
        <v>0.21934999999999999</v>
      </c>
      <c r="I219" s="48">
        <v>2.1781999999999999</v>
      </c>
      <c r="J219" s="49">
        <v>4232.4549999999999</v>
      </c>
      <c r="K219" s="49">
        <v>39.745000000000005</v>
      </c>
      <c r="L219" s="49">
        <v>365.14064999999999</v>
      </c>
      <c r="M219" s="48">
        <v>8.5800000000000001E-2</v>
      </c>
      <c r="N219" s="48">
        <v>1.2682500000000001</v>
      </c>
      <c r="O219" s="48">
        <v>0.45825000000000005</v>
      </c>
      <c r="P219" s="48">
        <v>15.543199999999999</v>
      </c>
      <c r="Q219" s="48">
        <v>26.396149999999999</v>
      </c>
      <c r="R219" s="48">
        <v>2.30905</v>
      </c>
      <c r="S219" s="48">
        <v>0.37429999999999997</v>
      </c>
      <c r="T219" s="48">
        <v>0.25464999999999999</v>
      </c>
      <c r="U219" s="48">
        <v>8.8486499999999992</v>
      </c>
      <c r="AR219" s="204">
        <f t="shared" si="90"/>
        <v>1</v>
      </c>
      <c r="AS219" s="204">
        <f t="shared" si="91"/>
        <v>1</v>
      </c>
      <c r="AT219" s="204">
        <f t="shared" si="92"/>
        <v>1</v>
      </c>
      <c r="AU219" s="204">
        <f t="shared" si="93"/>
        <v>1</v>
      </c>
      <c r="AV219" s="204">
        <f t="shared" si="94"/>
        <v>1</v>
      </c>
      <c r="AW219" s="204">
        <f t="shared" si="95"/>
        <v>1</v>
      </c>
      <c r="AX219" s="204">
        <f t="shared" si="96"/>
        <v>1</v>
      </c>
      <c r="AY219" s="204">
        <f t="shared" si="97"/>
        <v>1</v>
      </c>
      <c r="AZ219" s="204">
        <f t="shared" si="98"/>
        <v>1</v>
      </c>
      <c r="BA219" s="204">
        <f t="shared" si="99"/>
        <v>1</v>
      </c>
      <c r="BB219" s="204">
        <f t="shared" si="100"/>
        <v>1</v>
      </c>
      <c r="BC219" s="204">
        <f t="shared" si="101"/>
        <v>1</v>
      </c>
      <c r="BD219" s="204">
        <f t="shared" si="102"/>
        <v>1</v>
      </c>
      <c r="BE219" s="204">
        <f t="shared" si="103"/>
        <v>1</v>
      </c>
      <c r="BF219" s="204">
        <f t="shared" si="104"/>
        <v>1</v>
      </c>
      <c r="BG219" s="204">
        <f t="shared" si="105"/>
        <v>1</v>
      </c>
      <c r="BH219" s="204">
        <f t="shared" si="106"/>
        <v>1</v>
      </c>
      <c r="BI219" s="204">
        <f t="shared" si="107"/>
        <v>1</v>
      </c>
      <c r="BJ219" s="204">
        <f t="shared" si="108"/>
        <v>1</v>
      </c>
      <c r="BK219" s="204">
        <f t="shared" si="109"/>
        <v>1</v>
      </c>
      <c r="BL219" s="202"/>
      <c r="BM219" s="205">
        <f t="shared" ref="BM219:BM250" si="113">PRODUCT(AR219:BB219,BD219:BK219)</f>
        <v>1</v>
      </c>
      <c r="BN219" s="205">
        <f t="shared" si="112"/>
        <v>30.063043140772262</v>
      </c>
    </row>
    <row r="220" spans="1:66">
      <c r="A220" s="214">
        <v>45144</v>
      </c>
      <c r="B220" s="48">
        <v>0.27900000000000003</v>
      </c>
      <c r="C220" s="48">
        <v>0.42475000000000002</v>
      </c>
      <c r="D220" s="48">
        <v>0.37270000000000003</v>
      </c>
      <c r="E220" s="48">
        <v>0.24399999999999999</v>
      </c>
      <c r="F220" s="48">
        <v>2.0033500000000002</v>
      </c>
      <c r="G220" s="48">
        <v>0.62749999999999995</v>
      </c>
      <c r="H220" s="48">
        <v>0.21934999999999999</v>
      </c>
      <c r="I220" s="48">
        <v>2.1781999999999999</v>
      </c>
      <c r="J220" s="49">
        <v>4232.4549999999999</v>
      </c>
      <c r="K220" s="49">
        <v>39.745000000000005</v>
      </c>
      <c r="L220" s="49">
        <v>365.14064999999999</v>
      </c>
      <c r="M220" s="48">
        <v>8.5800000000000001E-2</v>
      </c>
      <c r="N220" s="48">
        <v>1.2682500000000001</v>
      </c>
      <c r="O220" s="48">
        <v>0.45825000000000005</v>
      </c>
      <c r="P220" s="48">
        <v>15.543199999999999</v>
      </c>
      <c r="Q220" s="48">
        <v>26.396149999999999</v>
      </c>
      <c r="R220" s="48">
        <v>2.30905</v>
      </c>
      <c r="S220" s="48">
        <v>0.37429999999999997</v>
      </c>
      <c r="T220" s="48">
        <v>0.25464999999999999</v>
      </c>
      <c r="U220" s="48">
        <v>8.8486499999999992</v>
      </c>
      <c r="AR220" s="204">
        <f t="shared" ref="AR220:AR283" si="114">(B220/B219)^W$3</f>
        <v>1</v>
      </c>
      <c r="AS220" s="204">
        <f t="shared" ref="AS220:AS283" si="115">(C220/C219)^X$3</f>
        <v>1</v>
      </c>
      <c r="AT220" s="204">
        <f t="shared" ref="AT220:AT283" si="116">(D220/D219)^Y$3</f>
        <v>1</v>
      </c>
      <c r="AU220" s="204">
        <f t="shared" ref="AU220:AU283" si="117">(E220/E219)^Z$3</f>
        <v>1</v>
      </c>
      <c r="AV220" s="204">
        <f t="shared" ref="AV220:AV283" si="118">(F220/F219)^AA$3</f>
        <v>1</v>
      </c>
      <c r="AW220" s="204">
        <f t="shared" ref="AW220:AW283" si="119">(G220/G219)^AB$3</f>
        <v>1</v>
      </c>
      <c r="AX220" s="204">
        <f t="shared" ref="AX220:AX283" si="120">(H220/H219)^AC$3</f>
        <v>1</v>
      </c>
      <c r="AY220" s="204">
        <f t="shared" ref="AY220:AY283" si="121">(I220/I219)^AD$3</f>
        <v>1</v>
      </c>
      <c r="AZ220" s="204">
        <f t="shared" ref="AZ220:AZ283" si="122">(J220/J219)^AE$3</f>
        <v>1</v>
      </c>
      <c r="BA220" s="204">
        <f t="shared" ref="BA220:BA283" si="123">(K220/K219)^AF$3</f>
        <v>1</v>
      </c>
      <c r="BB220" s="204">
        <f t="shared" ref="BB220:BB283" si="124">(L220/L219)^AG$3</f>
        <v>1</v>
      </c>
      <c r="BC220" s="204">
        <f t="shared" ref="BC220:BC283" si="125">(M220/M219)^AH$3</f>
        <v>1</v>
      </c>
      <c r="BD220" s="204">
        <f t="shared" ref="BD220:BD283" si="126">(N220/N219)^AI$3</f>
        <v>1</v>
      </c>
      <c r="BE220" s="204">
        <f t="shared" ref="BE220:BE283" si="127">(O220/O219)^AJ$3</f>
        <v>1</v>
      </c>
      <c r="BF220" s="204">
        <f t="shared" ref="BF220:BF283" si="128">(P220/P219)^AK$3</f>
        <v>1</v>
      </c>
      <c r="BG220" s="204">
        <f t="shared" ref="BG220:BG283" si="129">(Q220/Q219)^AL$3</f>
        <v>1</v>
      </c>
      <c r="BH220" s="204">
        <f t="shared" ref="BH220:BH283" si="130">(R220/R219)^AM$3</f>
        <v>1</v>
      </c>
      <c r="BI220" s="204">
        <f t="shared" ref="BI220:BI283" si="131">(S220/S219)^AN$3</f>
        <v>1</v>
      </c>
      <c r="BJ220" s="204">
        <f t="shared" ref="BJ220:BJ283" si="132">(T220/T219)^AO$3</f>
        <v>1</v>
      </c>
      <c r="BK220" s="204">
        <f t="shared" ref="BK220:BK283" si="133">(U220/U219)^AP$3</f>
        <v>1</v>
      </c>
      <c r="BL220" s="202"/>
      <c r="BM220" s="205">
        <f t="shared" si="113"/>
        <v>1</v>
      </c>
      <c r="BN220" s="205">
        <f t="shared" si="112"/>
        <v>30.063043140772262</v>
      </c>
    </row>
    <row r="221" spans="1:66">
      <c r="A221" s="214">
        <v>45145</v>
      </c>
      <c r="B221" s="48">
        <v>0.27900000000000003</v>
      </c>
      <c r="C221" s="48">
        <v>0.42464999999999997</v>
      </c>
      <c r="D221" s="48">
        <v>0.37329999999999997</v>
      </c>
      <c r="E221" s="48">
        <v>0.24440000000000001</v>
      </c>
      <c r="F221" s="48">
        <v>2.00685</v>
      </c>
      <c r="G221" s="48">
        <v>0.63060000000000005</v>
      </c>
      <c r="H221" s="48">
        <v>0.21934999999999999</v>
      </c>
      <c r="I221" s="48">
        <v>2.1779999999999999</v>
      </c>
      <c r="J221" s="49">
        <v>4237.0509999999995</v>
      </c>
      <c r="K221" s="49">
        <v>39.68</v>
      </c>
      <c r="L221" s="49">
        <v>363.96494999999999</v>
      </c>
      <c r="M221" s="48">
        <v>8.585000000000001E-2</v>
      </c>
      <c r="N221" s="48">
        <v>1.2713999999999999</v>
      </c>
      <c r="O221" s="48">
        <v>0.45784999999999998</v>
      </c>
      <c r="P221" s="48">
        <v>15.59825</v>
      </c>
      <c r="Q221" s="48">
        <v>26.680050000000001</v>
      </c>
      <c r="R221" s="48">
        <v>2.3288500000000001</v>
      </c>
      <c r="S221" s="48">
        <v>0.37414999999999998</v>
      </c>
      <c r="T221" s="48">
        <v>0.25405</v>
      </c>
      <c r="U221" s="48">
        <v>8.8447999999999993</v>
      </c>
      <c r="AR221" s="204">
        <f t="shared" si="114"/>
        <v>1</v>
      </c>
      <c r="AS221" s="204">
        <f t="shared" si="115"/>
        <v>0.99995177104524513</v>
      </c>
      <c r="AT221" s="204">
        <f t="shared" si="116"/>
        <v>1.0000002609395624</v>
      </c>
      <c r="AU221" s="204">
        <f t="shared" si="117"/>
        <v>1.0000013586668286</v>
      </c>
      <c r="AV221" s="204">
        <f t="shared" si="118"/>
        <v>1.0003495519214418</v>
      </c>
      <c r="AW221" s="204">
        <f t="shared" si="119"/>
        <v>1.0000018975612202</v>
      </c>
      <c r="AX221" s="204">
        <f t="shared" si="120"/>
        <v>1</v>
      </c>
      <c r="AY221" s="204">
        <f t="shared" si="121"/>
        <v>0.99999955437571975</v>
      </c>
      <c r="AZ221" s="204">
        <f t="shared" si="122"/>
        <v>1.0000050151166324</v>
      </c>
      <c r="BA221" s="204">
        <f t="shared" si="123"/>
        <v>0.99967435009218442</v>
      </c>
      <c r="BB221" s="204">
        <f t="shared" si="124"/>
        <v>0.99997041966894351</v>
      </c>
      <c r="BC221" s="204">
        <f t="shared" si="125"/>
        <v>1</v>
      </c>
      <c r="BD221" s="204">
        <f t="shared" si="126"/>
        <v>1.0000545143164576</v>
      </c>
      <c r="BE221" s="204">
        <f t="shared" si="127"/>
        <v>0.99999749047815012</v>
      </c>
      <c r="BF221" s="204">
        <f t="shared" si="128"/>
        <v>1.000047255286961</v>
      </c>
      <c r="BG221" s="204">
        <f t="shared" si="129"/>
        <v>1.0000011866019631</v>
      </c>
      <c r="BH221" s="204">
        <f t="shared" si="130"/>
        <v>1.0000004967288589</v>
      </c>
      <c r="BI221" s="204">
        <f t="shared" si="131"/>
        <v>0.99992410775510132</v>
      </c>
      <c r="BJ221" s="204">
        <f t="shared" si="132"/>
        <v>0.99987088836986848</v>
      </c>
      <c r="BK221" s="204">
        <f t="shared" si="133"/>
        <v>0.99997585524113863</v>
      </c>
      <c r="BL221" s="202"/>
      <c r="BM221" s="205">
        <f t="shared" si="113"/>
        <v>0.99982585948662039</v>
      </c>
      <c r="BN221" s="205">
        <f t="shared" si="112"/>
        <v>30.057807947005976</v>
      </c>
    </row>
    <row r="222" spans="1:66">
      <c r="A222" s="214">
        <v>45146</v>
      </c>
      <c r="B222" s="48">
        <v>0.27900000000000003</v>
      </c>
      <c r="C222" s="48">
        <v>0.42774999999999996</v>
      </c>
      <c r="D222" s="48">
        <v>0.37404999999999999</v>
      </c>
      <c r="E222" s="48">
        <v>0.24349999999999999</v>
      </c>
      <c r="F222" s="48">
        <v>2.01295</v>
      </c>
      <c r="G222" s="48">
        <v>0.62924999999999998</v>
      </c>
      <c r="H222" s="48">
        <v>0.21875</v>
      </c>
      <c r="I222" s="48">
        <v>2.1789000000000001</v>
      </c>
      <c r="J222" s="49">
        <v>4247.1000000000004</v>
      </c>
      <c r="K222" s="49">
        <v>39.980000000000004</v>
      </c>
      <c r="L222" s="49">
        <v>367.11445000000003</v>
      </c>
      <c r="M222" s="48">
        <v>8.585000000000001E-2</v>
      </c>
      <c r="N222" s="48">
        <v>1.2757999999999998</v>
      </c>
      <c r="O222" s="48">
        <v>0.46030000000000004</v>
      </c>
      <c r="P222" s="48">
        <v>15.691050000000001</v>
      </c>
      <c r="Q222" s="48">
        <v>26.68085</v>
      </c>
      <c r="R222" s="48">
        <v>2.30905</v>
      </c>
      <c r="S222" s="48">
        <v>0.37524999999999997</v>
      </c>
      <c r="T222" s="48">
        <v>0.25369999999999998</v>
      </c>
      <c r="U222" s="48">
        <v>8.8734999999999999</v>
      </c>
      <c r="AR222" s="204">
        <f t="shared" si="114"/>
        <v>1</v>
      </c>
      <c r="AS222" s="204">
        <f t="shared" si="115"/>
        <v>1.0014909885488588</v>
      </c>
      <c r="AT222" s="204">
        <f t="shared" si="116"/>
        <v>1.0000003255853069</v>
      </c>
      <c r="AU222" s="204">
        <f t="shared" si="117"/>
        <v>0.99999693987079574</v>
      </c>
      <c r="AV222" s="204">
        <f t="shared" si="118"/>
        <v>1.0006078429152119</v>
      </c>
      <c r="AW222" s="204">
        <f t="shared" si="119"/>
        <v>0.99999917479302725</v>
      </c>
      <c r="AX222" s="204">
        <f t="shared" si="120"/>
        <v>0.99999367116483573</v>
      </c>
      <c r="AY222" s="204">
        <f t="shared" si="121"/>
        <v>1.0000020049895628</v>
      </c>
      <c r="AZ222" s="204">
        <f t="shared" si="122"/>
        <v>1.0000109464929761</v>
      </c>
      <c r="BA222" s="204">
        <f t="shared" si="123"/>
        <v>1.0014999402640754</v>
      </c>
      <c r="BB222" s="204">
        <f t="shared" si="124"/>
        <v>1.0000790314420576</v>
      </c>
      <c r="BC222" s="204">
        <f t="shared" si="125"/>
        <v>1</v>
      </c>
      <c r="BD222" s="204">
        <f t="shared" si="126"/>
        <v>1.0000759221282944</v>
      </c>
      <c r="BE222" s="204">
        <f t="shared" si="127"/>
        <v>1.0000153366743947</v>
      </c>
      <c r="BF222" s="204">
        <f t="shared" si="128"/>
        <v>1.0000792851434872</v>
      </c>
      <c r="BG222" s="204">
        <f t="shared" si="129"/>
        <v>1.0000000033258445</v>
      </c>
      <c r="BH222" s="204">
        <f t="shared" si="130"/>
        <v>0.99999950327138787</v>
      </c>
      <c r="BI222" s="204">
        <f t="shared" si="131"/>
        <v>1.0005560136132239</v>
      </c>
      <c r="BJ222" s="204">
        <f t="shared" si="132"/>
        <v>0.99992454196647207</v>
      </c>
      <c r="BK222" s="204">
        <f t="shared" si="133"/>
        <v>1.0001797542462019</v>
      </c>
      <c r="BL222" s="202"/>
      <c r="BM222" s="205">
        <f t="shared" si="113"/>
        <v>1.0045188038366071</v>
      </c>
      <c r="BN222" s="205">
        <f t="shared" si="112"/>
        <v>30.193633284876906</v>
      </c>
    </row>
    <row r="223" spans="1:66">
      <c r="A223" s="214">
        <v>45147</v>
      </c>
      <c r="B223" s="48">
        <v>0.27900000000000003</v>
      </c>
      <c r="C223" s="48">
        <v>0.42544999999999999</v>
      </c>
      <c r="D223" s="48">
        <v>0.37424999999999997</v>
      </c>
      <c r="E223" s="48">
        <v>0.24374999999999999</v>
      </c>
      <c r="F223" s="48">
        <v>2.0105</v>
      </c>
      <c r="G223" s="48">
        <v>0.62824999999999998</v>
      </c>
      <c r="H223" s="48">
        <v>0.21855000000000002</v>
      </c>
      <c r="I223" s="48">
        <v>2.1802000000000001</v>
      </c>
      <c r="J223" s="49">
        <v>4239.1509999999998</v>
      </c>
      <c r="K223" s="49">
        <v>39.935000000000002</v>
      </c>
      <c r="L223" s="49">
        <v>367.14620000000002</v>
      </c>
      <c r="M223" s="48">
        <v>8.5800000000000001E-2</v>
      </c>
      <c r="N223" s="48">
        <v>1.2776000000000001</v>
      </c>
      <c r="O223" s="48">
        <v>0.45915</v>
      </c>
      <c r="P223" s="48">
        <v>15.7019</v>
      </c>
      <c r="Q223" s="48">
        <v>26.959099999999999</v>
      </c>
      <c r="R223" s="48">
        <v>2.3155999999999999</v>
      </c>
      <c r="S223" s="48">
        <v>0.37534999999999996</v>
      </c>
      <c r="T223" s="48">
        <v>0.25414999999999999</v>
      </c>
      <c r="U223" s="48">
        <v>8.8645999999999994</v>
      </c>
      <c r="AR223" s="204">
        <f t="shared" si="114"/>
        <v>1</v>
      </c>
      <c r="AS223" s="204">
        <f t="shared" si="115"/>
        <v>0.99889625478679522</v>
      </c>
      <c r="AT223" s="204">
        <f t="shared" si="116"/>
        <v>1.0000000867124859</v>
      </c>
      <c r="AU223" s="204">
        <f t="shared" si="117"/>
        <v>1.0000008511706266</v>
      </c>
      <c r="AV223" s="204">
        <f t="shared" si="118"/>
        <v>0.99975619182685471</v>
      </c>
      <c r="AW223" s="204">
        <f t="shared" si="119"/>
        <v>0.99999938759329265</v>
      </c>
      <c r="AX223" s="204">
        <f t="shared" si="120"/>
        <v>0.99999788652565802</v>
      </c>
      <c r="AY223" s="204">
        <f t="shared" si="121"/>
        <v>1.0000028946357327</v>
      </c>
      <c r="AZ223" s="204">
        <f t="shared" si="122"/>
        <v>0.99999134329063122</v>
      </c>
      <c r="BA223" s="204">
        <f t="shared" si="123"/>
        <v>0.99977592105749069</v>
      </c>
      <c r="BB223" s="204">
        <f t="shared" si="124"/>
        <v>1.0000007932254515</v>
      </c>
      <c r="BC223" s="204">
        <f t="shared" si="125"/>
        <v>1</v>
      </c>
      <c r="BD223" s="204">
        <f t="shared" si="126"/>
        <v>1.0000309829150753</v>
      </c>
      <c r="BE223" s="204">
        <f t="shared" si="127"/>
        <v>0.99999281142548002</v>
      </c>
      <c r="BF223" s="204">
        <f t="shared" si="128"/>
        <v>1.0000092389120212</v>
      </c>
      <c r="BG223" s="204">
        <f t="shared" si="129"/>
        <v>1.0000011507634148</v>
      </c>
      <c r="BH223" s="204">
        <f t="shared" si="130"/>
        <v>1.000000164791798</v>
      </c>
      <c r="BI223" s="204">
        <f t="shared" si="131"/>
        <v>1.0000504530941707</v>
      </c>
      <c r="BJ223" s="204">
        <f t="shared" si="132"/>
        <v>1.000097006742821</v>
      </c>
      <c r="BK223" s="204">
        <f t="shared" si="133"/>
        <v>0.99994432621389073</v>
      </c>
      <c r="BL223" s="202"/>
      <c r="BM223" s="205">
        <f t="shared" si="113"/>
        <v>0.99854812813876803</v>
      </c>
      <c r="BN223" s="205">
        <f t="shared" si="112"/>
        <v>30.149795998322237</v>
      </c>
    </row>
    <row r="224" spans="1:66">
      <c r="A224" s="214">
        <v>45148</v>
      </c>
      <c r="B224" s="48">
        <v>0.27900000000000003</v>
      </c>
      <c r="C224" s="48">
        <v>0.42715000000000003</v>
      </c>
      <c r="D224" s="48">
        <v>0.37445000000000001</v>
      </c>
      <c r="E224" s="48">
        <v>0.2447</v>
      </c>
      <c r="F224" s="48">
        <v>2.0116499999999999</v>
      </c>
      <c r="G224" s="48">
        <v>0.63100000000000001</v>
      </c>
      <c r="H224" s="48">
        <v>0.21934999999999999</v>
      </c>
      <c r="I224" s="48">
        <v>2.1820499999999998</v>
      </c>
      <c r="J224" s="49">
        <v>4237.8779999999997</v>
      </c>
      <c r="K224" s="49">
        <v>40.08</v>
      </c>
      <c r="L224" s="49">
        <v>367.19425000000001</v>
      </c>
      <c r="M224" s="48">
        <v>8.585000000000001E-2</v>
      </c>
      <c r="N224" s="48">
        <v>1.2758500000000002</v>
      </c>
      <c r="O224" s="48">
        <v>0.46084999999999998</v>
      </c>
      <c r="P224" s="48">
        <v>15.684049999999999</v>
      </c>
      <c r="Q224" s="48">
        <v>27.027549999999998</v>
      </c>
      <c r="R224" s="48">
        <v>2.2785000000000002</v>
      </c>
      <c r="S224" s="48">
        <v>0.37554999999999999</v>
      </c>
      <c r="T224" s="48">
        <v>0.25414999999999999</v>
      </c>
      <c r="U224" s="48">
        <v>8.8473000000000006</v>
      </c>
      <c r="AR224" s="204">
        <f t="shared" si="114"/>
        <v>1</v>
      </c>
      <c r="AS224" s="204">
        <f t="shared" si="115"/>
        <v>1.0008171694680619</v>
      </c>
      <c r="AT224" s="204">
        <f t="shared" si="116"/>
        <v>1.0000000866661589</v>
      </c>
      <c r="AU224" s="204">
        <f t="shared" si="117"/>
        <v>1.0000032265097645</v>
      </c>
      <c r="AV224" s="204">
        <f t="shared" si="118"/>
        <v>1.0001144980603531</v>
      </c>
      <c r="AW224" s="204">
        <f t="shared" si="119"/>
        <v>1.0000016817822468</v>
      </c>
      <c r="AX224" s="204">
        <f t="shared" si="120"/>
        <v>1.0000084423674034</v>
      </c>
      <c r="AY224" s="204">
        <f t="shared" si="121"/>
        <v>1.0000041163173941</v>
      </c>
      <c r="AZ224" s="204">
        <f t="shared" si="122"/>
        <v>0.99999861215040653</v>
      </c>
      <c r="BA224" s="204">
        <f t="shared" si="123"/>
        <v>1.0007214714328085</v>
      </c>
      <c r="BB224" s="204">
        <f t="shared" si="124"/>
        <v>1.0000012003259489</v>
      </c>
      <c r="BC224" s="204">
        <f t="shared" si="125"/>
        <v>1</v>
      </c>
      <c r="BD224" s="204">
        <f t="shared" si="126"/>
        <v>0.99996987923182179</v>
      </c>
      <c r="BE224" s="204">
        <f t="shared" si="127"/>
        <v>1.0000106203366863</v>
      </c>
      <c r="BF224" s="204">
        <f t="shared" si="128"/>
        <v>0.9999847972943946</v>
      </c>
      <c r="BG224" s="204">
        <f t="shared" si="129"/>
        <v>1.0000002812693822</v>
      </c>
      <c r="BH224" s="204">
        <f t="shared" si="130"/>
        <v>0.9999990603728901</v>
      </c>
      <c r="BI224" s="204">
        <f t="shared" si="131"/>
        <v>1.0001008684184962</v>
      </c>
      <c r="BJ224" s="204">
        <f t="shared" si="132"/>
        <v>1</v>
      </c>
      <c r="BK224" s="204">
        <f t="shared" si="133"/>
        <v>0.99989162291716971</v>
      </c>
      <c r="BL224" s="202"/>
      <c r="BM224" s="205">
        <f t="shared" si="113"/>
        <v>1.0016283472116851</v>
      </c>
      <c r="BN224" s="205">
        <f t="shared" si="112"/>
        <v>30.198890334568979</v>
      </c>
    </row>
    <row r="225" spans="1:66">
      <c r="A225" s="214">
        <v>45149</v>
      </c>
      <c r="B225" s="48">
        <v>0.27900000000000003</v>
      </c>
      <c r="C225" s="48">
        <v>0.4279</v>
      </c>
      <c r="D225" s="48">
        <v>0.37495000000000001</v>
      </c>
      <c r="E225" s="48">
        <v>0.24459999999999998</v>
      </c>
      <c r="F225" s="48">
        <v>2.0167999999999999</v>
      </c>
      <c r="G225" s="48">
        <v>0.63054999999999994</v>
      </c>
      <c r="H225" s="48">
        <v>0.21965000000000001</v>
      </c>
      <c r="I225" s="48">
        <v>2.1811499999999997</v>
      </c>
      <c r="J225" s="49">
        <v>4247.2370000000001</v>
      </c>
      <c r="K225" s="49">
        <v>40.384999999999998</v>
      </c>
      <c r="L225" s="49">
        <v>369.41070000000002</v>
      </c>
      <c r="M225" s="48">
        <v>8.5800000000000001E-2</v>
      </c>
      <c r="N225" s="48">
        <v>1.27945</v>
      </c>
      <c r="O225" s="48">
        <v>0.46435000000000004</v>
      </c>
      <c r="P225" s="48">
        <v>15.694649999999999</v>
      </c>
      <c r="Q225" s="48">
        <v>27.122700000000002</v>
      </c>
      <c r="R225" s="48">
        <v>2.2794499999999998</v>
      </c>
      <c r="S225" s="48">
        <v>0.37639999999999996</v>
      </c>
      <c r="T225" s="48">
        <v>0.25385000000000002</v>
      </c>
      <c r="U225" s="48">
        <v>8.8711500000000001</v>
      </c>
      <c r="AR225" s="204">
        <f t="shared" si="114"/>
        <v>1</v>
      </c>
      <c r="AS225" s="204">
        <f t="shared" si="115"/>
        <v>1.0003594003303342</v>
      </c>
      <c r="AT225" s="204">
        <f t="shared" si="116"/>
        <v>1.000000216463055</v>
      </c>
      <c r="AU225" s="204">
        <f t="shared" si="117"/>
        <v>0.99999966095842185</v>
      </c>
      <c r="AV225" s="204">
        <f t="shared" si="118"/>
        <v>1.0005120523145747</v>
      </c>
      <c r="AW225" s="204">
        <f t="shared" si="119"/>
        <v>0.99999972530169579</v>
      </c>
      <c r="AX225" s="204">
        <f t="shared" si="120"/>
        <v>1.0000031579436621</v>
      </c>
      <c r="AY225" s="204">
        <f t="shared" si="121"/>
        <v>0.99999799790944177</v>
      </c>
      <c r="AZ225" s="204">
        <f t="shared" si="122"/>
        <v>1.0000101937052073</v>
      </c>
      <c r="BA225" s="204">
        <f t="shared" si="123"/>
        <v>1.0015096906865857</v>
      </c>
      <c r="BB225" s="204">
        <f t="shared" si="124"/>
        <v>1.0000552000658147</v>
      </c>
      <c r="BC225" s="204">
        <f t="shared" si="125"/>
        <v>1</v>
      </c>
      <c r="BD225" s="204">
        <f t="shared" si="126"/>
        <v>1.0000619207438073</v>
      </c>
      <c r="BE225" s="204">
        <f t="shared" si="127"/>
        <v>1.0000217427065166</v>
      </c>
      <c r="BF225" s="204">
        <f t="shared" si="128"/>
        <v>1.0000090301318956</v>
      </c>
      <c r="BG225" s="204">
        <f t="shared" si="129"/>
        <v>1.000000389801899</v>
      </c>
      <c r="BH225" s="204">
        <f t="shared" si="130"/>
        <v>1.0000000242508462</v>
      </c>
      <c r="BI225" s="204">
        <f t="shared" si="131"/>
        <v>1.0004281623864335</v>
      </c>
      <c r="BJ225" s="204">
        <f t="shared" si="132"/>
        <v>0.9999353531686761</v>
      </c>
      <c r="BK225" s="204">
        <f t="shared" si="133"/>
        <v>1.0001493740838285</v>
      </c>
      <c r="BL225" s="202"/>
      <c r="BM225" s="205">
        <f t="shared" si="113"/>
        <v>1.0030565118713966</v>
      </c>
      <c r="BN225" s="205">
        <f t="shared" si="112"/>
        <v>30.291193601379593</v>
      </c>
    </row>
    <row r="226" spans="1:66">
      <c r="A226" s="214">
        <v>45150</v>
      </c>
      <c r="B226" s="48">
        <v>0.27900000000000003</v>
      </c>
      <c r="C226" s="48">
        <v>0.4279</v>
      </c>
      <c r="D226" s="48">
        <v>0.37495000000000001</v>
      </c>
      <c r="E226" s="48">
        <v>0.24459999999999998</v>
      </c>
      <c r="F226" s="48">
        <v>2.0167999999999999</v>
      </c>
      <c r="G226" s="48">
        <v>0.63054999999999994</v>
      </c>
      <c r="H226" s="48">
        <v>0.21965000000000001</v>
      </c>
      <c r="I226" s="48">
        <v>2.1811499999999997</v>
      </c>
      <c r="J226" s="49">
        <v>4247.2370000000001</v>
      </c>
      <c r="K226" s="49">
        <v>40.384999999999998</v>
      </c>
      <c r="L226" s="49">
        <v>369.41070000000002</v>
      </c>
      <c r="M226" s="48">
        <v>8.5800000000000001E-2</v>
      </c>
      <c r="N226" s="48">
        <v>1.27945</v>
      </c>
      <c r="O226" s="48">
        <v>0.46435000000000004</v>
      </c>
      <c r="P226" s="48">
        <v>15.694649999999999</v>
      </c>
      <c r="Q226" s="48">
        <v>27.122700000000002</v>
      </c>
      <c r="R226" s="48">
        <v>2.2794499999999998</v>
      </c>
      <c r="S226" s="48">
        <v>0.37639999999999996</v>
      </c>
      <c r="T226" s="48">
        <v>0.25385000000000002</v>
      </c>
      <c r="U226" s="48">
        <v>8.8711500000000001</v>
      </c>
      <c r="AR226" s="204">
        <f t="shared" si="114"/>
        <v>1</v>
      </c>
      <c r="AS226" s="204">
        <f t="shared" si="115"/>
        <v>1</v>
      </c>
      <c r="AT226" s="204">
        <f t="shared" si="116"/>
        <v>1</v>
      </c>
      <c r="AU226" s="204">
        <f t="shared" si="117"/>
        <v>1</v>
      </c>
      <c r="AV226" s="204">
        <f t="shared" si="118"/>
        <v>1</v>
      </c>
      <c r="AW226" s="204">
        <f t="shared" si="119"/>
        <v>1</v>
      </c>
      <c r="AX226" s="204">
        <f t="shared" si="120"/>
        <v>1</v>
      </c>
      <c r="AY226" s="204">
        <f t="shared" si="121"/>
        <v>1</v>
      </c>
      <c r="AZ226" s="204">
        <f t="shared" si="122"/>
        <v>1</v>
      </c>
      <c r="BA226" s="204">
        <f t="shared" si="123"/>
        <v>1</v>
      </c>
      <c r="BB226" s="204">
        <f t="shared" si="124"/>
        <v>1</v>
      </c>
      <c r="BC226" s="204">
        <f t="shared" si="125"/>
        <v>1</v>
      </c>
      <c r="BD226" s="204">
        <f t="shared" si="126"/>
        <v>1</v>
      </c>
      <c r="BE226" s="204">
        <f t="shared" si="127"/>
        <v>1</v>
      </c>
      <c r="BF226" s="204">
        <f t="shared" si="128"/>
        <v>1</v>
      </c>
      <c r="BG226" s="204">
        <f t="shared" si="129"/>
        <v>1</v>
      </c>
      <c r="BH226" s="204">
        <f t="shared" si="130"/>
        <v>1</v>
      </c>
      <c r="BI226" s="204">
        <f t="shared" si="131"/>
        <v>1</v>
      </c>
      <c r="BJ226" s="204">
        <f t="shared" si="132"/>
        <v>1</v>
      </c>
      <c r="BK226" s="204">
        <f t="shared" si="133"/>
        <v>1</v>
      </c>
      <c r="BL226" s="202"/>
      <c r="BM226" s="205">
        <f t="shared" si="113"/>
        <v>1</v>
      </c>
      <c r="BN226" s="205">
        <f t="shared" si="112"/>
        <v>30.291193601379593</v>
      </c>
    </row>
    <row r="227" spans="1:66">
      <c r="A227" s="214">
        <v>45151</v>
      </c>
      <c r="B227" s="48">
        <v>0.27900000000000003</v>
      </c>
      <c r="C227" s="48">
        <v>0.4279</v>
      </c>
      <c r="D227" s="48">
        <v>0.37495000000000001</v>
      </c>
      <c r="E227" s="48">
        <v>0.24459999999999998</v>
      </c>
      <c r="F227" s="48">
        <v>2.0167999999999999</v>
      </c>
      <c r="G227" s="48">
        <v>0.63054999999999994</v>
      </c>
      <c r="H227" s="48">
        <v>0.21965000000000001</v>
      </c>
      <c r="I227" s="48">
        <v>2.1811499999999997</v>
      </c>
      <c r="J227" s="49">
        <v>4247.2370000000001</v>
      </c>
      <c r="K227" s="49">
        <v>40.384999999999998</v>
      </c>
      <c r="L227" s="49">
        <v>369.41070000000002</v>
      </c>
      <c r="M227" s="48">
        <v>8.5800000000000001E-2</v>
      </c>
      <c r="N227" s="48">
        <v>1.27945</v>
      </c>
      <c r="O227" s="48">
        <v>0.46435000000000004</v>
      </c>
      <c r="P227" s="48">
        <v>15.694649999999999</v>
      </c>
      <c r="Q227" s="48">
        <v>27.122700000000002</v>
      </c>
      <c r="R227" s="48">
        <v>2.2794499999999998</v>
      </c>
      <c r="S227" s="48">
        <v>0.37639999999999996</v>
      </c>
      <c r="T227" s="48">
        <v>0.25385000000000002</v>
      </c>
      <c r="U227" s="48">
        <v>8.8711500000000001</v>
      </c>
      <c r="AR227" s="204">
        <f t="shared" si="114"/>
        <v>1</v>
      </c>
      <c r="AS227" s="204">
        <f t="shared" si="115"/>
        <v>1</v>
      </c>
      <c r="AT227" s="204">
        <f t="shared" si="116"/>
        <v>1</v>
      </c>
      <c r="AU227" s="204">
        <f t="shared" si="117"/>
        <v>1</v>
      </c>
      <c r="AV227" s="204">
        <f t="shared" si="118"/>
        <v>1</v>
      </c>
      <c r="AW227" s="204">
        <f t="shared" si="119"/>
        <v>1</v>
      </c>
      <c r="AX227" s="204">
        <f t="shared" si="120"/>
        <v>1</v>
      </c>
      <c r="AY227" s="204">
        <f t="shared" si="121"/>
        <v>1</v>
      </c>
      <c r="AZ227" s="204">
        <f t="shared" si="122"/>
        <v>1</v>
      </c>
      <c r="BA227" s="204">
        <f t="shared" si="123"/>
        <v>1</v>
      </c>
      <c r="BB227" s="204">
        <f t="shared" si="124"/>
        <v>1</v>
      </c>
      <c r="BC227" s="204">
        <f t="shared" si="125"/>
        <v>1</v>
      </c>
      <c r="BD227" s="204">
        <f t="shared" si="126"/>
        <v>1</v>
      </c>
      <c r="BE227" s="204">
        <f t="shared" si="127"/>
        <v>1</v>
      </c>
      <c r="BF227" s="204">
        <f t="shared" si="128"/>
        <v>1</v>
      </c>
      <c r="BG227" s="204">
        <f t="shared" si="129"/>
        <v>1</v>
      </c>
      <c r="BH227" s="204">
        <f t="shared" si="130"/>
        <v>1</v>
      </c>
      <c r="BI227" s="204">
        <f t="shared" si="131"/>
        <v>1</v>
      </c>
      <c r="BJ227" s="204">
        <f t="shared" si="132"/>
        <v>1</v>
      </c>
      <c r="BK227" s="204">
        <f t="shared" si="133"/>
        <v>1</v>
      </c>
      <c r="BL227" s="202"/>
      <c r="BM227" s="205">
        <f t="shared" si="113"/>
        <v>1</v>
      </c>
      <c r="BN227" s="205">
        <f t="shared" si="112"/>
        <v>30.291193601379593</v>
      </c>
    </row>
    <row r="228" spans="1:66">
      <c r="A228" s="214">
        <v>45152</v>
      </c>
      <c r="B228" s="48">
        <v>0.27900000000000003</v>
      </c>
      <c r="C228" s="48">
        <v>0.43095</v>
      </c>
      <c r="D228" s="48">
        <v>0.3755</v>
      </c>
      <c r="E228" s="48">
        <v>0.24490000000000001</v>
      </c>
      <c r="F228" s="48">
        <v>2.0248499999999998</v>
      </c>
      <c r="G228" s="48">
        <v>0.63250000000000006</v>
      </c>
      <c r="H228" s="48">
        <v>0.22009999999999999</v>
      </c>
      <c r="I228" s="48">
        <v>2.1807499999999997</v>
      </c>
      <c r="J228" s="49">
        <v>4275.6900000000005</v>
      </c>
      <c r="K228" s="49">
        <v>40.394999999999996</v>
      </c>
      <c r="L228" s="49">
        <v>370.87</v>
      </c>
      <c r="M228" s="48">
        <v>8.5800000000000001E-2</v>
      </c>
      <c r="N228" s="48">
        <v>1.2871999999999999</v>
      </c>
      <c r="O228" s="48">
        <v>0.46794999999999998</v>
      </c>
      <c r="P228" s="48">
        <v>15.888450000000001</v>
      </c>
      <c r="Q228" s="48">
        <v>27.608049999999999</v>
      </c>
      <c r="R228" s="48">
        <v>2.3109500000000001</v>
      </c>
      <c r="S228" s="48">
        <v>0.378</v>
      </c>
      <c r="T228" s="48">
        <v>0.25529999999999997</v>
      </c>
      <c r="U228" s="48">
        <v>8.9121500000000005</v>
      </c>
      <c r="AR228" s="204">
        <f t="shared" si="114"/>
        <v>1</v>
      </c>
      <c r="AS228" s="204">
        <f t="shared" si="115"/>
        <v>1.0014558977505386</v>
      </c>
      <c r="AT228" s="204">
        <f t="shared" si="116"/>
        <v>1.0000002377762172</v>
      </c>
      <c r="AU228" s="204">
        <f t="shared" si="117"/>
        <v>1.0000010167099596</v>
      </c>
      <c r="AV228" s="204">
        <f t="shared" si="118"/>
        <v>1.0007978929619779</v>
      </c>
      <c r="AW228" s="204">
        <f t="shared" si="119"/>
        <v>1.0000011889474101</v>
      </c>
      <c r="AX228" s="204">
        <f t="shared" si="120"/>
        <v>1.0000047288412439</v>
      </c>
      <c r="AY228" s="204">
        <f t="shared" si="121"/>
        <v>0.99999910991629226</v>
      </c>
      <c r="AZ228" s="204">
        <f t="shared" si="122"/>
        <v>1.00003085358077</v>
      </c>
      <c r="BA228" s="204">
        <f t="shared" si="123"/>
        <v>1.0000492688363203</v>
      </c>
      <c r="BB228" s="204">
        <f t="shared" si="124"/>
        <v>1.0000361625929901</v>
      </c>
      <c r="BC228" s="204">
        <f t="shared" si="125"/>
        <v>1</v>
      </c>
      <c r="BD228" s="204">
        <f t="shared" si="126"/>
        <v>1.0001327171403671</v>
      </c>
      <c r="BE228" s="204">
        <f t="shared" si="127"/>
        <v>1.0000221936219957</v>
      </c>
      <c r="BF228" s="204">
        <f t="shared" si="128"/>
        <v>1.0001640443532753</v>
      </c>
      <c r="BG228" s="204">
        <f t="shared" si="129"/>
        <v>1.0000019672997589</v>
      </c>
      <c r="BH228" s="204">
        <f t="shared" si="130"/>
        <v>1.0000007984355204</v>
      </c>
      <c r="BI228" s="204">
        <f t="shared" si="131"/>
        <v>1.0008034868590694</v>
      </c>
      <c r="BJ228" s="204">
        <f t="shared" si="132"/>
        <v>1.0003118134302398</v>
      </c>
      <c r="BK228" s="204">
        <f t="shared" si="133"/>
        <v>1.0002558631412393</v>
      </c>
      <c r="BL228" s="202"/>
      <c r="BM228" s="205">
        <f t="shared" si="113"/>
        <v>1.004075719683887</v>
      </c>
      <c r="BN228" s="205">
        <f t="shared" si="112"/>
        <v>30.414652015389166</v>
      </c>
    </row>
    <row r="229" spans="1:66">
      <c r="A229" s="214">
        <v>45153</v>
      </c>
      <c r="B229" s="48">
        <v>0.27900000000000003</v>
      </c>
      <c r="C229" s="48">
        <v>0.42835000000000001</v>
      </c>
      <c r="D229" s="48">
        <v>0.37504999999999999</v>
      </c>
      <c r="E229" s="48">
        <v>0.24480000000000002</v>
      </c>
      <c r="F229" s="48">
        <v>2.0299499999999999</v>
      </c>
      <c r="G229" s="48">
        <v>0.63244999999999996</v>
      </c>
      <c r="H229" s="48">
        <v>0.21955000000000002</v>
      </c>
      <c r="I229" s="48">
        <v>2.18255</v>
      </c>
      <c r="J229" s="49">
        <v>4280.9960000000001</v>
      </c>
      <c r="K229" s="49">
        <v>40.58</v>
      </c>
      <c r="L229" s="49">
        <v>372.62080000000003</v>
      </c>
      <c r="M229" s="48">
        <v>8.585000000000001E-2</v>
      </c>
      <c r="N229" s="48">
        <v>1.2924</v>
      </c>
      <c r="O229" s="48">
        <v>0.46550000000000002</v>
      </c>
      <c r="P229" s="48">
        <v>15.832699999999999</v>
      </c>
      <c r="Q229" s="48">
        <v>27.342849999999999</v>
      </c>
      <c r="R229" s="48">
        <v>2.3036500000000002</v>
      </c>
      <c r="S229" s="48">
        <v>0.37819999999999998</v>
      </c>
      <c r="T229" s="48">
        <v>0.25559999999999999</v>
      </c>
      <c r="U229" s="48">
        <v>8.9016500000000001</v>
      </c>
      <c r="AR229" s="204">
        <f t="shared" si="114"/>
        <v>1</v>
      </c>
      <c r="AS229" s="204">
        <f t="shared" si="115"/>
        <v>0.99876122821778623</v>
      </c>
      <c r="AT229" s="204">
        <f t="shared" si="116"/>
        <v>0.99999980548179601</v>
      </c>
      <c r="AU229" s="204">
        <f t="shared" si="117"/>
        <v>0.9999996612353601</v>
      </c>
      <c r="AV229" s="204">
        <f t="shared" si="118"/>
        <v>1.0005037835914325</v>
      </c>
      <c r="AW229" s="204">
        <f t="shared" si="119"/>
        <v>0.99999996956000248</v>
      </c>
      <c r="AX229" s="204">
        <f t="shared" si="120"/>
        <v>0.99999421901991425</v>
      </c>
      <c r="AY229" s="204">
        <f t="shared" si="121"/>
        <v>1.0000040041015419</v>
      </c>
      <c r="AZ229" s="204">
        <f t="shared" si="122"/>
        <v>1.000005730874743</v>
      </c>
      <c r="BA229" s="204">
        <f t="shared" si="123"/>
        <v>1.0009096711851149</v>
      </c>
      <c r="BB229" s="204">
        <f t="shared" si="124"/>
        <v>1.000043199041923</v>
      </c>
      <c r="BC229" s="204">
        <f t="shared" si="125"/>
        <v>1</v>
      </c>
      <c r="BD229" s="204">
        <f t="shared" si="126"/>
        <v>1.0000885997768285</v>
      </c>
      <c r="BE229" s="204">
        <f t="shared" si="127"/>
        <v>0.99998491493671793</v>
      </c>
      <c r="BF229" s="204">
        <f t="shared" si="128"/>
        <v>0.99995302060801128</v>
      </c>
      <c r="BG229" s="204">
        <f t="shared" si="129"/>
        <v>0.99999892937608159</v>
      </c>
      <c r="BH229" s="204">
        <f t="shared" si="130"/>
        <v>0.99999981593892395</v>
      </c>
      <c r="BI229" s="204">
        <f t="shared" si="131"/>
        <v>1.0001001614237655</v>
      </c>
      <c r="BJ229" s="204">
        <f t="shared" si="132"/>
        <v>1.0000642840231369</v>
      </c>
      <c r="BK229" s="204">
        <f t="shared" si="133"/>
        <v>0.99993459687842134</v>
      </c>
      <c r="BL229" s="202"/>
      <c r="BM229" s="205">
        <f t="shared" si="113"/>
        <v>1.0003443309335804</v>
      </c>
      <c r="BN229" s="205">
        <f t="shared" si="112"/>
        <v>30.425124720912148</v>
      </c>
    </row>
    <row r="230" spans="1:66">
      <c r="A230" s="214">
        <v>45154</v>
      </c>
      <c r="B230" s="48">
        <v>0.27850000000000003</v>
      </c>
      <c r="C230" s="48">
        <v>0.43179999999999996</v>
      </c>
      <c r="D230" s="48">
        <v>0.37614999999999998</v>
      </c>
      <c r="E230" s="48">
        <v>0.24480000000000002</v>
      </c>
      <c r="F230" s="48">
        <v>2.032</v>
      </c>
      <c r="G230" s="48">
        <v>0.63464999999999994</v>
      </c>
      <c r="H230" s="48">
        <v>0.21905000000000002</v>
      </c>
      <c r="I230" s="48">
        <v>2.1795</v>
      </c>
      <c r="J230" s="49">
        <v>4262.5942500000001</v>
      </c>
      <c r="K230" s="49">
        <v>40.504999999999995</v>
      </c>
      <c r="L230" s="49">
        <v>372.71584999999999</v>
      </c>
      <c r="M230" s="48">
        <v>8.5699999999999998E-2</v>
      </c>
      <c r="N230" s="48">
        <v>1.2928999999999999</v>
      </c>
      <c r="O230" s="48">
        <v>0.46675</v>
      </c>
      <c r="P230" s="48">
        <v>15.810550000000001</v>
      </c>
      <c r="Q230" s="48">
        <v>27.097850000000001</v>
      </c>
      <c r="R230" s="48">
        <v>2.2977999999999996</v>
      </c>
      <c r="S230" s="48">
        <v>0.37834999999999996</v>
      </c>
      <c r="T230" s="48">
        <v>0.25519999999999998</v>
      </c>
      <c r="U230" s="48">
        <v>8.8755999999999986</v>
      </c>
      <c r="AR230" s="204">
        <f t="shared" si="114"/>
        <v>0.99993600937663796</v>
      </c>
      <c r="AS230" s="204">
        <f t="shared" si="115"/>
        <v>1.0016445029714778</v>
      </c>
      <c r="AT230" s="204">
        <f t="shared" si="116"/>
        <v>1.0000004750779525</v>
      </c>
      <c r="AU230" s="204">
        <f t="shared" si="117"/>
        <v>1</v>
      </c>
      <c r="AV230" s="204">
        <f t="shared" si="118"/>
        <v>1.0002021142284794</v>
      </c>
      <c r="AW230" s="204">
        <f t="shared" si="119"/>
        <v>1.0000013370895371</v>
      </c>
      <c r="AX230" s="204">
        <f t="shared" si="120"/>
        <v>0.9999947319812591</v>
      </c>
      <c r="AY230" s="204">
        <f t="shared" si="121"/>
        <v>0.99999321336403424</v>
      </c>
      <c r="AZ230" s="204">
        <f t="shared" si="122"/>
        <v>0.99998009450280501</v>
      </c>
      <c r="BA230" s="204">
        <f t="shared" si="123"/>
        <v>0.99963195036953134</v>
      </c>
      <c r="BB230" s="204">
        <f t="shared" si="124"/>
        <v>1.0000023393927915</v>
      </c>
      <c r="BC230" s="204">
        <f t="shared" si="125"/>
        <v>1</v>
      </c>
      <c r="BD230" s="204">
        <f t="shared" si="126"/>
        <v>1.0000085000745589</v>
      </c>
      <c r="BE230" s="204">
        <f t="shared" si="127"/>
        <v>1.0000077064425497</v>
      </c>
      <c r="BF230" s="204">
        <f t="shared" si="128"/>
        <v>0.99998128844613998</v>
      </c>
      <c r="BG230" s="204">
        <f t="shared" si="129"/>
        <v>0.9999990016560486</v>
      </c>
      <c r="BH230" s="204">
        <f t="shared" si="130"/>
        <v>0.99999985207751407</v>
      </c>
      <c r="BI230" s="204">
        <f t="shared" si="131"/>
        <v>1.0000750853727089</v>
      </c>
      <c r="BJ230" s="204">
        <f t="shared" si="132"/>
        <v>0.99991427761127405</v>
      </c>
      <c r="BK230" s="204">
        <f t="shared" si="133"/>
        <v>0.99983741216322097</v>
      </c>
      <c r="BL230" s="202"/>
      <c r="BM230" s="205">
        <f t="shared" si="113"/>
        <v>1.0012091615223395</v>
      </c>
      <c r="BN230" s="205">
        <f t="shared" si="112"/>
        <v>30.461913611037055</v>
      </c>
    </row>
    <row r="231" spans="1:66">
      <c r="A231" s="214">
        <v>45155</v>
      </c>
      <c r="B231" s="48">
        <v>0.27800000000000002</v>
      </c>
      <c r="C231" s="48">
        <v>0.43505000000000005</v>
      </c>
      <c r="D231" s="48">
        <v>0.37629999999999997</v>
      </c>
      <c r="E231" s="48">
        <v>0.24459999999999998</v>
      </c>
      <c r="F231" s="48">
        <v>2.0337499999999999</v>
      </c>
      <c r="G231" s="48">
        <v>0.63545000000000007</v>
      </c>
      <c r="H231" s="48">
        <v>0.21844999999999998</v>
      </c>
      <c r="I231" s="48">
        <v>2.17685</v>
      </c>
      <c r="J231" s="49">
        <v>4248.2744999999995</v>
      </c>
      <c r="K231" s="49">
        <v>40.685000000000002</v>
      </c>
      <c r="L231" s="49">
        <v>372.89600000000002</v>
      </c>
      <c r="M231" s="48">
        <v>8.5600000000000009E-2</v>
      </c>
      <c r="N231" s="48">
        <v>1.2920500000000001</v>
      </c>
      <c r="O231" s="48">
        <v>0.46989999999999998</v>
      </c>
      <c r="P231" s="48">
        <v>15.756</v>
      </c>
      <c r="Q231" s="48">
        <v>26.368000000000002</v>
      </c>
      <c r="R231" s="48">
        <v>2.2964000000000002</v>
      </c>
      <c r="S231" s="48">
        <v>0.37855</v>
      </c>
      <c r="T231" s="48">
        <v>0.25569999999999998</v>
      </c>
      <c r="U231" s="48">
        <v>8.8888499999999997</v>
      </c>
      <c r="AR231" s="204">
        <f t="shared" si="114"/>
        <v>0.99993589439261876</v>
      </c>
      <c r="AS231" s="204">
        <f t="shared" si="115"/>
        <v>1.0015371122577172</v>
      </c>
      <c r="AT231" s="204">
        <f t="shared" si="116"/>
        <v>1.0000000646756779</v>
      </c>
      <c r="AU231" s="204">
        <f t="shared" si="117"/>
        <v>0.99999932205548436</v>
      </c>
      <c r="AV231" s="204">
        <f t="shared" si="118"/>
        <v>1.00017237271057</v>
      </c>
      <c r="AW231" s="204">
        <f t="shared" si="119"/>
        <v>1.0000004850652997</v>
      </c>
      <c r="AX231" s="204">
        <f t="shared" si="120"/>
        <v>0.99999366248530697</v>
      </c>
      <c r="AY231" s="204">
        <f t="shared" si="121"/>
        <v>0.99999409569698428</v>
      </c>
      <c r="AZ231" s="204">
        <f t="shared" si="122"/>
        <v>0.99998445049594431</v>
      </c>
      <c r="BA231" s="204">
        <f t="shared" si="123"/>
        <v>1.0008827297024416</v>
      </c>
      <c r="BB231" s="204">
        <f t="shared" si="124"/>
        <v>1.0000044322620416</v>
      </c>
      <c r="BC231" s="204">
        <f t="shared" si="125"/>
        <v>1</v>
      </c>
      <c r="BD231" s="204">
        <f t="shared" si="126"/>
        <v>0.99998554808222595</v>
      </c>
      <c r="BE231" s="204">
        <f t="shared" si="127"/>
        <v>1.0000193291804893</v>
      </c>
      <c r="BF231" s="204">
        <f t="shared" si="128"/>
        <v>0.9999538066737933</v>
      </c>
      <c r="BG231" s="204">
        <f t="shared" si="129"/>
        <v>0.99999697156295797</v>
      </c>
      <c r="BH231" s="204">
        <f t="shared" si="130"/>
        <v>0.99999996454389861</v>
      </c>
      <c r="BI231" s="204">
        <f t="shared" si="131"/>
        <v>1.0001000687873434</v>
      </c>
      <c r="BJ231" s="204">
        <f t="shared" si="132"/>
        <v>1.0001071423562358</v>
      </c>
      <c r="BK231" s="204">
        <f t="shared" si="133"/>
        <v>1.0000827679249371</v>
      </c>
      <c r="BL231" s="202"/>
      <c r="BM231" s="205">
        <f t="shared" si="113"/>
        <v>1.0027523996916454</v>
      </c>
      <c r="BN231" s="205">
        <f t="shared" si="112"/>
        <v>30.545756972667004</v>
      </c>
    </row>
    <row r="232" spans="1:66">
      <c r="A232" s="214">
        <v>45156</v>
      </c>
      <c r="B232" s="48">
        <v>0.27800000000000002</v>
      </c>
      <c r="C232" s="48">
        <v>0.43384999999999996</v>
      </c>
      <c r="D232" s="48">
        <v>0.37644999999999995</v>
      </c>
      <c r="E232" s="48">
        <v>0.2442</v>
      </c>
      <c r="F232" s="48">
        <v>2.0239500000000001</v>
      </c>
      <c r="G232" s="48">
        <v>0.6341</v>
      </c>
      <c r="H232" s="48">
        <v>0.21825</v>
      </c>
      <c r="I232" s="48">
        <v>2.1761999999999997</v>
      </c>
      <c r="J232" s="49">
        <v>4254.8149999999996</v>
      </c>
      <c r="K232" s="49">
        <v>40.409999999999997</v>
      </c>
      <c r="L232" s="49">
        <v>371.69830000000002</v>
      </c>
      <c r="M232" s="48">
        <v>8.5600000000000009E-2</v>
      </c>
      <c r="N232" s="48">
        <v>1.2915999999999999</v>
      </c>
      <c r="O232" s="48">
        <v>0.46870000000000001</v>
      </c>
      <c r="P232" s="48">
        <v>15.65235</v>
      </c>
      <c r="Q232" s="48">
        <v>26.032399999999999</v>
      </c>
      <c r="R232" s="48">
        <v>2.29365</v>
      </c>
      <c r="S232" s="48">
        <v>0.37714999999999999</v>
      </c>
      <c r="T232" s="48">
        <v>0.25545000000000001</v>
      </c>
      <c r="U232" s="48">
        <v>8.8596000000000004</v>
      </c>
      <c r="AR232" s="204">
        <f t="shared" si="114"/>
        <v>1</v>
      </c>
      <c r="AS232" s="204">
        <f t="shared" si="115"/>
        <v>0.99943438690966502</v>
      </c>
      <c r="AT232" s="204">
        <f t="shared" si="116"/>
        <v>1.0000000646499021</v>
      </c>
      <c r="AU232" s="204">
        <f t="shared" si="117"/>
        <v>0.99999864244685432</v>
      </c>
      <c r="AV232" s="204">
        <f t="shared" si="118"/>
        <v>0.99903334684430589</v>
      </c>
      <c r="AW232" s="204">
        <f t="shared" si="119"/>
        <v>0.99999918109802532</v>
      </c>
      <c r="AX232" s="204">
        <f t="shared" si="120"/>
        <v>0.99999788362187181</v>
      </c>
      <c r="AY232" s="204">
        <f t="shared" si="121"/>
        <v>0.99999855067378773</v>
      </c>
      <c r="AZ232" s="204">
        <f t="shared" si="122"/>
        <v>1.0000071087590614</v>
      </c>
      <c r="BA232" s="204">
        <f t="shared" si="123"/>
        <v>0.99865130824024628</v>
      </c>
      <c r="BB232" s="204">
        <f t="shared" si="124"/>
        <v>0.99997049298331586</v>
      </c>
      <c r="BC232" s="204">
        <f t="shared" si="125"/>
        <v>1</v>
      </c>
      <c r="BD232" s="204">
        <f t="shared" si="126"/>
        <v>0.99999234510917445</v>
      </c>
      <c r="BE232" s="204">
        <f t="shared" si="127"/>
        <v>0.99999265192250819</v>
      </c>
      <c r="BF232" s="204">
        <f t="shared" si="128"/>
        <v>0.9999117879726187</v>
      </c>
      <c r="BG232" s="204">
        <f t="shared" si="129"/>
        <v>0.99999857921595381</v>
      </c>
      <c r="BH232" s="204">
        <f t="shared" si="130"/>
        <v>0.99999993029111278</v>
      </c>
      <c r="BI232" s="204">
        <f t="shared" si="131"/>
        <v>0.9992986865223259</v>
      </c>
      <c r="BJ232" s="204">
        <f t="shared" si="132"/>
        <v>0.99994645933762183</v>
      </c>
      <c r="BK232" s="204">
        <f t="shared" si="133"/>
        <v>0.99981714534327326</v>
      </c>
      <c r="BL232" s="202"/>
      <c r="BM232" s="205">
        <f t="shared" si="113"/>
        <v>0.99605454933007487</v>
      </c>
      <c r="BN232" s="205">
        <f t="shared" si="112"/>
        <v>30.425240195355823</v>
      </c>
    </row>
    <row r="233" spans="1:66">
      <c r="A233" s="214">
        <v>45157</v>
      </c>
      <c r="B233" s="48">
        <v>0.27800000000000002</v>
      </c>
      <c r="C233" s="48">
        <v>0.43384999999999996</v>
      </c>
      <c r="D233" s="48">
        <v>0.37644999999999995</v>
      </c>
      <c r="E233" s="48">
        <v>0.2442</v>
      </c>
      <c r="F233" s="48">
        <v>2.0239500000000001</v>
      </c>
      <c r="G233" s="48">
        <v>0.6341</v>
      </c>
      <c r="H233" s="48">
        <v>0.21825</v>
      </c>
      <c r="I233" s="48">
        <v>2.1761999999999997</v>
      </c>
      <c r="J233" s="49">
        <v>4254.8149999999996</v>
      </c>
      <c r="K233" s="49">
        <v>40.409999999999997</v>
      </c>
      <c r="L233" s="49">
        <v>371.69830000000002</v>
      </c>
      <c r="M233" s="48">
        <v>8.5600000000000009E-2</v>
      </c>
      <c r="N233" s="48">
        <v>1.2915999999999999</v>
      </c>
      <c r="O233" s="48">
        <v>0.46870000000000001</v>
      </c>
      <c r="P233" s="48">
        <v>15.65235</v>
      </c>
      <c r="Q233" s="48">
        <v>26.032399999999999</v>
      </c>
      <c r="R233" s="48">
        <v>2.29365</v>
      </c>
      <c r="S233" s="48">
        <v>0.37714999999999999</v>
      </c>
      <c r="T233" s="48">
        <v>0.25545000000000001</v>
      </c>
      <c r="U233" s="48">
        <v>8.8596000000000004</v>
      </c>
      <c r="AR233" s="204">
        <f t="shared" si="114"/>
        <v>1</v>
      </c>
      <c r="AS233" s="204">
        <f t="shared" si="115"/>
        <v>1</v>
      </c>
      <c r="AT233" s="204">
        <f t="shared" si="116"/>
        <v>1</v>
      </c>
      <c r="AU233" s="204">
        <f t="shared" si="117"/>
        <v>1</v>
      </c>
      <c r="AV233" s="204">
        <f t="shared" si="118"/>
        <v>1</v>
      </c>
      <c r="AW233" s="204">
        <f t="shared" si="119"/>
        <v>1</v>
      </c>
      <c r="AX233" s="204">
        <f t="shared" si="120"/>
        <v>1</v>
      </c>
      <c r="AY233" s="204">
        <f t="shared" si="121"/>
        <v>1</v>
      </c>
      <c r="AZ233" s="204">
        <f t="shared" si="122"/>
        <v>1</v>
      </c>
      <c r="BA233" s="204">
        <f t="shared" si="123"/>
        <v>1</v>
      </c>
      <c r="BB233" s="204">
        <f t="shared" si="124"/>
        <v>1</v>
      </c>
      <c r="BC233" s="204">
        <f t="shared" si="125"/>
        <v>1</v>
      </c>
      <c r="BD233" s="204">
        <f t="shared" si="126"/>
        <v>1</v>
      </c>
      <c r="BE233" s="204">
        <f t="shared" si="127"/>
        <v>1</v>
      </c>
      <c r="BF233" s="204">
        <f t="shared" si="128"/>
        <v>1</v>
      </c>
      <c r="BG233" s="204">
        <f t="shared" si="129"/>
        <v>1</v>
      </c>
      <c r="BH233" s="204">
        <f t="shared" si="130"/>
        <v>1</v>
      </c>
      <c r="BI233" s="204">
        <f t="shared" si="131"/>
        <v>1</v>
      </c>
      <c r="BJ233" s="204">
        <f t="shared" si="132"/>
        <v>1</v>
      </c>
      <c r="BK233" s="204">
        <f t="shared" si="133"/>
        <v>1</v>
      </c>
      <c r="BL233" s="202"/>
      <c r="BM233" s="205">
        <f t="shared" si="113"/>
        <v>1</v>
      </c>
      <c r="BN233" s="205">
        <f t="shared" si="112"/>
        <v>30.425240195355823</v>
      </c>
    </row>
    <row r="234" spans="1:66">
      <c r="A234" s="214">
        <v>45158</v>
      </c>
      <c r="B234" s="48">
        <v>0.27800000000000002</v>
      </c>
      <c r="C234" s="48">
        <v>0.43384999999999996</v>
      </c>
      <c r="D234" s="48">
        <v>0.37644999999999995</v>
      </c>
      <c r="E234" s="48">
        <v>0.2442</v>
      </c>
      <c r="F234" s="48">
        <v>2.0239500000000001</v>
      </c>
      <c r="G234" s="48">
        <v>0.6341</v>
      </c>
      <c r="H234" s="48">
        <v>0.21825</v>
      </c>
      <c r="I234" s="48">
        <v>2.1761999999999997</v>
      </c>
      <c r="J234" s="49">
        <v>4254.8149999999996</v>
      </c>
      <c r="K234" s="49">
        <v>40.409999999999997</v>
      </c>
      <c r="L234" s="49">
        <v>371.69830000000002</v>
      </c>
      <c r="M234" s="48">
        <v>8.5600000000000009E-2</v>
      </c>
      <c r="N234" s="48">
        <v>1.2915999999999999</v>
      </c>
      <c r="O234" s="48">
        <v>0.46870000000000001</v>
      </c>
      <c r="P234" s="48">
        <v>15.65235</v>
      </c>
      <c r="Q234" s="48">
        <v>26.032399999999999</v>
      </c>
      <c r="R234" s="48">
        <v>2.29365</v>
      </c>
      <c r="S234" s="48">
        <v>0.37714999999999999</v>
      </c>
      <c r="T234" s="48">
        <v>0.25545000000000001</v>
      </c>
      <c r="U234" s="48">
        <v>8.8596000000000004</v>
      </c>
      <c r="AR234" s="204">
        <f t="shared" si="114"/>
        <v>1</v>
      </c>
      <c r="AS234" s="204">
        <f t="shared" si="115"/>
        <v>1</v>
      </c>
      <c r="AT234" s="204">
        <f t="shared" si="116"/>
        <v>1</v>
      </c>
      <c r="AU234" s="204">
        <f t="shared" si="117"/>
        <v>1</v>
      </c>
      <c r="AV234" s="204">
        <f t="shared" si="118"/>
        <v>1</v>
      </c>
      <c r="AW234" s="204">
        <f t="shared" si="119"/>
        <v>1</v>
      </c>
      <c r="AX234" s="204">
        <f t="shared" si="120"/>
        <v>1</v>
      </c>
      <c r="AY234" s="204">
        <f t="shared" si="121"/>
        <v>1</v>
      </c>
      <c r="AZ234" s="204">
        <f t="shared" si="122"/>
        <v>1</v>
      </c>
      <c r="BA234" s="204">
        <f t="shared" si="123"/>
        <v>1</v>
      </c>
      <c r="BB234" s="204">
        <f t="shared" si="124"/>
        <v>1</v>
      </c>
      <c r="BC234" s="204">
        <f t="shared" si="125"/>
        <v>1</v>
      </c>
      <c r="BD234" s="204">
        <f t="shared" si="126"/>
        <v>1</v>
      </c>
      <c r="BE234" s="204">
        <f t="shared" si="127"/>
        <v>1</v>
      </c>
      <c r="BF234" s="204">
        <f t="shared" si="128"/>
        <v>1</v>
      </c>
      <c r="BG234" s="204">
        <f t="shared" si="129"/>
        <v>1</v>
      </c>
      <c r="BH234" s="204">
        <f t="shared" si="130"/>
        <v>1</v>
      </c>
      <c r="BI234" s="204">
        <f t="shared" si="131"/>
        <v>1</v>
      </c>
      <c r="BJ234" s="204">
        <f t="shared" si="132"/>
        <v>1</v>
      </c>
      <c r="BK234" s="204">
        <f t="shared" si="133"/>
        <v>1</v>
      </c>
      <c r="BL234" s="202"/>
      <c r="BM234" s="205">
        <f t="shared" si="113"/>
        <v>1</v>
      </c>
      <c r="BN234" s="205">
        <f t="shared" si="112"/>
        <v>30.425240195355823</v>
      </c>
    </row>
    <row r="235" spans="1:66">
      <c r="A235" s="214">
        <v>45159</v>
      </c>
      <c r="B235" s="48">
        <v>0.27800000000000002</v>
      </c>
      <c r="C235" s="48">
        <v>0.43435000000000001</v>
      </c>
      <c r="D235" s="48">
        <v>0.37660000000000005</v>
      </c>
      <c r="E235" s="48">
        <v>0.24530000000000002</v>
      </c>
      <c r="F235" s="48">
        <v>2.0321000000000002</v>
      </c>
      <c r="G235" s="48">
        <v>0.63405</v>
      </c>
      <c r="H235" s="48">
        <v>0.21825</v>
      </c>
      <c r="I235" s="48">
        <v>2.1779999999999999</v>
      </c>
      <c r="J235" s="49">
        <v>4260.7744999999995</v>
      </c>
      <c r="K235" s="49">
        <v>40.42</v>
      </c>
      <c r="L235" s="49">
        <v>373.03084999999999</v>
      </c>
      <c r="M235" s="48">
        <v>8.5600000000000009E-2</v>
      </c>
      <c r="N235" s="48">
        <v>1.2938000000000001</v>
      </c>
      <c r="O235" s="48">
        <v>0.47010000000000002</v>
      </c>
      <c r="P235" s="48">
        <v>15.65245</v>
      </c>
      <c r="Q235" s="48">
        <v>26.1389</v>
      </c>
      <c r="R235" s="48">
        <v>2.3045499999999999</v>
      </c>
      <c r="S235" s="48">
        <v>0.37749999999999995</v>
      </c>
      <c r="T235" s="48">
        <v>0.2555</v>
      </c>
      <c r="U235" s="48">
        <v>8.8780000000000001</v>
      </c>
      <c r="AR235" s="204">
        <f t="shared" si="114"/>
        <v>1</v>
      </c>
      <c r="AS235" s="204">
        <f t="shared" si="115"/>
        <v>1.0002359565733314</v>
      </c>
      <c r="AT235" s="204">
        <f t="shared" si="116"/>
        <v>1.0000000646241469</v>
      </c>
      <c r="AU235" s="204">
        <f t="shared" si="117"/>
        <v>1.0000037279473808</v>
      </c>
      <c r="AV235" s="204">
        <f t="shared" si="118"/>
        <v>1.0008049396185958</v>
      </c>
      <c r="AW235" s="204">
        <f t="shared" si="119"/>
        <v>0.99999996963681359</v>
      </c>
      <c r="AX235" s="204">
        <f t="shared" si="120"/>
        <v>1</v>
      </c>
      <c r="AY235" s="204">
        <f t="shared" si="121"/>
        <v>1.0000040124698761</v>
      </c>
      <c r="AZ235" s="204">
        <f t="shared" si="122"/>
        <v>1.0000064677697014</v>
      </c>
      <c r="BA235" s="204">
        <f t="shared" si="123"/>
        <v>1.0000492383587443</v>
      </c>
      <c r="BB235" s="204">
        <f t="shared" si="124"/>
        <v>1.0000328243204919</v>
      </c>
      <c r="BC235" s="204">
        <f t="shared" si="125"/>
        <v>1</v>
      </c>
      <c r="BD235" s="204">
        <f t="shared" si="126"/>
        <v>1.0000373994304177</v>
      </c>
      <c r="BE235" s="204">
        <f t="shared" si="127"/>
        <v>1.0000085710006559</v>
      </c>
      <c r="BF235" s="204">
        <f t="shared" si="128"/>
        <v>1.0000000853906428</v>
      </c>
      <c r="BG235" s="204">
        <f t="shared" si="129"/>
        <v>1.0000004528493442</v>
      </c>
      <c r="BH235" s="204">
        <f t="shared" si="130"/>
        <v>1.0000002758114874</v>
      </c>
      <c r="BI235" s="204">
        <f t="shared" si="131"/>
        <v>1.0001756491472469</v>
      </c>
      <c r="BJ235" s="204">
        <f t="shared" si="132"/>
        <v>1.0000107126672786</v>
      </c>
      <c r="BK235" s="204">
        <f t="shared" si="133"/>
        <v>1.0001151139667068</v>
      </c>
      <c r="BL235" s="202"/>
      <c r="BM235" s="205">
        <f t="shared" si="113"/>
        <v>1.0014861886146464</v>
      </c>
      <c r="BN235" s="205">
        <f t="shared" si="112"/>
        <v>30.470457840932045</v>
      </c>
    </row>
    <row r="236" spans="1:66">
      <c r="A236" s="214">
        <v>45160</v>
      </c>
      <c r="B236" s="48">
        <v>0.27700000000000002</v>
      </c>
      <c r="C236" s="48">
        <v>0.43145</v>
      </c>
      <c r="D236" s="48">
        <v>0.37519999999999998</v>
      </c>
      <c r="E236" s="48">
        <v>0.24309999999999998</v>
      </c>
      <c r="F236" s="48">
        <v>2.0186999999999999</v>
      </c>
      <c r="G236" s="48">
        <v>0.63119999999999998</v>
      </c>
      <c r="H236" s="48">
        <v>0.21679999999999999</v>
      </c>
      <c r="I236" s="48">
        <v>2.1700999999999997</v>
      </c>
      <c r="J236" s="49">
        <v>4245.7299999999996</v>
      </c>
      <c r="K236" s="49">
        <v>40.459999999999994</v>
      </c>
      <c r="L236" s="49">
        <v>370.47469999999998</v>
      </c>
      <c r="M236" s="48">
        <v>8.5350000000000009E-2</v>
      </c>
      <c r="N236" s="48">
        <v>1.2884</v>
      </c>
      <c r="O236" s="48">
        <v>0.46645000000000003</v>
      </c>
      <c r="P236" s="48">
        <v>15.575949999999999</v>
      </c>
      <c r="Q236" s="48">
        <v>26.043750000000003</v>
      </c>
      <c r="R236" s="48">
        <v>2.2559</v>
      </c>
      <c r="S236" s="48">
        <v>0.37560000000000004</v>
      </c>
      <c r="T236" s="48">
        <v>0.25380000000000003</v>
      </c>
      <c r="U236" s="48">
        <v>8.8416499999999996</v>
      </c>
      <c r="AR236" s="204">
        <f t="shared" si="114"/>
        <v>0.99987144630683222</v>
      </c>
      <c r="AS236" s="204">
        <f t="shared" si="115"/>
        <v>0.99862875617179525</v>
      </c>
      <c r="AT236" s="204">
        <f t="shared" si="116"/>
        <v>0.99999939583795017</v>
      </c>
      <c r="AU236" s="204">
        <f t="shared" si="117"/>
        <v>0.99999252731656885</v>
      </c>
      <c r="AV236" s="204">
        <f t="shared" si="118"/>
        <v>0.99867623270049066</v>
      </c>
      <c r="AW236" s="204">
        <f t="shared" si="119"/>
        <v>0.99999826533008807</v>
      </c>
      <c r="AX236" s="204">
        <f t="shared" si="120"/>
        <v>0.99998459811121876</v>
      </c>
      <c r="AY236" s="204">
        <f t="shared" si="121"/>
        <v>0.9999823651823454</v>
      </c>
      <c r="AZ236" s="204">
        <f t="shared" si="122"/>
        <v>0.99998365512920095</v>
      </c>
      <c r="BA236" s="204">
        <f t="shared" si="123"/>
        <v>1.0001968462194446</v>
      </c>
      <c r="BB236" s="204">
        <f t="shared" si="124"/>
        <v>0.99993693431317543</v>
      </c>
      <c r="BC236" s="204">
        <f t="shared" si="125"/>
        <v>1</v>
      </c>
      <c r="BD236" s="204">
        <f t="shared" si="126"/>
        <v>0.99990809346689657</v>
      </c>
      <c r="BE236" s="204">
        <f t="shared" si="127"/>
        <v>0.99997760074254194</v>
      </c>
      <c r="BF236" s="204">
        <f t="shared" si="128"/>
        <v>0.99993451835983393</v>
      </c>
      <c r="BG236" s="204">
        <f t="shared" si="129"/>
        <v>0.99999959550035178</v>
      </c>
      <c r="BH236" s="204">
        <f t="shared" si="130"/>
        <v>0.99999875873591981</v>
      </c>
      <c r="BI236" s="204">
        <f t="shared" si="131"/>
        <v>0.99904505175370417</v>
      </c>
      <c r="BJ236" s="204">
        <f t="shared" si="132"/>
        <v>0.99963465665495865</v>
      </c>
      <c r="BK236" s="204">
        <f t="shared" si="133"/>
        <v>0.99977239575443511</v>
      </c>
      <c r="BL236" s="202"/>
      <c r="BM236" s="205">
        <f t="shared" si="113"/>
        <v>0.99552931342904727</v>
      </c>
      <c r="BN236" s="205">
        <f t="shared" si="112"/>
        <v>30.334233974251809</v>
      </c>
    </row>
    <row r="237" spans="1:66">
      <c r="A237" s="214">
        <v>45161</v>
      </c>
      <c r="B237" s="48">
        <v>0.27700000000000002</v>
      </c>
      <c r="C237" s="48">
        <v>0.4304</v>
      </c>
      <c r="D237" s="48">
        <v>0.37519999999999998</v>
      </c>
      <c r="E237" s="48">
        <v>0.2437</v>
      </c>
      <c r="F237" s="48">
        <v>2.0180500000000001</v>
      </c>
      <c r="G237" s="48">
        <v>0.63105</v>
      </c>
      <c r="H237" s="48">
        <v>0.21734999999999999</v>
      </c>
      <c r="I237" s="48">
        <v>2.1709499999999999</v>
      </c>
      <c r="J237" s="49">
        <v>4244.3449999999993</v>
      </c>
      <c r="K237" s="49">
        <v>40.340000000000003</v>
      </c>
      <c r="L237" s="49">
        <v>370.94529999999997</v>
      </c>
      <c r="M237" s="48">
        <v>8.5400000000000004E-2</v>
      </c>
      <c r="N237" s="48">
        <v>1.28895</v>
      </c>
      <c r="O237" s="48">
        <v>0.46555000000000002</v>
      </c>
      <c r="P237" s="48">
        <v>15.697749999999999</v>
      </c>
      <c r="Q237" s="48">
        <v>26.094799999999999</v>
      </c>
      <c r="R237" s="48">
        <v>2.2855999999999996</v>
      </c>
      <c r="S237" s="48">
        <v>0.37570000000000003</v>
      </c>
      <c r="T237" s="48">
        <v>0.25514999999999999</v>
      </c>
      <c r="U237" s="48">
        <v>8.8424499999999995</v>
      </c>
      <c r="AR237" s="204">
        <f t="shared" si="114"/>
        <v>1</v>
      </c>
      <c r="AS237" s="204">
        <f t="shared" si="115"/>
        <v>0.99950102356998627</v>
      </c>
      <c r="AT237" s="204">
        <f t="shared" si="116"/>
        <v>1</v>
      </c>
      <c r="AU237" s="204">
        <f t="shared" si="117"/>
        <v>1.000002044699962</v>
      </c>
      <c r="AV237" s="204">
        <f t="shared" si="118"/>
        <v>0.99993552354019077</v>
      </c>
      <c r="AW237" s="204">
        <f t="shared" si="119"/>
        <v>0.99999990848467302</v>
      </c>
      <c r="AX237" s="204">
        <f t="shared" si="120"/>
        <v>1.0000058542501777</v>
      </c>
      <c r="AY237" s="204">
        <f t="shared" si="121"/>
        <v>1.0000019005150504</v>
      </c>
      <c r="AZ237" s="204">
        <f t="shared" si="122"/>
        <v>0.99999849236611826</v>
      </c>
      <c r="BA237" s="204">
        <f t="shared" si="123"/>
        <v>0.99940910908095437</v>
      </c>
      <c r="BB237" s="204">
        <f t="shared" si="124"/>
        <v>1.0000116437589315</v>
      </c>
      <c r="BC237" s="204">
        <f t="shared" si="125"/>
        <v>1</v>
      </c>
      <c r="BD237" s="204">
        <f t="shared" si="126"/>
        <v>1.0000093789270843</v>
      </c>
      <c r="BE237" s="204">
        <f t="shared" si="127"/>
        <v>0.99999444991138398</v>
      </c>
      <c r="BF237" s="204">
        <f t="shared" si="128"/>
        <v>1.0001041151727064</v>
      </c>
      <c r="BG237" s="204">
        <f t="shared" si="129"/>
        <v>1.0000002172061289</v>
      </c>
      <c r="BH237" s="204">
        <f t="shared" si="130"/>
        <v>1.0000007609153119</v>
      </c>
      <c r="BI237" s="204">
        <f t="shared" si="131"/>
        <v>1.0000504060849116</v>
      </c>
      <c r="BJ237" s="204">
        <f t="shared" si="132"/>
        <v>1.0002904199274874</v>
      </c>
      <c r="BK237" s="204">
        <f t="shared" si="133"/>
        <v>1.0000050198185302</v>
      </c>
      <c r="BL237" s="202"/>
      <c r="BM237" s="205">
        <f t="shared" si="113"/>
        <v>0.99932014916334855</v>
      </c>
      <c r="BN237" s="205">
        <f t="shared" si="112"/>
        <v>30.313611219905233</v>
      </c>
    </row>
    <row r="238" spans="1:66">
      <c r="A238" s="214">
        <v>45162</v>
      </c>
      <c r="B238" s="48">
        <v>0.27700000000000002</v>
      </c>
      <c r="C238" s="48">
        <v>0.42754999999999999</v>
      </c>
      <c r="D238" s="48">
        <v>0.37439999999999996</v>
      </c>
      <c r="E238" s="48">
        <v>0.2427</v>
      </c>
      <c r="F238" s="48">
        <v>2.01505</v>
      </c>
      <c r="G238" s="48">
        <v>0.62864999999999993</v>
      </c>
      <c r="H238" s="48">
        <v>0.2177</v>
      </c>
      <c r="I238" s="48">
        <v>2.1717499999999998</v>
      </c>
      <c r="J238" s="49">
        <v>4224.9549999999999</v>
      </c>
      <c r="K238" s="49">
        <v>40.19</v>
      </c>
      <c r="L238" s="49">
        <v>365.79719999999998</v>
      </c>
      <c r="M238" s="48">
        <v>8.5400000000000004E-2</v>
      </c>
      <c r="N238" s="48">
        <v>1.2861500000000001</v>
      </c>
      <c r="O238" s="48">
        <v>0.46425</v>
      </c>
      <c r="P238" s="48">
        <v>15.71025</v>
      </c>
      <c r="Q238" s="48">
        <v>26.230150000000002</v>
      </c>
      <c r="R238" s="48">
        <v>2.26125</v>
      </c>
      <c r="S238" s="48">
        <v>0.37439999999999996</v>
      </c>
      <c r="T238" s="48">
        <v>0.25480000000000003</v>
      </c>
      <c r="U238" s="48">
        <v>8.7917500000000004</v>
      </c>
      <c r="AR238" s="204">
        <f t="shared" si="114"/>
        <v>1</v>
      </c>
      <c r="AS238" s="204">
        <f t="shared" si="115"/>
        <v>0.99864006052038423</v>
      </c>
      <c r="AT238" s="204">
        <f t="shared" si="116"/>
        <v>0.99999965375153599</v>
      </c>
      <c r="AU238" s="204">
        <f t="shared" si="117"/>
        <v>0.99999658937046043</v>
      </c>
      <c r="AV238" s="204">
        <f t="shared" si="118"/>
        <v>0.99970218172448788</v>
      </c>
      <c r="AW238" s="204">
        <f t="shared" si="119"/>
        <v>0.99999853278995043</v>
      </c>
      <c r="AX238" s="204">
        <f t="shared" si="120"/>
        <v>1.0000037177198686</v>
      </c>
      <c r="AY238" s="204">
        <f t="shared" si="121"/>
        <v>1.0000017880403238</v>
      </c>
      <c r="AZ238" s="204">
        <f t="shared" si="122"/>
        <v>0.99997884152208694</v>
      </c>
      <c r="BA238" s="204">
        <f t="shared" si="123"/>
        <v>0.99925896528803382</v>
      </c>
      <c r="BB238" s="204">
        <f t="shared" si="124"/>
        <v>0.99987182200398028</v>
      </c>
      <c r="BC238" s="204">
        <f t="shared" si="125"/>
        <v>1</v>
      </c>
      <c r="BD238" s="204">
        <f t="shared" si="126"/>
        <v>0.99995221236341347</v>
      </c>
      <c r="BE238" s="204">
        <f t="shared" si="127"/>
        <v>0.99999196424404158</v>
      </c>
      <c r="BF238" s="204">
        <f t="shared" si="128"/>
        <v>1.0000106388151244</v>
      </c>
      <c r="BG238" s="204">
        <f t="shared" si="129"/>
        <v>1.0000005738331368</v>
      </c>
      <c r="BH238" s="204">
        <f t="shared" si="130"/>
        <v>0.99999937688932572</v>
      </c>
      <c r="BI238" s="204">
        <f t="shared" si="131"/>
        <v>0.99934390380231353</v>
      </c>
      <c r="BJ238" s="204">
        <f t="shared" si="132"/>
        <v>0.99992486749150311</v>
      </c>
      <c r="BK238" s="204">
        <f t="shared" si="133"/>
        <v>0.99968101958323585</v>
      </c>
      <c r="BL238" s="202"/>
      <c r="BM238" s="205">
        <f t="shared" si="113"/>
        <v>0.99636182068915047</v>
      </c>
      <c r="BN238" s="205">
        <f t="shared" si="112"/>
        <v>30.203324866727836</v>
      </c>
    </row>
    <row r="239" spans="1:66">
      <c r="A239" s="214">
        <v>45163</v>
      </c>
      <c r="B239" s="48">
        <v>0.27700000000000002</v>
      </c>
      <c r="C239" s="48">
        <v>0.43230000000000002</v>
      </c>
      <c r="D239" s="48">
        <v>0.37660000000000005</v>
      </c>
      <c r="E239" s="48">
        <v>0.24545</v>
      </c>
      <c r="F239" s="48">
        <v>2.0179999999999998</v>
      </c>
      <c r="G239" s="48">
        <v>0.63270000000000004</v>
      </c>
      <c r="H239" s="48">
        <v>0.22039999999999998</v>
      </c>
      <c r="I239" s="48">
        <v>2.1729500000000002</v>
      </c>
      <c r="J239" s="49">
        <v>4236.8609999999999</v>
      </c>
      <c r="K239" s="49">
        <v>40.505000000000003</v>
      </c>
      <c r="L239" s="49">
        <v>366.63689999999997</v>
      </c>
      <c r="M239" s="48">
        <v>8.5499999999999993E-2</v>
      </c>
      <c r="N239" s="48">
        <v>1.2881</v>
      </c>
      <c r="O239" s="48">
        <v>0.46960000000000002</v>
      </c>
      <c r="P239" s="48">
        <v>15.68045</v>
      </c>
      <c r="Q239" s="48">
        <v>26.175049999999999</v>
      </c>
      <c r="R239" s="48">
        <v>2.3185500000000001</v>
      </c>
      <c r="S239" s="48">
        <v>0.37570000000000003</v>
      </c>
      <c r="T239" s="48">
        <v>0.25675000000000003</v>
      </c>
      <c r="U239" s="48">
        <v>8.8147500000000001</v>
      </c>
      <c r="AR239" s="204">
        <f t="shared" si="114"/>
        <v>1</v>
      </c>
      <c r="AS239" s="204">
        <f t="shared" si="115"/>
        <v>1.0022656740491616</v>
      </c>
      <c r="AT239" s="204">
        <f t="shared" si="116"/>
        <v>1.000000950411208</v>
      </c>
      <c r="AU239" s="204">
        <f t="shared" si="117"/>
        <v>1.0000093457523396</v>
      </c>
      <c r="AV239" s="204">
        <f t="shared" si="118"/>
        <v>1.0002929447843647</v>
      </c>
      <c r="AW239" s="204">
        <f t="shared" si="119"/>
        <v>1.0000024726885333</v>
      </c>
      <c r="AX239" s="204">
        <f t="shared" si="120"/>
        <v>1.0000284805967043</v>
      </c>
      <c r="AY239" s="204">
        <f t="shared" si="121"/>
        <v>1.0000026808270845</v>
      </c>
      <c r="AZ239" s="204">
        <f t="shared" si="122"/>
        <v>1.0000130035932646</v>
      </c>
      <c r="BA239" s="204">
        <f t="shared" si="123"/>
        <v>1.0015547801400877</v>
      </c>
      <c r="BB239" s="204">
        <f t="shared" si="124"/>
        <v>1.0000210311658186</v>
      </c>
      <c r="BC239" s="204">
        <f t="shared" si="125"/>
        <v>1</v>
      </c>
      <c r="BD239" s="204">
        <f t="shared" si="126"/>
        <v>1.000033293007472</v>
      </c>
      <c r="BE239" s="204">
        <f t="shared" si="127"/>
        <v>1.000032927817867</v>
      </c>
      <c r="BF239" s="204">
        <f t="shared" si="128"/>
        <v>0.99997462353745026</v>
      </c>
      <c r="BG239" s="204">
        <f t="shared" si="129"/>
        <v>0.99999976675495972</v>
      </c>
      <c r="BH239" s="204">
        <f t="shared" si="130"/>
        <v>1.0000014558074044</v>
      </c>
      <c r="BI239" s="204">
        <f t="shared" si="131"/>
        <v>1.0006565269425172</v>
      </c>
      <c r="BJ239" s="204">
        <f t="shared" si="132"/>
        <v>1.0004173908588734</v>
      </c>
      <c r="BK239" s="204">
        <f t="shared" si="133"/>
        <v>1.0001449660919679</v>
      </c>
      <c r="BL239" s="202"/>
      <c r="BM239" s="205">
        <f t="shared" si="113"/>
        <v>1.0054630549056731</v>
      </c>
      <c r="BN239" s="205">
        <f t="shared" si="112"/>
        <v>30.368327288808654</v>
      </c>
    </row>
    <row r="240" spans="1:66">
      <c r="A240" s="214">
        <v>45164</v>
      </c>
      <c r="B240" s="48">
        <v>0.27700000000000002</v>
      </c>
      <c r="C240" s="48">
        <v>0.43230000000000002</v>
      </c>
      <c r="D240" s="48">
        <v>0.37660000000000005</v>
      </c>
      <c r="E240" s="48">
        <v>0.24545</v>
      </c>
      <c r="F240" s="48">
        <v>2.0179999999999998</v>
      </c>
      <c r="G240" s="48">
        <v>0.63270000000000004</v>
      </c>
      <c r="H240" s="48">
        <v>0.22039999999999998</v>
      </c>
      <c r="I240" s="48">
        <v>2.1729500000000002</v>
      </c>
      <c r="J240" s="49">
        <v>4236.8609999999999</v>
      </c>
      <c r="K240" s="49">
        <v>40.505000000000003</v>
      </c>
      <c r="L240" s="49">
        <v>366.63689999999997</v>
      </c>
      <c r="M240" s="48">
        <v>8.5499999999999993E-2</v>
      </c>
      <c r="N240" s="48">
        <v>1.2881</v>
      </c>
      <c r="O240" s="48">
        <v>0.46960000000000002</v>
      </c>
      <c r="P240" s="48">
        <v>15.68045</v>
      </c>
      <c r="Q240" s="48">
        <v>26.175049999999999</v>
      </c>
      <c r="R240" s="48">
        <v>2.3185500000000001</v>
      </c>
      <c r="S240" s="48">
        <v>0.37570000000000003</v>
      </c>
      <c r="T240" s="48">
        <v>0.25675000000000003</v>
      </c>
      <c r="U240" s="48">
        <v>8.8147500000000001</v>
      </c>
      <c r="AR240" s="204">
        <f t="shared" si="114"/>
        <v>1</v>
      </c>
      <c r="AS240" s="204">
        <f t="shared" si="115"/>
        <v>1</v>
      </c>
      <c r="AT240" s="204">
        <f t="shared" si="116"/>
        <v>1</v>
      </c>
      <c r="AU240" s="204">
        <f t="shared" si="117"/>
        <v>1</v>
      </c>
      <c r="AV240" s="204">
        <f t="shared" si="118"/>
        <v>1</v>
      </c>
      <c r="AW240" s="204">
        <f t="shared" si="119"/>
        <v>1</v>
      </c>
      <c r="AX240" s="204">
        <f t="shared" si="120"/>
        <v>1</v>
      </c>
      <c r="AY240" s="204">
        <f t="shared" si="121"/>
        <v>1</v>
      </c>
      <c r="AZ240" s="204">
        <f t="shared" si="122"/>
        <v>1</v>
      </c>
      <c r="BA240" s="204">
        <f t="shared" si="123"/>
        <v>1</v>
      </c>
      <c r="BB240" s="204">
        <f t="shared" si="124"/>
        <v>1</v>
      </c>
      <c r="BC240" s="204">
        <f t="shared" si="125"/>
        <v>1</v>
      </c>
      <c r="BD240" s="204">
        <f t="shared" si="126"/>
        <v>1</v>
      </c>
      <c r="BE240" s="204">
        <f t="shared" si="127"/>
        <v>1</v>
      </c>
      <c r="BF240" s="204">
        <f t="shared" si="128"/>
        <v>1</v>
      </c>
      <c r="BG240" s="204">
        <f t="shared" si="129"/>
        <v>1</v>
      </c>
      <c r="BH240" s="204">
        <f t="shared" si="130"/>
        <v>1</v>
      </c>
      <c r="BI240" s="204">
        <f t="shared" si="131"/>
        <v>1</v>
      </c>
      <c r="BJ240" s="204">
        <f t="shared" si="132"/>
        <v>1</v>
      </c>
      <c r="BK240" s="204">
        <f t="shared" si="133"/>
        <v>1</v>
      </c>
      <c r="BL240" s="202"/>
      <c r="BM240" s="205">
        <f t="shared" si="113"/>
        <v>1</v>
      </c>
      <c r="BN240" s="205">
        <f t="shared" si="112"/>
        <v>30.368327288808654</v>
      </c>
    </row>
    <row r="241" spans="1:66">
      <c r="A241" s="214">
        <v>45165</v>
      </c>
      <c r="B241" s="48">
        <v>0.27700000000000002</v>
      </c>
      <c r="C241" s="48">
        <v>0.43230000000000002</v>
      </c>
      <c r="D241" s="48">
        <v>0.37660000000000005</v>
      </c>
      <c r="E241" s="48">
        <v>0.24545</v>
      </c>
      <c r="F241" s="48">
        <v>2.0179999999999998</v>
      </c>
      <c r="G241" s="48">
        <v>0.63270000000000004</v>
      </c>
      <c r="H241" s="48">
        <v>0.22039999999999998</v>
      </c>
      <c r="I241" s="48">
        <v>2.1729500000000002</v>
      </c>
      <c r="J241" s="49">
        <v>4236.8609999999999</v>
      </c>
      <c r="K241" s="49">
        <v>40.505000000000003</v>
      </c>
      <c r="L241" s="49">
        <v>366.63689999999997</v>
      </c>
      <c r="M241" s="48">
        <v>8.5499999999999993E-2</v>
      </c>
      <c r="N241" s="48">
        <v>1.2881</v>
      </c>
      <c r="O241" s="48">
        <v>0.46960000000000002</v>
      </c>
      <c r="P241" s="48">
        <v>15.68045</v>
      </c>
      <c r="Q241" s="48">
        <v>26.175049999999999</v>
      </c>
      <c r="R241" s="48">
        <v>2.3185500000000001</v>
      </c>
      <c r="S241" s="48">
        <v>0.37570000000000003</v>
      </c>
      <c r="T241" s="48">
        <v>0.25675000000000003</v>
      </c>
      <c r="U241" s="48">
        <v>8.8147500000000001</v>
      </c>
      <c r="AR241" s="204">
        <f t="shared" si="114"/>
        <v>1</v>
      </c>
      <c r="AS241" s="204">
        <f t="shared" si="115"/>
        <v>1</v>
      </c>
      <c r="AT241" s="204">
        <f t="shared" si="116"/>
        <v>1</v>
      </c>
      <c r="AU241" s="204">
        <f t="shared" si="117"/>
        <v>1</v>
      </c>
      <c r="AV241" s="204">
        <f t="shared" si="118"/>
        <v>1</v>
      </c>
      <c r="AW241" s="204">
        <f t="shared" si="119"/>
        <v>1</v>
      </c>
      <c r="AX241" s="204">
        <f t="shared" si="120"/>
        <v>1</v>
      </c>
      <c r="AY241" s="204">
        <f t="shared" si="121"/>
        <v>1</v>
      </c>
      <c r="AZ241" s="204">
        <f t="shared" si="122"/>
        <v>1</v>
      </c>
      <c r="BA241" s="204">
        <f t="shared" si="123"/>
        <v>1</v>
      </c>
      <c r="BB241" s="204">
        <f t="shared" si="124"/>
        <v>1</v>
      </c>
      <c r="BC241" s="204">
        <f t="shared" si="125"/>
        <v>1</v>
      </c>
      <c r="BD241" s="204">
        <f t="shared" si="126"/>
        <v>1</v>
      </c>
      <c r="BE241" s="204">
        <f t="shared" si="127"/>
        <v>1</v>
      </c>
      <c r="BF241" s="204">
        <f t="shared" si="128"/>
        <v>1</v>
      </c>
      <c r="BG241" s="204">
        <f t="shared" si="129"/>
        <v>1</v>
      </c>
      <c r="BH241" s="204">
        <f t="shared" si="130"/>
        <v>1</v>
      </c>
      <c r="BI241" s="204">
        <f t="shared" si="131"/>
        <v>1</v>
      </c>
      <c r="BJ241" s="204">
        <f t="shared" si="132"/>
        <v>1</v>
      </c>
      <c r="BK241" s="204">
        <f t="shared" si="133"/>
        <v>1</v>
      </c>
      <c r="BL241" s="202"/>
      <c r="BM241" s="205">
        <f t="shared" si="113"/>
        <v>1</v>
      </c>
      <c r="BN241" s="205">
        <f t="shared" si="112"/>
        <v>30.368327288808654</v>
      </c>
    </row>
    <row r="242" spans="1:66">
      <c r="A242" s="214">
        <v>45166</v>
      </c>
      <c r="B242" s="48">
        <v>0.27700000000000002</v>
      </c>
      <c r="C242" s="48">
        <v>0.43059999999999998</v>
      </c>
      <c r="D242" s="48">
        <v>0.37634999999999996</v>
      </c>
      <c r="E242" s="48">
        <v>0.24454999999999999</v>
      </c>
      <c r="F242" s="48">
        <v>2.0186000000000002</v>
      </c>
      <c r="G242" s="48">
        <v>0.63185000000000002</v>
      </c>
      <c r="H242" s="48">
        <v>0.21975</v>
      </c>
      <c r="I242" s="48">
        <v>2.173</v>
      </c>
      <c r="J242" s="49">
        <v>4234.9369999999999</v>
      </c>
      <c r="K242" s="49">
        <v>40.534999999999997</v>
      </c>
      <c r="L242" s="49">
        <v>366.38840000000005</v>
      </c>
      <c r="M242" s="48">
        <v>8.5449999999999998E-2</v>
      </c>
      <c r="N242" s="48">
        <v>1.2882</v>
      </c>
      <c r="O242" s="48">
        <v>0.46789999999999998</v>
      </c>
      <c r="P242" s="48">
        <v>15.697749999999999</v>
      </c>
      <c r="Q242" s="48">
        <v>26.314350000000001</v>
      </c>
      <c r="R242" s="48">
        <v>2.3185500000000001</v>
      </c>
      <c r="S242" s="48">
        <v>0.37539999999999996</v>
      </c>
      <c r="T242" s="48">
        <v>0.25614999999999999</v>
      </c>
      <c r="U242" s="48">
        <v>8.8212499999999991</v>
      </c>
      <c r="AR242" s="204">
        <f t="shared" si="114"/>
        <v>1</v>
      </c>
      <c r="AS242" s="204">
        <f t="shared" si="115"/>
        <v>0.99919324001907073</v>
      </c>
      <c r="AT242" s="204">
        <f t="shared" si="116"/>
        <v>0.99999989227879071</v>
      </c>
      <c r="AU242" s="204">
        <f t="shared" si="117"/>
        <v>0.99999695298564473</v>
      </c>
      <c r="AV242" s="204">
        <f t="shared" si="118"/>
        <v>1.0000595226339661</v>
      </c>
      <c r="AW242" s="204">
        <f t="shared" si="119"/>
        <v>0.99999948235640279</v>
      </c>
      <c r="AX242" s="204">
        <f t="shared" si="120"/>
        <v>0.99999317569585211</v>
      </c>
      <c r="AY242" s="204">
        <f t="shared" si="121"/>
        <v>1.0000001116688544</v>
      </c>
      <c r="AZ242" s="204">
        <f t="shared" si="122"/>
        <v>0.99999790112297671</v>
      </c>
      <c r="BA242" s="204">
        <f t="shared" si="123"/>
        <v>1.0001473395325449</v>
      </c>
      <c r="BB242" s="204">
        <f t="shared" si="124"/>
        <v>0.99999378116423132</v>
      </c>
      <c r="BC242" s="204">
        <f t="shared" si="125"/>
        <v>1</v>
      </c>
      <c r="BD242" s="204">
        <f t="shared" si="126"/>
        <v>1.0000017059478976</v>
      </c>
      <c r="BE242" s="204">
        <f t="shared" si="127"/>
        <v>0.99998957801968913</v>
      </c>
      <c r="BF242" s="204">
        <f t="shared" si="128"/>
        <v>1.0000147381346101</v>
      </c>
      <c r="BG242" s="204">
        <f t="shared" si="129"/>
        <v>1.0000005887294319</v>
      </c>
      <c r="BH242" s="204">
        <f t="shared" si="130"/>
        <v>1</v>
      </c>
      <c r="BI242" s="204">
        <f t="shared" si="131"/>
        <v>0.99984875672276818</v>
      </c>
      <c r="BJ242" s="204">
        <f t="shared" si="132"/>
        <v>0.99987194556351611</v>
      </c>
      <c r="BK242" s="204">
        <f t="shared" si="133"/>
        <v>1.0000408979998539</v>
      </c>
      <c r="BL242" s="202"/>
      <c r="BM242" s="205">
        <f t="shared" si="113"/>
        <v>0.99914961344055231</v>
      </c>
      <c r="BN242" s="205">
        <f t="shared" si="112"/>
        <v>30.342502471449343</v>
      </c>
    </row>
    <row r="243" spans="1:66">
      <c r="A243" s="214">
        <v>45167</v>
      </c>
      <c r="B243" s="48">
        <v>0.27700000000000002</v>
      </c>
      <c r="C243" s="48">
        <v>0.42969999999999997</v>
      </c>
      <c r="D243" s="48">
        <v>0.37639999999999996</v>
      </c>
      <c r="E243" s="48">
        <v>0.24475000000000002</v>
      </c>
      <c r="F243" s="48">
        <v>2.0186500000000001</v>
      </c>
      <c r="G243" s="48">
        <v>0.63365000000000005</v>
      </c>
      <c r="H243" s="48">
        <v>0.21934999999999999</v>
      </c>
      <c r="I243" s="48">
        <v>2.1728000000000001</v>
      </c>
      <c r="J243" s="49">
        <v>4226.0679999999993</v>
      </c>
      <c r="K243" s="49">
        <v>40.564999999999998</v>
      </c>
      <c r="L243" s="49">
        <v>365.94385</v>
      </c>
      <c r="M243" s="48">
        <v>8.5400000000000004E-2</v>
      </c>
      <c r="N243" s="48">
        <v>1.2879499999999999</v>
      </c>
      <c r="O243" s="48">
        <v>0.46729999999999999</v>
      </c>
      <c r="P243" s="48">
        <v>15.712899999999999</v>
      </c>
      <c r="Q243" s="48">
        <v>26.38495</v>
      </c>
      <c r="R243" s="48">
        <v>2.2855999999999996</v>
      </c>
      <c r="S243" s="48">
        <v>0.37490000000000001</v>
      </c>
      <c r="T243" s="48">
        <v>0.25595000000000001</v>
      </c>
      <c r="U243" s="48">
        <v>8.8327500000000008</v>
      </c>
      <c r="AR243" s="204">
        <f t="shared" si="114"/>
        <v>1</v>
      </c>
      <c r="AS243" s="204">
        <f t="shared" si="115"/>
        <v>0.9995715202888501</v>
      </c>
      <c r="AT243" s="204">
        <f t="shared" si="116"/>
        <v>1.0000000215499667</v>
      </c>
      <c r="AU243" s="204">
        <f t="shared" si="117"/>
        <v>1.0000006780835293</v>
      </c>
      <c r="AV243" s="204">
        <f t="shared" si="118"/>
        <v>1.0000049592855664</v>
      </c>
      <c r="AW243" s="204">
        <f t="shared" si="119"/>
        <v>1.0000010953650007</v>
      </c>
      <c r="AX243" s="204">
        <f t="shared" si="120"/>
        <v>0.99999579038236264</v>
      </c>
      <c r="AY243" s="204">
        <f t="shared" si="121"/>
        <v>0.99999955330928969</v>
      </c>
      <c r="AZ243" s="204">
        <f t="shared" si="122"/>
        <v>0.99999031256671778</v>
      </c>
      <c r="BA243" s="204">
        <f t="shared" si="123"/>
        <v>1.0001472305186916</v>
      </c>
      <c r="BB243" s="204">
        <f t="shared" si="124"/>
        <v>0.9999888644138295</v>
      </c>
      <c r="BC243" s="204">
        <f t="shared" si="125"/>
        <v>1</v>
      </c>
      <c r="BD243" s="204">
        <f t="shared" si="126"/>
        <v>0.99999573489465021</v>
      </c>
      <c r="BE243" s="204">
        <f t="shared" si="127"/>
        <v>0.99999631259872435</v>
      </c>
      <c r="BF243" s="204">
        <f t="shared" si="128"/>
        <v>1.0000128931709431</v>
      </c>
      <c r="BG243" s="204">
        <f t="shared" si="129"/>
        <v>1.0000002971907385</v>
      </c>
      <c r="BH243" s="204">
        <f t="shared" si="130"/>
        <v>0.99999916730487037</v>
      </c>
      <c r="BI243" s="204">
        <f t="shared" si="131"/>
        <v>0.99974767183366542</v>
      </c>
      <c r="BJ243" s="204">
        <f t="shared" si="132"/>
        <v>0.99995724669962793</v>
      </c>
      <c r="BK243" s="204">
        <f t="shared" si="133"/>
        <v>1.0000722853649127</v>
      </c>
      <c r="BL243" s="202"/>
      <c r="BM243" s="205">
        <f t="shared" si="113"/>
        <v>0.99948163096367182</v>
      </c>
      <c r="BN243" s="205">
        <f t="shared" si="112"/>
        <v>30.326773857683431</v>
      </c>
    </row>
    <row r="244" spans="1:66">
      <c r="A244" s="214">
        <v>45168</v>
      </c>
      <c r="B244" s="48">
        <v>0.27700000000000002</v>
      </c>
      <c r="C244" s="48">
        <v>0.42784999999999995</v>
      </c>
      <c r="D244" s="48">
        <v>0.37590000000000001</v>
      </c>
      <c r="E244" s="48">
        <v>0.24340000000000001</v>
      </c>
      <c r="F244" s="48">
        <v>2.0194000000000001</v>
      </c>
      <c r="G244" s="48">
        <v>0.62895000000000001</v>
      </c>
      <c r="H244" s="48">
        <v>0.21925</v>
      </c>
      <c r="I244" s="48">
        <v>2.1732499999999999</v>
      </c>
      <c r="J244" s="49">
        <v>4220.1200000000008</v>
      </c>
      <c r="K244" s="49">
        <v>40.494999999999997</v>
      </c>
      <c r="L244" s="49">
        <v>366.55459999999999</v>
      </c>
      <c r="M244" s="48">
        <v>8.5350000000000009E-2</v>
      </c>
      <c r="N244" s="48">
        <v>1.2854999999999999</v>
      </c>
      <c r="O244" s="48">
        <v>0.46534999999999999</v>
      </c>
      <c r="P244" s="48">
        <v>15.718450000000001</v>
      </c>
      <c r="Q244" s="48">
        <v>26.48095</v>
      </c>
      <c r="R244" s="48">
        <v>2.2631000000000001</v>
      </c>
      <c r="S244" s="48">
        <v>0.3745</v>
      </c>
      <c r="T244" s="48">
        <v>0.25469999999999998</v>
      </c>
      <c r="U244" s="48">
        <v>8.8252999999999986</v>
      </c>
      <c r="AR244" s="204">
        <f t="shared" si="114"/>
        <v>1</v>
      </c>
      <c r="AS244" s="204">
        <f t="shared" si="115"/>
        <v>0.99911661172171884</v>
      </c>
      <c r="AT244" s="204">
        <f t="shared" si="116"/>
        <v>0.99999978437142334</v>
      </c>
      <c r="AU244" s="204">
        <f t="shared" si="117"/>
        <v>0.99999541215401655</v>
      </c>
      <c r="AV244" s="204">
        <f t="shared" si="118"/>
        <v>1.0000743771281018</v>
      </c>
      <c r="AW244" s="204">
        <f t="shared" si="119"/>
        <v>0.99999713330538764</v>
      </c>
      <c r="AX244" s="204">
        <f t="shared" si="120"/>
        <v>0.99999894639446985</v>
      </c>
      <c r="AY244" s="204">
        <f t="shared" si="121"/>
        <v>1.0000010049970163</v>
      </c>
      <c r="AZ244" s="204">
        <f t="shared" si="122"/>
        <v>0.99999349171083851</v>
      </c>
      <c r="BA244" s="204">
        <f t="shared" si="123"/>
        <v>0.99965637688211362</v>
      </c>
      <c r="BB244" s="204">
        <f t="shared" si="124"/>
        <v>1.0000152954824646</v>
      </c>
      <c r="BC244" s="204">
        <f t="shared" si="125"/>
        <v>1</v>
      </c>
      <c r="BD244" s="204">
        <f t="shared" si="126"/>
        <v>0.99995815888773487</v>
      </c>
      <c r="BE244" s="204">
        <f t="shared" si="127"/>
        <v>0.99998798321390148</v>
      </c>
      <c r="BF244" s="204">
        <f t="shared" si="128"/>
        <v>1.0000047201106117</v>
      </c>
      <c r="BG244" s="204">
        <f t="shared" si="129"/>
        <v>1.0000004028387688</v>
      </c>
      <c r="BH244" s="204">
        <f t="shared" si="130"/>
        <v>0.99999942446534862</v>
      </c>
      <c r="BI244" s="204">
        <f t="shared" si="131"/>
        <v>0.99979788997298158</v>
      </c>
      <c r="BJ244" s="204">
        <f t="shared" si="132"/>
        <v>0.99973206278189986</v>
      </c>
      <c r="BK244" s="204">
        <f t="shared" si="133"/>
        <v>0.99995318518704401</v>
      </c>
      <c r="BL244" s="202"/>
      <c r="BM244" s="205">
        <f t="shared" si="113"/>
        <v>0.99828322617841125</v>
      </c>
      <c r="BN244" s="205">
        <f t="shared" si="112"/>
        <v>30.274709646231319</v>
      </c>
    </row>
    <row r="245" spans="1:66">
      <c r="A245" s="214">
        <v>45169</v>
      </c>
      <c r="B245" s="48">
        <v>0.27700000000000002</v>
      </c>
      <c r="C245" s="48">
        <v>0.42710000000000004</v>
      </c>
      <c r="D245" s="48">
        <v>0.37490000000000001</v>
      </c>
      <c r="E245" s="48">
        <v>0.24340000000000001</v>
      </c>
      <c r="F245" s="48">
        <v>2.0187999999999997</v>
      </c>
      <c r="G245" s="48">
        <v>0.62725000000000009</v>
      </c>
      <c r="H245" s="48">
        <v>0.21784999999999999</v>
      </c>
      <c r="I245" s="48">
        <v>2.1733000000000002</v>
      </c>
      <c r="J245" s="49">
        <v>4219.4150000000009</v>
      </c>
      <c r="K245" s="49">
        <v>40.414999999999999</v>
      </c>
      <c r="L245" s="49">
        <v>366.31795</v>
      </c>
      <c r="M245" s="48">
        <v>8.5350000000000009E-2</v>
      </c>
      <c r="N245" s="48">
        <v>1.28485</v>
      </c>
      <c r="O245" s="48">
        <v>0.46515000000000001</v>
      </c>
      <c r="P245" s="48">
        <v>15.687200000000001</v>
      </c>
      <c r="Q245" s="48">
        <v>26.6296</v>
      </c>
      <c r="R245" s="48">
        <v>2.2622</v>
      </c>
      <c r="S245" s="48">
        <v>0.37404999999999999</v>
      </c>
      <c r="T245" s="48">
        <v>0.25380000000000003</v>
      </c>
      <c r="U245" s="48">
        <v>8.8307000000000002</v>
      </c>
      <c r="AR245" s="204">
        <f t="shared" si="114"/>
        <v>1</v>
      </c>
      <c r="AS245" s="204">
        <f t="shared" si="115"/>
        <v>0.99964068677690388</v>
      </c>
      <c r="AT245" s="204">
        <f t="shared" si="116"/>
        <v>0.99999956788110622</v>
      </c>
      <c r="AU245" s="204">
        <f t="shared" si="117"/>
        <v>1</v>
      </c>
      <c r="AV245" s="204">
        <f t="shared" si="118"/>
        <v>0.99994050449049021</v>
      </c>
      <c r="AW245" s="204">
        <f t="shared" si="119"/>
        <v>0.99999895783101378</v>
      </c>
      <c r="AX245" s="204">
        <f t="shared" si="120"/>
        <v>0.99998519895461324</v>
      </c>
      <c r="AY245" s="204">
        <f t="shared" si="121"/>
        <v>1.0000001116534394</v>
      </c>
      <c r="AZ245" s="204">
        <f t="shared" si="122"/>
        <v>0.9999992279802733</v>
      </c>
      <c r="BA245" s="204">
        <f t="shared" si="123"/>
        <v>0.99960656958220273</v>
      </c>
      <c r="BB245" s="204">
        <f t="shared" si="124"/>
        <v>0.99999407648114558</v>
      </c>
      <c r="BC245" s="204">
        <f t="shared" si="125"/>
        <v>1</v>
      </c>
      <c r="BD245" s="204">
        <f t="shared" si="126"/>
        <v>0.99998888574098121</v>
      </c>
      <c r="BE245" s="204">
        <f t="shared" si="127"/>
        <v>0.99999876465646398</v>
      </c>
      <c r="BF245" s="204">
        <f t="shared" si="128"/>
        <v>0.99997340145986746</v>
      </c>
      <c r="BG245" s="204">
        <f t="shared" si="129"/>
        <v>1.0000006208983072</v>
      </c>
      <c r="BH245" s="204">
        <f t="shared" si="130"/>
        <v>0.99999997685975406</v>
      </c>
      <c r="BI245" s="204">
        <f t="shared" si="131"/>
        <v>0.99977237092932614</v>
      </c>
      <c r="BJ245" s="204">
        <f t="shared" si="132"/>
        <v>0.99980626253145288</v>
      </c>
      <c r="BK245" s="204">
        <f t="shared" si="133"/>
        <v>1.0000339381937624</v>
      </c>
      <c r="BL245" s="202"/>
      <c r="BM245" s="205">
        <f t="shared" si="113"/>
        <v>0.99873972815774015</v>
      </c>
      <c r="BN245" s="205">
        <f t="shared" si="112"/>
        <v>30.23655528213158</v>
      </c>
    </row>
    <row r="246" spans="1:66">
      <c r="A246" s="214">
        <v>45170</v>
      </c>
      <c r="B246" s="48">
        <v>0.27700000000000002</v>
      </c>
      <c r="C246" s="48">
        <v>0.42830000000000001</v>
      </c>
      <c r="D246" s="48">
        <v>0.37419999999999998</v>
      </c>
      <c r="E246" s="48">
        <v>0.24475000000000002</v>
      </c>
      <c r="F246" s="48">
        <v>2.0110999999999999</v>
      </c>
      <c r="G246" s="48">
        <v>0.62545000000000006</v>
      </c>
      <c r="H246" s="48">
        <v>0.21884999999999999</v>
      </c>
      <c r="I246" s="48">
        <v>2.17265</v>
      </c>
      <c r="J246" s="48">
        <v>4224.8240000000005</v>
      </c>
      <c r="K246" s="49">
        <v>40.32</v>
      </c>
      <c r="L246" s="49">
        <v>364.68650000000002</v>
      </c>
      <c r="M246" s="48">
        <v>8.5400000000000004E-2</v>
      </c>
      <c r="N246" s="48">
        <v>1.286</v>
      </c>
      <c r="O246" s="48">
        <v>0.46494999999999997</v>
      </c>
      <c r="P246" s="48">
        <v>15.65015</v>
      </c>
      <c r="Q246" s="48">
        <v>26.596299999999999</v>
      </c>
      <c r="R246" s="48">
        <v>2.2855999999999996</v>
      </c>
      <c r="S246" s="48">
        <v>0.37419999999999998</v>
      </c>
      <c r="T246" s="48">
        <v>0.2555</v>
      </c>
      <c r="U246" s="48">
        <v>8.8195999999999994</v>
      </c>
      <c r="AR246" s="204">
        <f t="shared" si="114"/>
        <v>1</v>
      </c>
      <c r="AS246" s="204">
        <f t="shared" si="115"/>
        <v>1.0005748673766162</v>
      </c>
      <c r="AT246" s="204">
        <f t="shared" si="116"/>
        <v>0.99999969683039347</v>
      </c>
      <c r="AU246" s="204">
        <f t="shared" si="117"/>
        <v>1.0000045878670318</v>
      </c>
      <c r="AV246" s="204">
        <f t="shared" si="118"/>
        <v>0.99923517067850076</v>
      </c>
      <c r="AW246" s="204">
        <f t="shared" si="119"/>
        <v>0.99999889344384019</v>
      </c>
      <c r="AX246" s="204">
        <f t="shared" si="120"/>
        <v>1.0000105819755833</v>
      </c>
      <c r="AY246" s="204">
        <f t="shared" si="121"/>
        <v>0.99999854830601809</v>
      </c>
      <c r="AZ246" s="204">
        <f t="shared" si="122"/>
        <v>1.0000059199191491</v>
      </c>
      <c r="BA246" s="204">
        <f t="shared" si="123"/>
        <v>0.99953180613099035</v>
      </c>
      <c r="BB246" s="204">
        <f t="shared" si="124"/>
        <v>0.99995905993090717</v>
      </c>
      <c r="BC246" s="204">
        <f t="shared" si="125"/>
        <v>1</v>
      </c>
      <c r="BD246" s="204">
        <f t="shared" si="126"/>
        <v>1.0000196601680815</v>
      </c>
      <c r="BE246" s="204">
        <f t="shared" si="127"/>
        <v>0.99999876412519084</v>
      </c>
      <c r="BF246" s="204">
        <f t="shared" si="128"/>
        <v>0.99996839611434074</v>
      </c>
      <c r="BG246" s="204">
        <f t="shared" si="129"/>
        <v>0.99999986121058715</v>
      </c>
      <c r="BH246" s="204">
        <f t="shared" si="130"/>
        <v>1.0000005986752425</v>
      </c>
      <c r="BI246" s="204">
        <f t="shared" si="131"/>
        <v>1.0000759182925432</v>
      </c>
      <c r="BJ246" s="204">
        <f t="shared" si="132"/>
        <v>1.0003654768695833</v>
      </c>
      <c r="BK246" s="204">
        <f t="shared" si="133"/>
        <v>0.9999302192402465</v>
      </c>
      <c r="BL246" s="202"/>
      <c r="BM246" s="205">
        <f t="shared" si="113"/>
        <v>0.99967743804377629</v>
      </c>
      <c r="BN246" s="205">
        <f t="shared" si="112"/>
        <v>30.22680211971031</v>
      </c>
    </row>
    <row r="247" spans="1:66">
      <c r="A247" s="214">
        <f t="shared" ref="A247:A272" si="134">A246+1</f>
        <v>45171</v>
      </c>
      <c r="B247" s="48">
        <f>[8]FINANCE!$F$7</f>
        <v>0.27300000000000002</v>
      </c>
      <c r="C247" s="48">
        <f>[8]FINANCE!$F$9</f>
        <v>0.42249999999999999</v>
      </c>
      <c r="D247" s="48">
        <f>[8]FINANCE!$F$10</f>
        <v>0.36785000000000001</v>
      </c>
      <c r="E247" s="48">
        <f>[8]FINANCE!$F$11</f>
        <v>0.24940000000000001</v>
      </c>
      <c r="F247" s="48">
        <f>[8]FINANCE!$F$12</f>
        <v>1.9923500000000001</v>
      </c>
      <c r="G247" s="48">
        <f>[8]FINANCE!$F$15</f>
        <v>0.62654999999999994</v>
      </c>
      <c r="H247" s="48">
        <f>[8]FINANCE!$F$16</f>
        <v>0.2233</v>
      </c>
      <c r="I247" s="48">
        <f>[8]FINANCE!$F$17</f>
        <v>2.1368</v>
      </c>
      <c r="J247" s="48">
        <f>[8]FINANCE!$F$18</f>
        <v>4230.6909999999998</v>
      </c>
      <c r="K247" s="49">
        <f>[8]FINANCE!$F$19</f>
        <v>40.72</v>
      </c>
      <c r="L247" s="49">
        <f>[8]FINANCE!$F$20</f>
        <v>368.59559999999999</v>
      </c>
      <c r="M247" s="48">
        <f>[8]FINANCE!$F$21</f>
        <v>8.4350000000000008E-2</v>
      </c>
      <c r="N247" s="48">
        <f>[8]FINANCE!$F$22</f>
        <v>1.2801</v>
      </c>
      <c r="O247" s="48">
        <f>[8]FINANCE!$F$24</f>
        <v>0.45455000000000001</v>
      </c>
      <c r="P247" s="48">
        <f>[8]FINANCE!$F$25</f>
        <v>15.4572</v>
      </c>
      <c r="Q247" s="48">
        <f>[8]FINANCE!$F$26</f>
        <v>26.4544</v>
      </c>
      <c r="R247" s="48">
        <f>[8]FINANCE!$F$27</f>
        <v>2.2591999999999999</v>
      </c>
      <c r="S247" s="48">
        <f>[8]FINANCE!$F$29</f>
        <v>0.37245</v>
      </c>
      <c r="T247" s="48">
        <f>[8]FINANCE!$F$14</f>
        <v>0.25805</v>
      </c>
      <c r="U247" s="48">
        <f>[8]FINANCE!$F$30</f>
        <v>8.8021999999999991</v>
      </c>
      <c r="AR247" s="204">
        <f t="shared" si="114"/>
        <v>0.99948120322597689</v>
      </c>
      <c r="AS247" s="204">
        <f t="shared" si="115"/>
        <v>0.9972111091806195</v>
      </c>
      <c r="AT247" s="204">
        <f t="shared" si="116"/>
        <v>0.99999722362636945</v>
      </c>
      <c r="AU247" s="204">
        <f t="shared" si="117"/>
        <v>1.0000156112833607</v>
      </c>
      <c r="AV247" s="204">
        <f t="shared" si="118"/>
        <v>0.99812631519977346</v>
      </c>
      <c r="AW247" s="204">
        <f t="shared" si="119"/>
        <v>1.0000006766071592</v>
      </c>
      <c r="AX247" s="204">
        <f t="shared" si="120"/>
        <v>1.0000465116809931</v>
      </c>
      <c r="AY247" s="204">
        <f t="shared" si="121"/>
        <v>0.99991925668869641</v>
      </c>
      <c r="AZ247" s="204">
        <f t="shared" si="122"/>
        <v>1.0000064126192139</v>
      </c>
      <c r="BA247" s="204">
        <f t="shared" si="123"/>
        <v>1.0019663289457119</v>
      </c>
      <c r="BB247" s="204">
        <f t="shared" si="124"/>
        <v>1.0000977989156767</v>
      </c>
      <c r="BC247" s="204">
        <f t="shared" si="125"/>
        <v>1</v>
      </c>
      <c r="BD247" s="204">
        <f t="shared" si="126"/>
        <v>0.99989895400998674</v>
      </c>
      <c r="BE247" s="204">
        <f t="shared" si="127"/>
        <v>0.99993499295871258</v>
      </c>
      <c r="BF247" s="204">
        <f t="shared" si="128"/>
        <v>0.99983420457946171</v>
      </c>
      <c r="BG247" s="204">
        <f t="shared" si="129"/>
        <v>0.99999940662769005</v>
      </c>
      <c r="BH247" s="204">
        <f t="shared" si="130"/>
        <v>0.99999932412446757</v>
      </c>
      <c r="BI247" s="204">
        <f t="shared" si="131"/>
        <v>0.99911281444721745</v>
      </c>
      <c r="BJ247" s="204">
        <f t="shared" si="132"/>
        <v>1.000543729312896</v>
      </c>
      <c r="BK247" s="204">
        <f t="shared" si="133"/>
        <v>0.99989043919065868</v>
      </c>
      <c r="BL247" s="202"/>
      <c r="BM247" s="205">
        <f t="shared" si="113"/>
        <v>0.99608171297605974</v>
      </c>
      <c r="BN247" s="205">
        <f t="shared" si="112"/>
        <v>30.108364833189441</v>
      </c>
    </row>
    <row r="248" spans="1:66">
      <c r="A248" s="214">
        <f t="shared" si="134"/>
        <v>45172</v>
      </c>
      <c r="B248" s="48">
        <f>[8]FINANCE!$F$7</f>
        <v>0.27300000000000002</v>
      </c>
      <c r="C248" s="48">
        <f>[8]FINANCE!$F$9</f>
        <v>0.42249999999999999</v>
      </c>
      <c r="D248" s="48">
        <f>[8]FINANCE!$F$10</f>
        <v>0.36785000000000001</v>
      </c>
      <c r="E248" s="48">
        <f>[8]FINANCE!$F$11</f>
        <v>0.24940000000000001</v>
      </c>
      <c r="F248" s="48">
        <f>[8]FINANCE!$F$12</f>
        <v>1.9923500000000001</v>
      </c>
      <c r="G248" s="48">
        <f>[8]FINANCE!$F$15</f>
        <v>0.62654999999999994</v>
      </c>
      <c r="H248" s="48">
        <f>[8]FINANCE!$F$16</f>
        <v>0.2233</v>
      </c>
      <c r="I248" s="48">
        <f>[8]FINANCE!$F$17</f>
        <v>2.1368</v>
      </c>
      <c r="J248" s="48">
        <f>[8]FINANCE!$F$18</f>
        <v>4230.6909999999998</v>
      </c>
      <c r="K248" s="49">
        <f>[8]FINANCE!$F$19</f>
        <v>40.72</v>
      </c>
      <c r="L248" s="49">
        <f>[8]FINANCE!$F$20</f>
        <v>368.59559999999999</v>
      </c>
      <c r="M248" s="48">
        <f>[8]FINANCE!$F$21</f>
        <v>8.4350000000000008E-2</v>
      </c>
      <c r="N248" s="48">
        <f>[8]FINANCE!$F$22</f>
        <v>1.2801</v>
      </c>
      <c r="O248" s="48">
        <f>[8]FINANCE!$F$24</f>
        <v>0.45455000000000001</v>
      </c>
      <c r="P248" s="48">
        <f>[8]FINANCE!$F$25</f>
        <v>15.4572</v>
      </c>
      <c r="Q248" s="48">
        <f>[8]FINANCE!$F$26</f>
        <v>26.4544</v>
      </c>
      <c r="R248" s="48">
        <f>[8]FINANCE!$F$27</f>
        <v>2.2591999999999999</v>
      </c>
      <c r="S248" s="48">
        <f>[8]FINANCE!$F$29</f>
        <v>0.37245</v>
      </c>
      <c r="T248" s="48">
        <f>[8]FINANCE!$F$14</f>
        <v>0.25805</v>
      </c>
      <c r="U248" s="48">
        <f>[8]FINANCE!$F$30</f>
        <v>8.8021999999999991</v>
      </c>
      <c r="AR248" s="204">
        <f t="shared" si="114"/>
        <v>1</v>
      </c>
      <c r="AS248" s="204">
        <f t="shared" si="115"/>
        <v>1</v>
      </c>
      <c r="AT248" s="204">
        <f t="shared" si="116"/>
        <v>1</v>
      </c>
      <c r="AU248" s="204">
        <f t="shared" si="117"/>
        <v>1</v>
      </c>
      <c r="AV248" s="204">
        <f t="shared" si="118"/>
        <v>1</v>
      </c>
      <c r="AW248" s="204">
        <f t="shared" si="119"/>
        <v>1</v>
      </c>
      <c r="AX248" s="204">
        <f t="shared" si="120"/>
        <v>1</v>
      </c>
      <c r="AY248" s="204">
        <f t="shared" si="121"/>
        <v>1</v>
      </c>
      <c r="AZ248" s="204">
        <f t="shared" si="122"/>
        <v>1</v>
      </c>
      <c r="BA248" s="204">
        <f t="shared" si="123"/>
        <v>1</v>
      </c>
      <c r="BB248" s="204">
        <f t="shared" si="124"/>
        <v>1</v>
      </c>
      <c r="BC248" s="204">
        <f t="shared" si="125"/>
        <v>1</v>
      </c>
      <c r="BD248" s="204">
        <f t="shared" si="126"/>
        <v>1</v>
      </c>
      <c r="BE248" s="204">
        <f t="shared" si="127"/>
        <v>1</v>
      </c>
      <c r="BF248" s="204">
        <f t="shared" si="128"/>
        <v>1</v>
      </c>
      <c r="BG248" s="204">
        <f t="shared" si="129"/>
        <v>1</v>
      </c>
      <c r="BH248" s="204">
        <f t="shared" si="130"/>
        <v>1</v>
      </c>
      <c r="BI248" s="204">
        <f t="shared" si="131"/>
        <v>1</v>
      </c>
      <c r="BJ248" s="204">
        <f t="shared" si="132"/>
        <v>1</v>
      </c>
      <c r="BK248" s="204">
        <f t="shared" si="133"/>
        <v>1</v>
      </c>
      <c r="BL248" s="202"/>
      <c r="BM248" s="205">
        <f t="shared" si="113"/>
        <v>1</v>
      </c>
      <c r="BN248" s="205">
        <f t="shared" si="112"/>
        <v>30.108364833189441</v>
      </c>
    </row>
    <row r="249" spans="1:66">
      <c r="A249" s="214">
        <f t="shared" si="134"/>
        <v>45173</v>
      </c>
      <c r="B249" s="48">
        <v>0.27700000000000002</v>
      </c>
      <c r="C249" s="48">
        <v>0.42754999999999999</v>
      </c>
      <c r="D249" s="48">
        <v>0.376</v>
      </c>
      <c r="E249" s="48">
        <v>0.24490000000000001</v>
      </c>
      <c r="F249" s="48">
        <v>2.0123000000000002</v>
      </c>
      <c r="G249" s="48">
        <v>0.63400000000000001</v>
      </c>
      <c r="H249" s="48">
        <v>0.21955000000000002</v>
      </c>
      <c r="I249" s="48">
        <v>2.1717499999999998</v>
      </c>
      <c r="J249" s="49">
        <v>4223.4340000000002</v>
      </c>
      <c r="K249" s="49">
        <v>40.480000000000004</v>
      </c>
      <c r="L249" s="49">
        <v>365.37490000000003</v>
      </c>
      <c r="M249" s="48">
        <v>8.5449999999999998E-2</v>
      </c>
      <c r="N249" s="48">
        <v>1.2898499999999999</v>
      </c>
      <c r="O249" s="48">
        <v>0.46504999999999996</v>
      </c>
      <c r="P249" s="48">
        <v>15.673999999999999</v>
      </c>
      <c r="Q249" s="48">
        <v>26.686</v>
      </c>
      <c r="R249" s="48">
        <v>2.3185500000000001</v>
      </c>
      <c r="S249" s="48">
        <v>0.37475000000000003</v>
      </c>
      <c r="T249" s="48">
        <v>0.25675000000000003</v>
      </c>
      <c r="U249" s="48">
        <v>8.8327500000000008</v>
      </c>
      <c r="AR249" s="204">
        <f t="shared" si="114"/>
        <v>1.0005190660638226</v>
      </c>
      <c r="AS249" s="204">
        <f t="shared" si="115"/>
        <v>1.0024367512105445</v>
      </c>
      <c r="AT249" s="204">
        <f t="shared" si="116"/>
        <v>1.0000035548210988</v>
      </c>
      <c r="AU249" s="204">
        <f t="shared" si="117"/>
        <v>0.99998489715148686</v>
      </c>
      <c r="AV249" s="204">
        <f t="shared" si="118"/>
        <v>1.0019968657102232</v>
      </c>
      <c r="AW249" s="204">
        <f t="shared" si="119"/>
        <v>1.0000045514545968</v>
      </c>
      <c r="AX249" s="204">
        <f t="shared" si="120"/>
        <v>0.99996086877964507</v>
      </c>
      <c r="AY249" s="204">
        <f t="shared" si="121"/>
        <v>1.0000787389145278</v>
      </c>
      <c r="AZ249" s="204">
        <f t="shared" si="122"/>
        <v>0.99999206686567166</v>
      </c>
      <c r="BA249" s="204">
        <f t="shared" si="123"/>
        <v>0.99882438119957806</v>
      </c>
      <c r="BB249" s="204">
        <f t="shared" si="124"/>
        <v>0.99991950665615548</v>
      </c>
      <c r="BC249" s="204">
        <f t="shared" si="125"/>
        <v>1</v>
      </c>
      <c r="BD249" s="204">
        <f t="shared" si="126"/>
        <v>1.0001667554586551</v>
      </c>
      <c r="BE249" s="204">
        <f t="shared" si="127"/>
        <v>1.00006562931207</v>
      </c>
      <c r="BF249" s="204">
        <f t="shared" si="128"/>
        <v>1.0001861795862048</v>
      </c>
      <c r="BG249" s="204">
        <f t="shared" si="129"/>
        <v>1.0000009668337182</v>
      </c>
      <c r="BH249" s="204">
        <f t="shared" si="130"/>
        <v>1.000001508572375</v>
      </c>
      <c r="BI249" s="204">
        <f t="shared" si="131"/>
        <v>1.001166355388065</v>
      </c>
      <c r="BJ249" s="204">
        <f t="shared" si="132"/>
        <v>0.99972359277090217</v>
      </c>
      <c r="BK249" s="204">
        <f t="shared" si="133"/>
        <v>1.0001922467740809</v>
      </c>
      <c r="BL249" s="202"/>
      <c r="BM249" s="205">
        <f t="shared" si="113"/>
        <v>1.0052315622007415</v>
      </c>
      <c r="BN249" s="205">
        <f t="shared" ref="BN249:BN280" si="135">BN248*BM249</f>
        <v>30.265878616576888</v>
      </c>
    </row>
    <row r="250" spans="1:66">
      <c r="A250" s="214">
        <f t="shared" si="134"/>
        <v>45174</v>
      </c>
      <c r="B250" s="48">
        <v>0.27700000000000002</v>
      </c>
      <c r="C250" s="48">
        <v>0.43289999999999995</v>
      </c>
      <c r="D250" s="48">
        <v>0.37749999999999995</v>
      </c>
      <c r="E250" s="48">
        <v>0.24525</v>
      </c>
      <c r="F250" s="48">
        <v>2.0203500000000001</v>
      </c>
      <c r="G250" s="48">
        <v>0.63195000000000001</v>
      </c>
      <c r="H250" s="48">
        <v>0.21970000000000001</v>
      </c>
      <c r="I250" s="48">
        <v>2.1711499999999999</v>
      </c>
      <c r="J250" s="49">
        <v>4227.7250000000004</v>
      </c>
      <c r="K250" s="49">
        <v>40.674999999999997</v>
      </c>
      <c r="L250" s="49">
        <v>367.5813</v>
      </c>
      <c r="M250" s="48">
        <v>8.5449999999999998E-2</v>
      </c>
      <c r="N250" s="48">
        <v>1.2910499999999998</v>
      </c>
      <c r="O250" s="48">
        <v>0.46944999999999998</v>
      </c>
      <c r="P250" s="48">
        <v>15.7316</v>
      </c>
      <c r="Q250" s="48">
        <v>26.72165</v>
      </c>
      <c r="R250" s="48">
        <v>2.3185500000000001</v>
      </c>
      <c r="S250" s="48">
        <v>0.37629999999999997</v>
      </c>
      <c r="T250" s="48">
        <v>0.25685000000000002</v>
      </c>
      <c r="U250" s="48">
        <v>8.8426000000000009</v>
      </c>
      <c r="AR250" s="204">
        <f t="shared" si="114"/>
        <v>1</v>
      </c>
      <c r="AS250" s="204">
        <f t="shared" si="115"/>
        <v>1.0025504543441381</v>
      </c>
      <c r="AT250" s="204">
        <f t="shared" si="116"/>
        <v>1.0000006458565569</v>
      </c>
      <c r="AU250" s="204">
        <f t="shared" si="117"/>
        <v>1.0000011845887737</v>
      </c>
      <c r="AV250" s="204">
        <f t="shared" si="118"/>
        <v>1.00079967440252</v>
      </c>
      <c r="AW250" s="204">
        <f t="shared" si="119"/>
        <v>0.99999875294562435</v>
      </c>
      <c r="AX250" s="204">
        <f t="shared" si="120"/>
        <v>1.0000015780717253</v>
      </c>
      <c r="AY250" s="204">
        <f t="shared" si="121"/>
        <v>0.99999865903361917</v>
      </c>
      <c r="AZ250" s="204">
        <f t="shared" si="122"/>
        <v>1.0000046924673995</v>
      </c>
      <c r="BA250" s="204">
        <f t="shared" si="123"/>
        <v>1.0009567385832494</v>
      </c>
      <c r="BB250" s="204">
        <f t="shared" si="124"/>
        <v>1.000055223321187</v>
      </c>
      <c r="BC250" s="204">
        <f t="shared" si="125"/>
        <v>1</v>
      </c>
      <c r="BD250" s="204">
        <f t="shared" si="126"/>
        <v>1.0000204350809745</v>
      </c>
      <c r="BE250" s="204">
        <f t="shared" si="127"/>
        <v>1.0000270618103966</v>
      </c>
      <c r="BF250" s="204">
        <f t="shared" si="128"/>
        <v>1.0000490283998988</v>
      </c>
      <c r="BG250" s="204">
        <f t="shared" si="129"/>
        <v>1.0000001480782434</v>
      </c>
      <c r="BH250" s="204">
        <f t="shared" si="130"/>
        <v>1</v>
      </c>
      <c r="BI250" s="204">
        <f t="shared" si="131"/>
        <v>1.000781841270213</v>
      </c>
      <c r="BJ250" s="204">
        <f t="shared" si="132"/>
        <v>1.0000213149003652</v>
      </c>
      <c r="BK250" s="204">
        <f t="shared" si="133"/>
        <v>1.0000618388754301</v>
      </c>
      <c r="BL250" s="202"/>
      <c r="BM250" s="205">
        <f t="shared" si="113"/>
        <v>1.0053391399317462</v>
      </c>
      <c r="BN250" s="205">
        <f t="shared" si="135"/>
        <v>30.427472377668035</v>
      </c>
    </row>
    <row r="251" spans="1:66">
      <c r="A251" s="214">
        <f t="shared" si="134"/>
        <v>45175</v>
      </c>
      <c r="B251" s="48">
        <v>0.27700000000000002</v>
      </c>
      <c r="C251" s="48">
        <v>0.43295</v>
      </c>
      <c r="D251" s="48">
        <v>0.37755</v>
      </c>
      <c r="E251" s="48">
        <v>0.24630000000000002</v>
      </c>
      <c r="F251" s="48">
        <v>2.0239000000000003</v>
      </c>
      <c r="G251" s="48">
        <v>0.6361</v>
      </c>
      <c r="H251" s="48">
        <v>0.22025</v>
      </c>
      <c r="I251" s="48">
        <v>2.1721499999999998</v>
      </c>
      <c r="J251" s="49">
        <v>4237.42</v>
      </c>
      <c r="K251" s="49">
        <v>40.75</v>
      </c>
      <c r="L251" s="49">
        <v>368.42060000000004</v>
      </c>
      <c r="M251" s="48">
        <v>8.5449999999999998E-2</v>
      </c>
      <c r="N251" s="48">
        <v>1.2924500000000001</v>
      </c>
      <c r="O251" s="48">
        <v>0.46975</v>
      </c>
      <c r="P251" s="48">
        <v>15.77225</v>
      </c>
      <c r="Q251" s="48">
        <v>27.02985</v>
      </c>
      <c r="R251" s="48">
        <v>2.2855999999999996</v>
      </c>
      <c r="S251" s="48">
        <v>0.37675000000000003</v>
      </c>
      <c r="T251" s="48">
        <v>0.25819999999999999</v>
      </c>
      <c r="U251" s="48">
        <v>8.8519000000000005</v>
      </c>
      <c r="AR251" s="204">
        <f t="shared" si="114"/>
        <v>1</v>
      </c>
      <c r="AS251" s="204">
        <f t="shared" si="115"/>
        <v>1.0000236571845578</v>
      </c>
      <c r="AT251" s="204">
        <f t="shared" si="116"/>
        <v>1.0000000214843221</v>
      </c>
      <c r="AU251" s="204">
        <f t="shared" si="117"/>
        <v>1.000003543653688</v>
      </c>
      <c r="AV251" s="204">
        <f t="shared" si="118"/>
        <v>1.0003515608277085</v>
      </c>
      <c r="AW251" s="204">
        <f t="shared" si="119"/>
        <v>1.0000025203554244</v>
      </c>
      <c r="AX251" s="204">
        <f t="shared" si="120"/>
        <v>1.0000057770714421</v>
      </c>
      <c r="AY251" s="204">
        <f t="shared" si="121"/>
        <v>1.0000022347421595</v>
      </c>
      <c r="AZ251" s="204">
        <f t="shared" si="122"/>
        <v>1.0000105845857583</v>
      </c>
      <c r="BA251" s="204">
        <f t="shared" si="123"/>
        <v>1.0003666474563166</v>
      </c>
      <c r="BB251" s="204">
        <f t="shared" si="124"/>
        <v>1.0000209192452405</v>
      </c>
      <c r="BC251" s="204">
        <f t="shared" si="125"/>
        <v>1</v>
      </c>
      <c r="BD251" s="204">
        <f t="shared" si="126"/>
        <v>1.0000238169754987</v>
      </c>
      <c r="BE251" s="204">
        <f t="shared" si="127"/>
        <v>1.0000018358533009</v>
      </c>
      <c r="BF251" s="204">
        <f t="shared" si="128"/>
        <v>1.0000344925933233</v>
      </c>
      <c r="BG251" s="204">
        <f t="shared" si="129"/>
        <v>1.0000012719855393</v>
      </c>
      <c r="BH251" s="204">
        <f t="shared" si="130"/>
        <v>0.99999916730487037</v>
      </c>
      <c r="BI251" s="204">
        <f t="shared" si="131"/>
        <v>1.0002263201907202</v>
      </c>
      <c r="BJ251" s="204">
        <f t="shared" si="132"/>
        <v>1.000286979826724</v>
      </c>
      <c r="BK251" s="204">
        <f t="shared" si="133"/>
        <v>1.0000583226514923</v>
      </c>
      <c r="BL251" s="202"/>
      <c r="BM251" s="205">
        <f t="shared" ref="BM251:BM282" si="136">PRODUCT(AR251:BB251,BD251:BK251)</f>
        <v>1.0014204829952009</v>
      </c>
      <c r="BN251" s="205">
        <f t="shared" si="135"/>
        <v>30.470694084767459</v>
      </c>
    </row>
    <row r="252" spans="1:66">
      <c r="A252" s="214">
        <f t="shared" si="134"/>
        <v>45176</v>
      </c>
      <c r="B252" s="48">
        <v>0.27700000000000002</v>
      </c>
      <c r="C252" s="48">
        <v>0.434</v>
      </c>
      <c r="D252" s="48">
        <v>0.37795000000000001</v>
      </c>
      <c r="E252" s="48">
        <v>0.24714999999999998</v>
      </c>
      <c r="F252" s="48">
        <v>2.02935</v>
      </c>
      <c r="G252" s="48">
        <v>0.6361</v>
      </c>
      <c r="H252" s="48">
        <v>0.22215000000000001</v>
      </c>
      <c r="I252" s="48">
        <v>2.1716500000000001</v>
      </c>
      <c r="J252" s="49">
        <v>4248.3639999999996</v>
      </c>
      <c r="K252" s="49">
        <v>40.840000000000003</v>
      </c>
      <c r="L252" s="49">
        <v>369.85514999999998</v>
      </c>
      <c r="M252" s="48">
        <v>8.5449999999999998E-2</v>
      </c>
      <c r="N252" s="48">
        <v>1.2950999999999999</v>
      </c>
      <c r="O252" s="48">
        <v>0.47075</v>
      </c>
      <c r="P252" s="48">
        <v>15.739899999999999</v>
      </c>
      <c r="Q252" s="48">
        <v>27.306550000000001</v>
      </c>
      <c r="R252" s="48">
        <v>2.3235000000000001</v>
      </c>
      <c r="S252" s="48">
        <v>0.37805</v>
      </c>
      <c r="T252" s="48">
        <v>0.2586</v>
      </c>
      <c r="U252" s="48">
        <v>8.8757000000000001</v>
      </c>
      <c r="AR252" s="204">
        <f t="shared" si="114"/>
        <v>1</v>
      </c>
      <c r="AS252" s="204">
        <f t="shared" si="115"/>
        <v>1.00049628801014</v>
      </c>
      <c r="AT252" s="204">
        <f t="shared" si="116"/>
        <v>1.0000001717722313</v>
      </c>
      <c r="AU252" s="204">
        <f t="shared" si="117"/>
        <v>1.0000028576238813</v>
      </c>
      <c r="AV252" s="204">
        <f t="shared" si="118"/>
        <v>1.0005385722523279</v>
      </c>
      <c r="AW252" s="204">
        <f t="shared" si="119"/>
        <v>1</v>
      </c>
      <c r="AX252" s="204">
        <f t="shared" si="120"/>
        <v>1.0000198468849713</v>
      </c>
      <c r="AY252" s="204">
        <f t="shared" si="121"/>
        <v>0.99999888275942428</v>
      </c>
      <c r="AZ252" s="204">
        <f t="shared" si="122"/>
        <v>1.0000119191395989</v>
      </c>
      <c r="BA252" s="204">
        <f t="shared" si="123"/>
        <v>1.0004391031353168</v>
      </c>
      <c r="BB252" s="204">
        <f t="shared" si="124"/>
        <v>1.0000356458000013</v>
      </c>
      <c r="BC252" s="204">
        <f t="shared" si="125"/>
        <v>1</v>
      </c>
      <c r="BD252" s="204">
        <f t="shared" si="126"/>
        <v>1.000045012058552</v>
      </c>
      <c r="BE252" s="204">
        <f t="shared" si="127"/>
        <v>1.0000061110675071</v>
      </c>
      <c r="BF252" s="204">
        <f t="shared" si="128"/>
        <v>0.99997255826022458</v>
      </c>
      <c r="BG252" s="204">
        <f t="shared" si="129"/>
        <v>1.000001129685071</v>
      </c>
      <c r="BH252" s="204">
        <f t="shared" si="130"/>
        <v>1.0000009567663921</v>
      </c>
      <c r="BI252" s="204">
        <f t="shared" si="131"/>
        <v>1.0006524375292432</v>
      </c>
      <c r="BJ252" s="204">
        <f t="shared" si="132"/>
        <v>1.0000847343808246</v>
      </c>
      <c r="BK252" s="204">
        <f t="shared" si="133"/>
        <v>1.000148983964134</v>
      </c>
      <c r="BL252" s="202"/>
      <c r="BM252" s="205">
        <f t="shared" si="136"/>
        <v>1.0024576319136353</v>
      </c>
      <c r="BN252" s="205">
        <f t="shared" si="135"/>
        <v>30.545579834980803</v>
      </c>
    </row>
    <row r="253" spans="1:66">
      <c r="A253" s="214">
        <f t="shared" si="134"/>
        <v>45177</v>
      </c>
      <c r="B253" s="48">
        <v>0.27700000000000002</v>
      </c>
      <c r="C253" s="48">
        <v>0.43205000000000005</v>
      </c>
      <c r="D253" s="48">
        <v>0.37824999999999998</v>
      </c>
      <c r="E253" s="48">
        <v>0.24645</v>
      </c>
      <c r="F253" s="48">
        <v>2.0338500000000002</v>
      </c>
      <c r="G253" s="48">
        <v>0.6361</v>
      </c>
      <c r="H253" s="48">
        <v>0.22145000000000001</v>
      </c>
      <c r="I253" s="48">
        <v>2.1707000000000001</v>
      </c>
      <c r="J253" s="49">
        <v>4247.82</v>
      </c>
      <c r="K253" s="49">
        <v>40.739999999999995</v>
      </c>
      <c r="L253" s="49">
        <v>368.99669999999998</v>
      </c>
      <c r="M253" s="48">
        <v>8.5400000000000004E-2</v>
      </c>
      <c r="N253" s="48">
        <v>1.2948999999999999</v>
      </c>
      <c r="O253" s="48">
        <v>0.46860000000000002</v>
      </c>
      <c r="P253" s="48">
        <v>15.67665</v>
      </c>
      <c r="Q253" s="48">
        <v>27.2714</v>
      </c>
      <c r="R253" s="48">
        <v>2.3235000000000001</v>
      </c>
      <c r="S253" s="48">
        <v>0.37719999999999998</v>
      </c>
      <c r="T253" s="48">
        <v>0.25824999999999998</v>
      </c>
      <c r="U253" s="48">
        <v>8.8815500000000007</v>
      </c>
      <c r="AR253" s="204">
        <f t="shared" si="114"/>
        <v>1</v>
      </c>
      <c r="AS253" s="204">
        <f t="shared" si="115"/>
        <v>0.99907801750876168</v>
      </c>
      <c r="AT253" s="204">
        <f t="shared" si="116"/>
        <v>1.0000001287099107</v>
      </c>
      <c r="AU253" s="204">
        <f t="shared" si="117"/>
        <v>0.99999764738471975</v>
      </c>
      <c r="AV253" s="204">
        <f t="shared" si="118"/>
        <v>1.0004435825723035</v>
      </c>
      <c r="AW253" s="204">
        <f t="shared" si="119"/>
        <v>1</v>
      </c>
      <c r="AX253" s="204">
        <f t="shared" si="120"/>
        <v>0.99999270790748962</v>
      </c>
      <c r="AY253" s="204">
        <f t="shared" si="121"/>
        <v>0.99999787653511774</v>
      </c>
      <c r="AZ253" s="204">
        <f t="shared" si="122"/>
        <v>0.99999940825740985</v>
      </c>
      <c r="BA253" s="204">
        <f t="shared" si="123"/>
        <v>0.9995122738519624</v>
      </c>
      <c r="BB253" s="204">
        <f t="shared" si="124"/>
        <v>0.99997868642998589</v>
      </c>
      <c r="BC253" s="204">
        <f t="shared" si="125"/>
        <v>1</v>
      </c>
      <c r="BD253" s="204">
        <f t="shared" si="126"/>
        <v>0.99999660616033337</v>
      </c>
      <c r="BE253" s="204">
        <f t="shared" si="127"/>
        <v>0.99998684522838499</v>
      </c>
      <c r="BF253" s="204">
        <f t="shared" si="128"/>
        <v>0.99994618391047829</v>
      </c>
      <c r="BG253" s="204">
        <f t="shared" si="129"/>
        <v>0.99999985712928063</v>
      </c>
      <c r="BH253" s="204">
        <f t="shared" si="130"/>
        <v>1</v>
      </c>
      <c r="BI253" s="204">
        <f t="shared" si="131"/>
        <v>0.99957389047934397</v>
      </c>
      <c r="BJ253" s="204">
        <f t="shared" si="132"/>
        <v>0.99992587048125403</v>
      </c>
      <c r="BK253" s="204">
        <f t="shared" si="133"/>
        <v>1.0000365567865503</v>
      </c>
      <c r="BL253" s="202"/>
      <c r="BM253" s="205">
        <f t="shared" si="136"/>
        <v>0.99846657758494572</v>
      </c>
      <c r="BN253" s="205">
        <f t="shared" si="135"/>
        <v>30.498740558181012</v>
      </c>
    </row>
    <row r="254" spans="1:66">
      <c r="A254" s="214">
        <f t="shared" si="134"/>
        <v>45178</v>
      </c>
      <c r="B254" s="48">
        <v>0.27700000000000002</v>
      </c>
      <c r="C254" s="48">
        <v>0.43205000000000005</v>
      </c>
      <c r="D254" s="48">
        <v>0.37824999999999998</v>
      </c>
      <c r="E254" s="48">
        <v>0.24645</v>
      </c>
      <c r="F254" s="48">
        <v>2.0338500000000002</v>
      </c>
      <c r="G254" s="48">
        <v>0.6361</v>
      </c>
      <c r="H254" s="48">
        <v>0.22145000000000001</v>
      </c>
      <c r="I254" s="48">
        <v>2.1707000000000001</v>
      </c>
      <c r="J254" s="49">
        <v>4247.82</v>
      </c>
      <c r="K254" s="49">
        <v>40.739999999999995</v>
      </c>
      <c r="L254" s="49">
        <v>368.99669999999998</v>
      </c>
      <c r="M254" s="48">
        <v>8.5400000000000004E-2</v>
      </c>
      <c r="N254" s="48">
        <v>1.2948999999999999</v>
      </c>
      <c r="O254" s="48">
        <v>0.46860000000000002</v>
      </c>
      <c r="P254" s="48">
        <v>15.67665</v>
      </c>
      <c r="Q254" s="48">
        <v>27.2714</v>
      </c>
      <c r="R254" s="48">
        <v>2.3235000000000001</v>
      </c>
      <c r="S254" s="48">
        <v>0.37719999999999998</v>
      </c>
      <c r="T254" s="48">
        <v>0.25824999999999998</v>
      </c>
      <c r="U254" s="48">
        <v>8.8815500000000007</v>
      </c>
      <c r="AR254" s="204">
        <f t="shared" si="114"/>
        <v>1</v>
      </c>
      <c r="AS254" s="204">
        <f t="shared" si="115"/>
        <v>1</v>
      </c>
      <c r="AT254" s="204">
        <f t="shared" si="116"/>
        <v>1</v>
      </c>
      <c r="AU254" s="204">
        <f t="shared" si="117"/>
        <v>1</v>
      </c>
      <c r="AV254" s="204">
        <f t="shared" si="118"/>
        <v>1</v>
      </c>
      <c r="AW254" s="204">
        <f t="shared" si="119"/>
        <v>1</v>
      </c>
      <c r="AX254" s="204">
        <f t="shared" si="120"/>
        <v>1</v>
      </c>
      <c r="AY254" s="204">
        <f t="shared" si="121"/>
        <v>1</v>
      </c>
      <c r="AZ254" s="204">
        <f t="shared" si="122"/>
        <v>1</v>
      </c>
      <c r="BA254" s="204">
        <f t="shared" si="123"/>
        <v>1</v>
      </c>
      <c r="BB254" s="204">
        <f t="shared" si="124"/>
        <v>1</v>
      </c>
      <c r="BC254" s="204">
        <f t="shared" si="125"/>
        <v>1</v>
      </c>
      <c r="BD254" s="204">
        <f t="shared" si="126"/>
        <v>1</v>
      </c>
      <c r="BE254" s="204">
        <f t="shared" si="127"/>
        <v>1</v>
      </c>
      <c r="BF254" s="204">
        <f t="shared" si="128"/>
        <v>1</v>
      </c>
      <c r="BG254" s="204">
        <f t="shared" si="129"/>
        <v>1</v>
      </c>
      <c r="BH254" s="204">
        <f t="shared" si="130"/>
        <v>1</v>
      </c>
      <c r="BI254" s="204">
        <f t="shared" si="131"/>
        <v>1</v>
      </c>
      <c r="BJ254" s="204">
        <f t="shared" si="132"/>
        <v>1</v>
      </c>
      <c r="BK254" s="204">
        <f t="shared" si="133"/>
        <v>1</v>
      </c>
      <c r="BL254" s="202"/>
      <c r="BM254" s="205">
        <f t="shared" si="136"/>
        <v>1</v>
      </c>
      <c r="BN254" s="205">
        <f t="shared" si="135"/>
        <v>30.498740558181012</v>
      </c>
    </row>
    <row r="255" spans="1:66">
      <c r="A255" s="214">
        <f t="shared" si="134"/>
        <v>45179</v>
      </c>
      <c r="B255" s="48">
        <v>0.27700000000000002</v>
      </c>
      <c r="C255" s="48">
        <v>0.43205000000000005</v>
      </c>
      <c r="D255" s="48">
        <v>0.37824999999999998</v>
      </c>
      <c r="E255" s="48">
        <v>0.24645</v>
      </c>
      <c r="F255" s="48">
        <v>2.0338500000000002</v>
      </c>
      <c r="G255" s="48">
        <v>0.6361</v>
      </c>
      <c r="H255" s="48">
        <v>0.22145000000000001</v>
      </c>
      <c r="I255" s="48">
        <v>2.1707000000000001</v>
      </c>
      <c r="J255" s="49">
        <v>4247.82</v>
      </c>
      <c r="K255" s="49">
        <v>40.739999999999995</v>
      </c>
      <c r="L255" s="49">
        <v>368.99669999999998</v>
      </c>
      <c r="M255" s="48">
        <v>8.5400000000000004E-2</v>
      </c>
      <c r="N255" s="48">
        <v>1.2948999999999999</v>
      </c>
      <c r="O255" s="48">
        <v>0.46860000000000002</v>
      </c>
      <c r="P255" s="48">
        <v>15.67665</v>
      </c>
      <c r="Q255" s="48">
        <v>27.2714</v>
      </c>
      <c r="R255" s="48">
        <v>2.3235000000000001</v>
      </c>
      <c r="S255" s="48">
        <v>0.37719999999999998</v>
      </c>
      <c r="T255" s="48">
        <v>0.25824999999999998</v>
      </c>
      <c r="U255" s="48">
        <v>8.8815500000000007</v>
      </c>
      <c r="AR255" s="204">
        <f t="shared" si="114"/>
        <v>1</v>
      </c>
      <c r="AS255" s="204">
        <f t="shared" si="115"/>
        <v>1</v>
      </c>
      <c r="AT255" s="204">
        <f t="shared" si="116"/>
        <v>1</v>
      </c>
      <c r="AU255" s="204">
        <f t="shared" si="117"/>
        <v>1</v>
      </c>
      <c r="AV255" s="204">
        <f t="shared" si="118"/>
        <v>1</v>
      </c>
      <c r="AW255" s="204">
        <f t="shared" si="119"/>
        <v>1</v>
      </c>
      <c r="AX255" s="204">
        <f t="shared" si="120"/>
        <v>1</v>
      </c>
      <c r="AY255" s="204">
        <f t="shared" si="121"/>
        <v>1</v>
      </c>
      <c r="AZ255" s="204">
        <f t="shared" si="122"/>
        <v>1</v>
      </c>
      <c r="BA255" s="204">
        <f t="shared" si="123"/>
        <v>1</v>
      </c>
      <c r="BB255" s="204">
        <f t="shared" si="124"/>
        <v>1</v>
      </c>
      <c r="BC255" s="204">
        <f t="shared" si="125"/>
        <v>1</v>
      </c>
      <c r="BD255" s="204">
        <f t="shared" si="126"/>
        <v>1</v>
      </c>
      <c r="BE255" s="204">
        <f t="shared" si="127"/>
        <v>1</v>
      </c>
      <c r="BF255" s="204">
        <f t="shared" si="128"/>
        <v>1</v>
      </c>
      <c r="BG255" s="204">
        <f t="shared" si="129"/>
        <v>1</v>
      </c>
      <c r="BH255" s="204">
        <f t="shared" si="130"/>
        <v>1</v>
      </c>
      <c r="BI255" s="204">
        <f t="shared" si="131"/>
        <v>1</v>
      </c>
      <c r="BJ255" s="204">
        <f t="shared" si="132"/>
        <v>1</v>
      </c>
      <c r="BK255" s="204">
        <f t="shared" si="133"/>
        <v>1</v>
      </c>
      <c r="BL255" s="202"/>
      <c r="BM255" s="205">
        <f t="shared" si="136"/>
        <v>1</v>
      </c>
      <c r="BN255" s="205">
        <f t="shared" si="135"/>
        <v>30.498740558181012</v>
      </c>
    </row>
    <row r="256" spans="1:66">
      <c r="A256" s="214">
        <f t="shared" si="134"/>
        <v>45180</v>
      </c>
      <c r="B256" s="48">
        <v>0.27700000000000002</v>
      </c>
      <c r="C256" s="48">
        <v>0.43049999999999999</v>
      </c>
      <c r="D256" s="48">
        <v>0.37685000000000002</v>
      </c>
      <c r="E256" s="48">
        <v>0.24685000000000001</v>
      </c>
      <c r="F256" s="48">
        <v>2.0180000000000002</v>
      </c>
      <c r="G256" s="48">
        <v>0.63535000000000008</v>
      </c>
      <c r="H256" s="48">
        <v>0.22139999999999999</v>
      </c>
      <c r="I256" s="48">
        <v>2.1706000000000003</v>
      </c>
      <c r="J256" s="49">
        <v>4251.9750000000004</v>
      </c>
      <c r="K256" s="49">
        <v>40.494999999999997</v>
      </c>
      <c r="L256" s="49">
        <v>368.77329999999995</v>
      </c>
      <c r="M256" s="48">
        <v>8.5449999999999998E-2</v>
      </c>
      <c r="N256" s="48">
        <v>1.2949999999999999</v>
      </c>
      <c r="O256" s="48">
        <v>0.46745000000000003</v>
      </c>
      <c r="P256" s="48">
        <v>15.694649999999999</v>
      </c>
      <c r="Q256" s="48">
        <v>27.134700000000002</v>
      </c>
      <c r="R256" s="48">
        <v>2.2875000000000001</v>
      </c>
      <c r="S256" s="48">
        <v>0.37680000000000002</v>
      </c>
      <c r="T256" s="48">
        <v>0.25819999999999999</v>
      </c>
      <c r="U256" s="48">
        <v>8.8603000000000005</v>
      </c>
      <c r="AR256" s="204">
        <f t="shared" si="114"/>
        <v>1</v>
      </c>
      <c r="AS256" s="204">
        <f t="shared" si="115"/>
        <v>0.99926410031686896</v>
      </c>
      <c r="AT256" s="204">
        <f t="shared" si="116"/>
        <v>0.99999939847831409</v>
      </c>
      <c r="AU256" s="204">
        <f t="shared" si="117"/>
        <v>1.0000013451710352</v>
      </c>
      <c r="AV256" s="204">
        <f t="shared" si="118"/>
        <v>0.99843479329799134</v>
      </c>
      <c r="AW256" s="204">
        <f t="shared" si="119"/>
        <v>0.99999954573434524</v>
      </c>
      <c r="AX256" s="204">
        <f t="shared" si="120"/>
        <v>0.99999947825279167</v>
      </c>
      <c r="AY256" s="204">
        <f t="shared" si="121"/>
        <v>0.99999977642311011</v>
      </c>
      <c r="AZ256" s="204">
        <f t="shared" si="122"/>
        <v>1.0000045177433798</v>
      </c>
      <c r="BA256" s="204">
        <f t="shared" si="123"/>
        <v>0.99880042044933204</v>
      </c>
      <c r="BB256" s="204">
        <f t="shared" si="124"/>
        <v>0.99999444525691195</v>
      </c>
      <c r="BC256" s="204">
        <f t="shared" si="125"/>
        <v>1</v>
      </c>
      <c r="BD256" s="204">
        <f t="shared" si="126"/>
        <v>1.000001696989671</v>
      </c>
      <c r="BE256" s="204">
        <f t="shared" si="127"/>
        <v>0.99999293890802576</v>
      </c>
      <c r="BF256" s="204">
        <f t="shared" si="128"/>
        <v>1.0000153378528056</v>
      </c>
      <c r="BG256" s="204">
        <f t="shared" si="129"/>
        <v>0.99999944261303986</v>
      </c>
      <c r="BH256" s="204">
        <f t="shared" si="130"/>
        <v>0.99999909157549305</v>
      </c>
      <c r="BI256" s="204">
        <f t="shared" si="131"/>
        <v>0.99979912288135653</v>
      </c>
      <c r="BJ256" s="204">
        <f t="shared" si="132"/>
        <v>0.99998940153156901</v>
      </c>
      <c r="BK256" s="204">
        <f t="shared" si="133"/>
        <v>0.99986710419214564</v>
      </c>
      <c r="BL256" s="202"/>
      <c r="BM256" s="205">
        <f t="shared" si="136"/>
        <v>0.99616707571492791</v>
      </c>
      <c r="BN256" s="205">
        <f t="shared" si="135"/>
        <v>30.381841194831448</v>
      </c>
    </row>
    <row r="257" spans="1:66">
      <c r="A257" s="214">
        <f t="shared" si="134"/>
        <v>45181</v>
      </c>
      <c r="B257" s="48">
        <v>0.27700000000000002</v>
      </c>
      <c r="C257" s="48">
        <v>0.43089999999999995</v>
      </c>
      <c r="D257" s="48">
        <v>0.37619999999999998</v>
      </c>
      <c r="E257" s="48">
        <v>0.24695</v>
      </c>
      <c r="F257" s="48">
        <v>2.0198999999999998</v>
      </c>
      <c r="G257" s="48">
        <v>0.63224999999999998</v>
      </c>
      <c r="H257" s="48">
        <v>0.2213</v>
      </c>
      <c r="I257" s="48">
        <v>2.1692</v>
      </c>
      <c r="J257" s="49">
        <v>4250.7209999999995</v>
      </c>
      <c r="K257" s="49">
        <v>40.685000000000002</v>
      </c>
      <c r="L257" s="49">
        <v>367.50754999999998</v>
      </c>
      <c r="M257" s="48">
        <v>8.5449999999999998E-2</v>
      </c>
      <c r="N257" s="48">
        <v>1.29555</v>
      </c>
      <c r="O257" s="48">
        <v>0.46889999999999998</v>
      </c>
      <c r="P257" s="48">
        <v>15.704599999999999</v>
      </c>
      <c r="Q257" s="48">
        <v>26.152999999999999</v>
      </c>
      <c r="R257" s="48">
        <v>2.2875000000000001</v>
      </c>
      <c r="S257" s="48">
        <v>0.37709999999999999</v>
      </c>
      <c r="T257" s="48">
        <v>0.25795000000000001</v>
      </c>
      <c r="U257" s="48">
        <v>8.8705999999999996</v>
      </c>
      <c r="AR257" s="204">
        <f t="shared" si="114"/>
        <v>1</v>
      </c>
      <c r="AS257" s="204">
        <f t="shared" si="115"/>
        <v>1.0001902510409726</v>
      </c>
      <c r="AT257" s="204">
        <f t="shared" si="116"/>
        <v>0.99999971996201276</v>
      </c>
      <c r="AU257" s="204">
        <f t="shared" si="117"/>
        <v>1.0000003359520051</v>
      </c>
      <c r="AV257" s="204">
        <f t="shared" si="118"/>
        <v>1.0001884398145975</v>
      </c>
      <c r="AW257" s="204">
        <f t="shared" si="119"/>
        <v>0.99999811666362737</v>
      </c>
      <c r="AX257" s="204">
        <f t="shared" si="120"/>
        <v>0.99999895615227552</v>
      </c>
      <c r="AY257" s="204">
        <f t="shared" si="121"/>
        <v>0.99999686884611172</v>
      </c>
      <c r="AZ257" s="204">
        <f t="shared" si="122"/>
        <v>0.99999863699152047</v>
      </c>
      <c r="BA257" s="204">
        <f t="shared" si="123"/>
        <v>1.0009319080918191</v>
      </c>
      <c r="BB257" s="204">
        <f t="shared" si="124"/>
        <v>0.99996846440686615</v>
      </c>
      <c r="BC257" s="204">
        <f t="shared" si="125"/>
        <v>1</v>
      </c>
      <c r="BD257" s="204">
        <f t="shared" si="126"/>
        <v>1.000009331137071</v>
      </c>
      <c r="BE257" s="204">
        <f t="shared" si="127"/>
        <v>1.0000089003371386</v>
      </c>
      <c r="BF257" s="204">
        <f t="shared" si="128"/>
        <v>1.0000084708474013</v>
      </c>
      <c r="BG257" s="204">
        <f t="shared" si="129"/>
        <v>0.99999591271275889</v>
      </c>
      <c r="BH257" s="204">
        <f t="shared" si="130"/>
        <v>1</v>
      </c>
      <c r="BI257" s="204">
        <f t="shared" si="131"/>
        <v>1.0001507043072397</v>
      </c>
      <c r="BJ257" s="204">
        <f t="shared" si="132"/>
        <v>0.99994697797804954</v>
      </c>
      <c r="BK257" s="204">
        <f t="shared" si="133"/>
        <v>1.0000644614978218</v>
      </c>
      <c r="BL257" s="202"/>
      <c r="BM257" s="205">
        <f t="shared" si="136"/>
        <v>1.0014570319046892</v>
      </c>
      <c r="BN257" s="205">
        <f t="shared" si="135"/>
        <v>30.426108506775517</v>
      </c>
    </row>
    <row r="258" spans="1:66">
      <c r="A258" s="214">
        <f t="shared" si="134"/>
        <v>45182</v>
      </c>
      <c r="B258" s="48">
        <v>0.27600000000000002</v>
      </c>
      <c r="C258" s="48">
        <v>0.43084999999999996</v>
      </c>
      <c r="D258" s="48">
        <v>0.37439999999999996</v>
      </c>
      <c r="E258" s="48">
        <v>0.24619999999999997</v>
      </c>
      <c r="F258" s="48">
        <v>2.0091999999999999</v>
      </c>
      <c r="G258" s="48">
        <v>0.63040000000000007</v>
      </c>
      <c r="H258" s="48">
        <v>0.22155</v>
      </c>
      <c r="I258" s="48">
        <v>2.16005</v>
      </c>
      <c r="J258" s="49">
        <v>4241.8639999999996</v>
      </c>
      <c r="K258" s="49">
        <v>40.65</v>
      </c>
      <c r="L258" s="49">
        <v>366.87085000000002</v>
      </c>
      <c r="M258" s="48">
        <v>8.5199999999999998E-2</v>
      </c>
      <c r="N258" s="48">
        <v>1.2919</v>
      </c>
      <c r="O258" s="48">
        <v>0.46815000000000001</v>
      </c>
      <c r="P258" s="48">
        <v>15.6326</v>
      </c>
      <c r="Q258" s="48">
        <v>26.042649999999998</v>
      </c>
      <c r="R258" s="48">
        <v>2.2549000000000001</v>
      </c>
      <c r="S258" s="48">
        <v>0.37595000000000001</v>
      </c>
      <c r="T258" s="48">
        <v>0.25695000000000001</v>
      </c>
      <c r="U258" s="48">
        <v>8.83155</v>
      </c>
      <c r="AR258" s="204">
        <f t="shared" si="114"/>
        <v>0.99987098140383168</v>
      </c>
      <c r="AS258" s="204">
        <f t="shared" si="115"/>
        <v>0.99997623082387632</v>
      </c>
      <c r="AT258" s="204">
        <f t="shared" si="116"/>
        <v>0.99999922197784308</v>
      </c>
      <c r="AU258" s="204">
        <f t="shared" si="117"/>
        <v>0.99999747704062758</v>
      </c>
      <c r="AV258" s="204">
        <f t="shared" si="118"/>
        <v>0.99893713151618924</v>
      </c>
      <c r="AW258" s="204">
        <f t="shared" si="119"/>
        <v>0.99999887166831236</v>
      </c>
      <c r="AX258" s="204">
        <f t="shared" si="120"/>
        <v>1.0000026087403908</v>
      </c>
      <c r="AY258" s="204">
        <f t="shared" si="121"/>
        <v>0.99997948595150854</v>
      </c>
      <c r="AZ258" s="204">
        <f t="shared" si="122"/>
        <v>0.99999036164822808</v>
      </c>
      <c r="BA258" s="204">
        <f t="shared" si="123"/>
        <v>0.99982875461940146</v>
      </c>
      <c r="BB258" s="204">
        <f t="shared" si="124"/>
        <v>0.99998409569838265</v>
      </c>
      <c r="BC258" s="204">
        <f t="shared" si="125"/>
        <v>1</v>
      </c>
      <c r="BD258" s="204">
        <f t="shared" si="126"/>
        <v>0.99993800316065085</v>
      </c>
      <c r="BE258" s="204">
        <f t="shared" si="127"/>
        <v>0.99999539985011143</v>
      </c>
      <c r="BF258" s="204">
        <f t="shared" si="128"/>
        <v>0.99993858408411396</v>
      </c>
      <c r="BG258" s="204">
        <f t="shared" si="129"/>
        <v>0.99999953099911232</v>
      </c>
      <c r="BH258" s="204">
        <f t="shared" si="130"/>
        <v>0.9999991649502773</v>
      </c>
      <c r="BI258" s="204">
        <f t="shared" si="131"/>
        <v>0.99942185842579323</v>
      </c>
      <c r="BJ258" s="204">
        <f t="shared" si="132"/>
        <v>0.99978741374776781</v>
      </c>
      <c r="BK258" s="204">
        <f t="shared" si="133"/>
        <v>0.99975525012639299</v>
      </c>
      <c r="BL258" s="202"/>
      <c r="BM258" s="205">
        <f t="shared" si="136"/>
        <v>0.99740299203841065</v>
      </c>
      <c r="BN258" s="205">
        <f t="shared" si="135"/>
        <v>30.347091660743239</v>
      </c>
    </row>
    <row r="259" spans="1:66">
      <c r="A259" s="214">
        <f t="shared" si="134"/>
        <v>45183</v>
      </c>
      <c r="B259" s="48">
        <v>0.27600000000000002</v>
      </c>
      <c r="C259" s="48">
        <v>0.42879999999999996</v>
      </c>
      <c r="D259" s="48">
        <v>0.37365000000000004</v>
      </c>
      <c r="E259" s="48">
        <v>0.24619999999999997</v>
      </c>
      <c r="F259" s="48">
        <v>2.0078999999999998</v>
      </c>
      <c r="G259" s="48">
        <v>0.63080000000000003</v>
      </c>
      <c r="H259" s="48">
        <v>0.221</v>
      </c>
      <c r="I259" s="48">
        <v>2.1600999999999999</v>
      </c>
      <c r="J259" s="49">
        <v>4237.3024999999998</v>
      </c>
      <c r="K259" s="49">
        <v>40.6</v>
      </c>
      <c r="L259" s="49">
        <v>365.78859999999997</v>
      </c>
      <c r="M259" s="48">
        <v>8.5199999999999998E-2</v>
      </c>
      <c r="N259" s="48">
        <v>1.2918000000000001</v>
      </c>
      <c r="O259" s="48">
        <v>0.46529999999999999</v>
      </c>
      <c r="P259" s="48">
        <v>15.645</v>
      </c>
      <c r="Q259" s="48">
        <v>26.537050000000001</v>
      </c>
      <c r="R259" s="48">
        <v>2.25495</v>
      </c>
      <c r="S259" s="48">
        <v>0.37519999999999998</v>
      </c>
      <c r="T259" s="48">
        <v>0.25685000000000002</v>
      </c>
      <c r="U259" s="48">
        <v>8.7975500000000011</v>
      </c>
      <c r="AR259" s="204">
        <f t="shared" si="114"/>
        <v>1</v>
      </c>
      <c r="AS259" s="204">
        <f t="shared" si="115"/>
        <v>0.99902354670846782</v>
      </c>
      <c r="AT259" s="204">
        <f t="shared" si="116"/>
        <v>0.99999967471947093</v>
      </c>
      <c r="AU259" s="204">
        <f t="shared" si="117"/>
        <v>1</v>
      </c>
      <c r="AV259" s="204">
        <f t="shared" si="118"/>
        <v>0.9998704205107829</v>
      </c>
      <c r="AW259" s="204">
        <f t="shared" si="119"/>
        <v>1.0000002442440938</v>
      </c>
      <c r="AX259" s="204">
        <f t="shared" si="120"/>
        <v>0.99999425690221322</v>
      </c>
      <c r="AY259" s="204">
        <f t="shared" si="121"/>
        <v>1.0000001123357425</v>
      </c>
      <c r="AZ259" s="204">
        <f t="shared" si="122"/>
        <v>0.99999502822525388</v>
      </c>
      <c r="BA259" s="204">
        <f t="shared" si="123"/>
        <v>0.99975511681710172</v>
      </c>
      <c r="BB259" s="204">
        <f t="shared" si="124"/>
        <v>0.99997290289691609</v>
      </c>
      <c r="BC259" s="204">
        <f t="shared" si="125"/>
        <v>1</v>
      </c>
      <c r="BD259" s="204">
        <f t="shared" si="126"/>
        <v>0.99999829894102188</v>
      </c>
      <c r="BE259" s="204">
        <f t="shared" si="127"/>
        <v>0.99998245207662084</v>
      </c>
      <c r="BF259" s="204">
        <f t="shared" si="128"/>
        <v>1.0000105977040195</v>
      </c>
      <c r="BG259" s="204">
        <f t="shared" si="129"/>
        <v>1.000002085973098</v>
      </c>
      <c r="BH259" s="204">
        <f t="shared" si="130"/>
        <v>1.0000000012899735</v>
      </c>
      <c r="BI259" s="204">
        <f t="shared" si="131"/>
        <v>0.99962195975108503</v>
      </c>
      <c r="BJ259" s="204">
        <f t="shared" si="132"/>
        <v>0.99997869385064919</v>
      </c>
      <c r="BK259" s="204">
        <f t="shared" si="133"/>
        <v>0.99978601528825661</v>
      </c>
      <c r="BL259" s="202"/>
      <c r="BM259" s="205">
        <f t="shared" si="136"/>
        <v>0.99799281469473766</v>
      </c>
      <c r="BN259" s="205">
        <f t="shared" si="135"/>
        <v>30.286179424304347</v>
      </c>
    </row>
    <row r="260" spans="1:66">
      <c r="A260" s="214">
        <f t="shared" si="134"/>
        <v>45184</v>
      </c>
      <c r="B260" s="48">
        <v>0.27600000000000002</v>
      </c>
      <c r="C260" s="48">
        <v>0.42879999999999996</v>
      </c>
      <c r="D260" s="48">
        <v>0.37365000000000004</v>
      </c>
      <c r="E260" s="48">
        <v>0.24619999999999997</v>
      </c>
      <c r="F260" s="48">
        <v>2.0078999999999998</v>
      </c>
      <c r="G260" s="48">
        <v>0.63080000000000003</v>
      </c>
      <c r="H260" s="48">
        <v>0.221</v>
      </c>
      <c r="I260" s="48">
        <v>2.1600999999999999</v>
      </c>
      <c r="J260" s="49">
        <v>4237.3024999999998</v>
      </c>
      <c r="K260" s="49">
        <v>40.6</v>
      </c>
      <c r="L260" s="49">
        <v>365.78859999999997</v>
      </c>
      <c r="M260" s="48">
        <v>8.5199999999999998E-2</v>
      </c>
      <c r="N260" s="48">
        <v>1.2918000000000001</v>
      </c>
      <c r="O260" s="48">
        <v>0.46529999999999999</v>
      </c>
      <c r="P260" s="48">
        <v>15.645</v>
      </c>
      <c r="Q260" s="48">
        <v>26.537050000000001</v>
      </c>
      <c r="R260" s="48">
        <v>2.25495</v>
      </c>
      <c r="S260" s="48">
        <v>0.37519999999999998</v>
      </c>
      <c r="T260" s="48">
        <v>0.25685000000000002</v>
      </c>
      <c r="U260" s="48">
        <v>8.7975500000000011</v>
      </c>
      <c r="AR260" s="204">
        <f t="shared" si="114"/>
        <v>1</v>
      </c>
      <c r="AS260" s="204">
        <f t="shared" si="115"/>
        <v>1</v>
      </c>
      <c r="AT260" s="204">
        <f t="shared" si="116"/>
        <v>1</v>
      </c>
      <c r="AU260" s="204">
        <f t="shared" si="117"/>
        <v>1</v>
      </c>
      <c r="AV260" s="204">
        <f t="shared" si="118"/>
        <v>1</v>
      </c>
      <c r="AW260" s="204">
        <f t="shared" si="119"/>
        <v>1</v>
      </c>
      <c r="AX260" s="204">
        <f t="shared" si="120"/>
        <v>1</v>
      </c>
      <c r="AY260" s="204">
        <f t="shared" si="121"/>
        <v>1</v>
      </c>
      <c r="AZ260" s="204">
        <f t="shared" si="122"/>
        <v>1</v>
      </c>
      <c r="BA260" s="204">
        <f t="shared" si="123"/>
        <v>1</v>
      </c>
      <c r="BB260" s="204">
        <f t="shared" si="124"/>
        <v>1</v>
      </c>
      <c r="BC260" s="204">
        <f t="shared" si="125"/>
        <v>1</v>
      </c>
      <c r="BD260" s="204">
        <f t="shared" si="126"/>
        <v>1</v>
      </c>
      <c r="BE260" s="204">
        <f t="shared" si="127"/>
        <v>1</v>
      </c>
      <c r="BF260" s="204">
        <f t="shared" si="128"/>
        <v>1</v>
      </c>
      <c r="BG260" s="204">
        <f t="shared" si="129"/>
        <v>1</v>
      </c>
      <c r="BH260" s="204">
        <f t="shared" si="130"/>
        <v>1</v>
      </c>
      <c r="BI260" s="204">
        <f t="shared" si="131"/>
        <v>1</v>
      </c>
      <c r="BJ260" s="204">
        <f t="shared" si="132"/>
        <v>1</v>
      </c>
      <c r="BK260" s="204">
        <f t="shared" si="133"/>
        <v>1</v>
      </c>
      <c r="BL260" s="202"/>
      <c r="BM260" s="205">
        <f t="shared" si="136"/>
        <v>1</v>
      </c>
      <c r="BN260" s="205">
        <f t="shared" si="135"/>
        <v>30.286179424304347</v>
      </c>
    </row>
    <row r="261" spans="1:66">
      <c r="A261" s="214">
        <f t="shared" si="134"/>
        <v>45185</v>
      </c>
      <c r="B261" s="48">
        <v>0.27600000000000002</v>
      </c>
      <c r="C261" s="48">
        <v>0.42879999999999996</v>
      </c>
      <c r="D261" s="48">
        <v>0.37365000000000004</v>
      </c>
      <c r="E261" s="48">
        <v>0.24619999999999997</v>
      </c>
      <c r="F261" s="48">
        <v>2.0078999999999998</v>
      </c>
      <c r="G261" s="48">
        <v>0.63080000000000003</v>
      </c>
      <c r="H261" s="48">
        <v>0.221</v>
      </c>
      <c r="I261" s="48">
        <v>2.1600999999999999</v>
      </c>
      <c r="J261" s="49">
        <v>4237.3024999999998</v>
      </c>
      <c r="K261" s="49">
        <v>40.6</v>
      </c>
      <c r="L261" s="49">
        <v>365.78859999999997</v>
      </c>
      <c r="M261" s="48">
        <v>8.5199999999999998E-2</v>
      </c>
      <c r="N261" s="48">
        <v>1.2918000000000001</v>
      </c>
      <c r="O261" s="48">
        <v>0.46529999999999999</v>
      </c>
      <c r="P261" s="48">
        <v>15.645</v>
      </c>
      <c r="Q261" s="48">
        <v>26.537050000000001</v>
      </c>
      <c r="R261" s="48">
        <v>2.25495</v>
      </c>
      <c r="S261" s="48">
        <v>0.37519999999999998</v>
      </c>
      <c r="T261" s="48">
        <v>0.25685000000000002</v>
      </c>
      <c r="U261" s="48">
        <v>8.7975500000000011</v>
      </c>
      <c r="AR261" s="204">
        <f t="shared" si="114"/>
        <v>1</v>
      </c>
      <c r="AS261" s="204">
        <f t="shared" si="115"/>
        <v>1</v>
      </c>
      <c r="AT261" s="204">
        <f t="shared" si="116"/>
        <v>1</v>
      </c>
      <c r="AU261" s="204">
        <f t="shared" si="117"/>
        <v>1</v>
      </c>
      <c r="AV261" s="204">
        <f t="shared" si="118"/>
        <v>1</v>
      </c>
      <c r="AW261" s="204">
        <f t="shared" si="119"/>
        <v>1</v>
      </c>
      <c r="AX261" s="204">
        <f t="shared" si="120"/>
        <v>1</v>
      </c>
      <c r="AY261" s="204">
        <f t="shared" si="121"/>
        <v>1</v>
      </c>
      <c r="AZ261" s="204">
        <f t="shared" si="122"/>
        <v>1</v>
      </c>
      <c r="BA261" s="204">
        <f t="shared" si="123"/>
        <v>1</v>
      </c>
      <c r="BB261" s="204">
        <f t="shared" si="124"/>
        <v>1</v>
      </c>
      <c r="BC261" s="204">
        <f t="shared" si="125"/>
        <v>1</v>
      </c>
      <c r="BD261" s="204">
        <f t="shared" si="126"/>
        <v>1</v>
      </c>
      <c r="BE261" s="204">
        <f t="shared" si="127"/>
        <v>1</v>
      </c>
      <c r="BF261" s="204">
        <f t="shared" si="128"/>
        <v>1</v>
      </c>
      <c r="BG261" s="204">
        <f t="shared" si="129"/>
        <v>1</v>
      </c>
      <c r="BH261" s="204">
        <f t="shared" si="130"/>
        <v>1</v>
      </c>
      <c r="BI261" s="204">
        <f t="shared" si="131"/>
        <v>1</v>
      </c>
      <c r="BJ261" s="204">
        <f t="shared" si="132"/>
        <v>1</v>
      </c>
      <c r="BK261" s="204">
        <f t="shared" si="133"/>
        <v>1</v>
      </c>
      <c r="BL261" s="202"/>
      <c r="BM261" s="205">
        <f t="shared" si="136"/>
        <v>1</v>
      </c>
      <c r="BN261" s="205">
        <f t="shared" si="135"/>
        <v>30.286179424304347</v>
      </c>
    </row>
    <row r="262" spans="1:66">
      <c r="A262" s="214">
        <f t="shared" si="134"/>
        <v>45186</v>
      </c>
      <c r="B262" s="48">
        <v>0.27600000000000002</v>
      </c>
      <c r="C262" s="48">
        <v>0.42879999999999996</v>
      </c>
      <c r="D262" s="48">
        <v>0.37365000000000004</v>
      </c>
      <c r="E262" s="48">
        <v>0.24619999999999997</v>
      </c>
      <c r="F262" s="48">
        <v>2.0078999999999998</v>
      </c>
      <c r="G262" s="48">
        <v>0.63080000000000003</v>
      </c>
      <c r="H262" s="48">
        <v>0.221</v>
      </c>
      <c r="I262" s="48">
        <v>2.1600999999999999</v>
      </c>
      <c r="J262" s="49">
        <v>4237.3024999999998</v>
      </c>
      <c r="K262" s="49">
        <v>40.6</v>
      </c>
      <c r="L262" s="49">
        <v>365.78859999999997</v>
      </c>
      <c r="M262" s="48">
        <v>8.5199999999999998E-2</v>
      </c>
      <c r="N262" s="48">
        <v>1.2918000000000001</v>
      </c>
      <c r="O262" s="48">
        <v>0.46529999999999999</v>
      </c>
      <c r="P262" s="48">
        <v>15.645</v>
      </c>
      <c r="Q262" s="48">
        <v>26.537050000000001</v>
      </c>
      <c r="R262" s="48">
        <v>2.25495</v>
      </c>
      <c r="S262" s="48">
        <v>0.37519999999999998</v>
      </c>
      <c r="T262" s="48">
        <v>0.25685000000000002</v>
      </c>
      <c r="U262" s="48">
        <v>8.7975500000000011</v>
      </c>
      <c r="AR262" s="204">
        <f t="shared" si="114"/>
        <v>1</v>
      </c>
      <c r="AS262" s="204">
        <f t="shared" si="115"/>
        <v>1</v>
      </c>
      <c r="AT262" s="204">
        <f t="shared" si="116"/>
        <v>1</v>
      </c>
      <c r="AU262" s="204">
        <f t="shared" si="117"/>
        <v>1</v>
      </c>
      <c r="AV262" s="204">
        <f t="shared" si="118"/>
        <v>1</v>
      </c>
      <c r="AW262" s="204">
        <f t="shared" si="119"/>
        <v>1</v>
      </c>
      <c r="AX262" s="204">
        <f t="shared" si="120"/>
        <v>1</v>
      </c>
      <c r="AY262" s="204">
        <f t="shared" si="121"/>
        <v>1</v>
      </c>
      <c r="AZ262" s="204">
        <f t="shared" si="122"/>
        <v>1</v>
      </c>
      <c r="BA262" s="204">
        <f t="shared" si="123"/>
        <v>1</v>
      </c>
      <c r="BB262" s="204">
        <f t="shared" si="124"/>
        <v>1</v>
      </c>
      <c r="BC262" s="204">
        <f t="shared" si="125"/>
        <v>1</v>
      </c>
      <c r="BD262" s="204">
        <f t="shared" si="126"/>
        <v>1</v>
      </c>
      <c r="BE262" s="204">
        <f t="shared" si="127"/>
        <v>1</v>
      </c>
      <c r="BF262" s="204">
        <f t="shared" si="128"/>
        <v>1</v>
      </c>
      <c r="BG262" s="204">
        <f t="shared" si="129"/>
        <v>1</v>
      </c>
      <c r="BH262" s="204">
        <f t="shared" si="130"/>
        <v>1</v>
      </c>
      <c r="BI262" s="204">
        <f t="shared" si="131"/>
        <v>1</v>
      </c>
      <c r="BJ262" s="204">
        <f t="shared" si="132"/>
        <v>1</v>
      </c>
      <c r="BK262" s="204">
        <f t="shared" si="133"/>
        <v>1</v>
      </c>
      <c r="BL262" s="202"/>
      <c r="BM262" s="205">
        <f t="shared" si="136"/>
        <v>1</v>
      </c>
      <c r="BN262" s="205">
        <f t="shared" si="135"/>
        <v>30.286179424304347</v>
      </c>
    </row>
    <row r="263" spans="1:66">
      <c r="A263" s="214">
        <f t="shared" si="134"/>
        <v>45187</v>
      </c>
      <c r="B263" s="48">
        <v>0.27600000000000002</v>
      </c>
      <c r="C263" s="48">
        <v>0.42800000000000005</v>
      </c>
      <c r="D263" s="48">
        <v>0.37265000000000004</v>
      </c>
      <c r="E263" s="48">
        <v>0.24730000000000002</v>
      </c>
      <c r="F263" s="48">
        <v>2.01085</v>
      </c>
      <c r="G263" s="48">
        <v>0.62990000000000002</v>
      </c>
      <c r="H263" s="48">
        <v>0.22255</v>
      </c>
      <c r="I263" s="48">
        <v>2.1597</v>
      </c>
      <c r="J263" s="49">
        <v>4241.4575000000004</v>
      </c>
      <c r="K263" s="49">
        <v>40.744999999999997</v>
      </c>
      <c r="L263" s="49">
        <v>365.2149</v>
      </c>
      <c r="M263" s="48">
        <v>8.5249999999999992E-2</v>
      </c>
      <c r="N263" s="48">
        <v>1.2935000000000001</v>
      </c>
      <c r="O263" s="48">
        <v>0.46625</v>
      </c>
      <c r="P263" s="48">
        <v>15.687899999999999</v>
      </c>
      <c r="Q263" s="48">
        <v>26.729749999999999</v>
      </c>
      <c r="R263" s="48">
        <v>2.2792000000000003</v>
      </c>
      <c r="S263" s="48">
        <v>0.37609999999999999</v>
      </c>
      <c r="T263" s="48">
        <v>0.25850000000000001</v>
      </c>
      <c r="U263" s="48">
        <v>8.8132999999999999</v>
      </c>
      <c r="AR263" s="204">
        <f t="shared" si="114"/>
        <v>1</v>
      </c>
      <c r="AS263" s="204">
        <f t="shared" si="115"/>
        <v>0.9996175645216806</v>
      </c>
      <c r="AT263" s="204">
        <f t="shared" si="116"/>
        <v>0.99999956527553613</v>
      </c>
      <c r="AU263" s="204">
        <f t="shared" si="117"/>
        <v>1.0000036977308322</v>
      </c>
      <c r="AV263" s="204">
        <f t="shared" si="118"/>
        <v>1.000293987329343</v>
      </c>
      <c r="AW263" s="204">
        <f t="shared" si="119"/>
        <v>0.9999994502329782</v>
      </c>
      <c r="AX263" s="204">
        <f t="shared" si="120"/>
        <v>1.0000161488380495</v>
      </c>
      <c r="AY263" s="204">
        <f t="shared" si="121"/>
        <v>0.99999910124169911</v>
      </c>
      <c r="AZ263" s="204">
        <f t="shared" si="122"/>
        <v>1.0000045289515</v>
      </c>
      <c r="BA263" s="204">
        <f t="shared" si="123"/>
        <v>1.0007096710829453</v>
      </c>
      <c r="BB263" s="204">
        <f t="shared" si="124"/>
        <v>0.99998560322062402</v>
      </c>
      <c r="BC263" s="204">
        <f t="shared" si="125"/>
        <v>1</v>
      </c>
      <c r="BD263" s="204">
        <f t="shared" si="126"/>
        <v>1.0000289005520917</v>
      </c>
      <c r="BE263" s="204">
        <f t="shared" si="127"/>
        <v>1.0000058612905309</v>
      </c>
      <c r="BF263" s="204">
        <f t="shared" si="128"/>
        <v>1.0000366004240095</v>
      </c>
      <c r="BG263" s="204">
        <f t="shared" si="129"/>
        <v>1.0000008025318339</v>
      </c>
      <c r="BH263" s="204">
        <f t="shared" si="130"/>
        <v>1.0000006222902142</v>
      </c>
      <c r="BI263" s="204">
        <f t="shared" si="131"/>
        <v>1.0004537464572201</v>
      </c>
      <c r="BJ263" s="204">
        <f t="shared" si="132"/>
        <v>1.0003505604744463</v>
      </c>
      <c r="BK263" s="204">
        <f t="shared" si="133"/>
        <v>1.0000992434395732</v>
      </c>
      <c r="BL263" s="202"/>
      <c r="BM263" s="205">
        <f t="shared" si="136"/>
        <v>1.0016064060999803</v>
      </c>
      <c r="BN263" s="205">
        <f t="shared" si="135"/>
        <v>30.334831327676646</v>
      </c>
    </row>
    <row r="264" spans="1:66">
      <c r="A264" s="214">
        <f t="shared" si="134"/>
        <v>45188</v>
      </c>
      <c r="B264" s="48">
        <v>0.27500000000000002</v>
      </c>
      <c r="C264" s="48">
        <v>0.42749999999999999</v>
      </c>
      <c r="D264" s="48">
        <v>0.37055000000000005</v>
      </c>
      <c r="E264" s="48">
        <v>0.247</v>
      </c>
      <c r="F264" s="48">
        <v>2.0066999999999999</v>
      </c>
      <c r="G264" s="48">
        <v>0.62909999999999999</v>
      </c>
      <c r="H264" s="48">
        <v>0.22215000000000001</v>
      </c>
      <c r="I264" s="48">
        <v>2.1492500000000003</v>
      </c>
      <c r="J264" s="49">
        <v>4229.93</v>
      </c>
      <c r="K264" s="49">
        <v>40.655000000000001</v>
      </c>
      <c r="L264" s="49">
        <v>364.92010000000005</v>
      </c>
      <c r="M264" s="48">
        <v>8.4949999999999998E-2</v>
      </c>
      <c r="N264" s="48">
        <v>1.2909999999999999</v>
      </c>
      <c r="O264" s="48">
        <v>0.46484999999999999</v>
      </c>
      <c r="P264" s="48">
        <v>15.6187</v>
      </c>
      <c r="Q264" s="48">
        <v>26.482700000000001</v>
      </c>
      <c r="R264" s="48">
        <v>2.2690999999999999</v>
      </c>
      <c r="S264" s="48">
        <v>0.37544999999999995</v>
      </c>
      <c r="T264" s="48">
        <v>0.25750000000000001</v>
      </c>
      <c r="U264" s="48">
        <v>8.8088499999999996</v>
      </c>
      <c r="AR264" s="204">
        <f t="shared" si="114"/>
        <v>0.99987051312606223</v>
      </c>
      <c r="AS264" s="204">
        <f t="shared" si="115"/>
        <v>0.99976059753018465</v>
      </c>
      <c r="AT264" s="204">
        <f t="shared" si="116"/>
        <v>0.99999908326902209</v>
      </c>
      <c r="AU264" s="204">
        <f t="shared" si="117"/>
        <v>0.99999899316402896</v>
      </c>
      <c r="AV264" s="204">
        <f t="shared" si="118"/>
        <v>0.99958644733672175</v>
      </c>
      <c r="AW264" s="204">
        <f t="shared" si="119"/>
        <v>0.99999951065834902</v>
      </c>
      <c r="AX264" s="204">
        <f t="shared" si="120"/>
        <v>0.99999584339298231</v>
      </c>
      <c r="AY264" s="204">
        <f t="shared" si="121"/>
        <v>0.99997646103663351</v>
      </c>
      <c r="AZ264" s="204">
        <f t="shared" si="122"/>
        <v>0.99998742418655573</v>
      </c>
      <c r="BA264" s="204">
        <f t="shared" si="123"/>
        <v>0.9995600653324177</v>
      </c>
      <c r="BB264" s="204">
        <f t="shared" si="124"/>
        <v>0.99999259328353418</v>
      </c>
      <c r="BC264" s="204">
        <f t="shared" si="125"/>
        <v>1</v>
      </c>
      <c r="BD264" s="204">
        <f t="shared" si="126"/>
        <v>0.99995748754337443</v>
      </c>
      <c r="BE264" s="204">
        <f t="shared" si="127"/>
        <v>0.9999913581932508</v>
      </c>
      <c r="BF264" s="204">
        <f t="shared" si="128"/>
        <v>0.99994091472447844</v>
      </c>
      <c r="BG264" s="204">
        <f t="shared" si="129"/>
        <v>0.99999897006553295</v>
      </c>
      <c r="BH264" s="204">
        <f t="shared" si="130"/>
        <v>0.99999974162781069</v>
      </c>
      <c r="BI264" s="204">
        <f t="shared" si="131"/>
        <v>0.99967253124037869</v>
      </c>
      <c r="BJ264" s="204">
        <f t="shared" si="132"/>
        <v>0.99978786688857924</v>
      </c>
      <c r="BK264" s="204">
        <f t="shared" si="133"/>
        <v>0.9999719795604235</v>
      </c>
      <c r="BL264" s="202"/>
      <c r="BM264" s="205">
        <f t="shared" si="136"/>
        <v>0.99804998692346836</v>
      </c>
      <c r="BN264" s="205">
        <f t="shared" si="135"/>
        <v>30.275678009913296</v>
      </c>
    </row>
    <row r="265" spans="1:66">
      <c r="A265" s="214">
        <f t="shared" si="134"/>
        <v>45189</v>
      </c>
      <c r="B265" s="48">
        <v>0.27500000000000002</v>
      </c>
      <c r="C265" s="48">
        <v>0.42595</v>
      </c>
      <c r="D265" s="48">
        <v>0.37</v>
      </c>
      <c r="E265" s="48">
        <v>0.24690000000000001</v>
      </c>
      <c r="F265" s="48">
        <v>2.00725</v>
      </c>
      <c r="G265" s="48">
        <v>0.62630000000000008</v>
      </c>
      <c r="H265" s="48">
        <v>0.22265000000000001</v>
      </c>
      <c r="I265" s="48">
        <v>2.1506499999999997</v>
      </c>
      <c r="J265" s="49">
        <v>4234.1900000000005</v>
      </c>
      <c r="K265" s="49">
        <v>40.659999999999997</v>
      </c>
      <c r="L265" s="49">
        <v>365.73834999999997</v>
      </c>
      <c r="M265" s="48">
        <v>8.4900000000000003E-2</v>
      </c>
      <c r="N265" s="48">
        <v>1.29095</v>
      </c>
      <c r="O265" s="48">
        <v>0.46294999999999997</v>
      </c>
      <c r="P265" s="48">
        <v>15.61665</v>
      </c>
      <c r="Q265" s="48">
        <v>26.644600000000001</v>
      </c>
      <c r="R265" s="48">
        <v>2.2431000000000001</v>
      </c>
      <c r="S265" s="48">
        <v>0.37534999999999996</v>
      </c>
      <c r="T265" s="48">
        <v>0.25734999999999997</v>
      </c>
      <c r="U265" s="48">
        <v>8.8123000000000005</v>
      </c>
      <c r="AR265" s="204">
        <f t="shared" si="114"/>
        <v>1</v>
      </c>
      <c r="AS265" s="204">
        <f t="shared" si="115"/>
        <v>0.99925625661092676</v>
      </c>
      <c r="AT265" s="204">
        <f t="shared" si="116"/>
        <v>0.9999997590451416</v>
      </c>
      <c r="AU265" s="204">
        <f t="shared" si="117"/>
        <v>0.99999966411612795</v>
      </c>
      <c r="AV265" s="204">
        <f t="shared" si="118"/>
        <v>1.0000548701726932</v>
      </c>
      <c r="AW265" s="204">
        <f t="shared" si="119"/>
        <v>0.99999828239131283</v>
      </c>
      <c r="AX265" s="204">
        <f t="shared" si="120"/>
        <v>1.0000051946157358</v>
      </c>
      <c r="AY265" s="204">
        <f t="shared" si="121"/>
        <v>1.0000031602187025</v>
      </c>
      <c r="AZ265" s="204">
        <f t="shared" si="122"/>
        <v>1.0000046514333218</v>
      </c>
      <c r="BA265" s="204">
        <f t="shared" si="123"/>
        <v>1.0000244720361533</v>
      </c>
      <c r="BB265" s="204">
        <f t="shared" si="124"/>
        <v>1.000020543727139</v>
      </c>
      <c r="BC265" s="204">
        <f t="shared" si="125"/>
        <v>1</v>
      </c>
      <c r="BD265" s="204">
        <f t="shared" si="126"/>
        <v>0.99999914889367569</v>
      </c>
      <c r="BE265" s="204">
        <f t="shared" si="127"/>
        <v>0.99998823012976878</v>
      </c>
      <c r="BF265" s="204">
        <f t="shared" si="128"/>
        <v>0.99999824560127848</v>
      </c>
      <c r="BG265" s="204">
        <f t="shared" si="129"/>
        <v>1.0000006760295614</v>
      </c>
      <c r="BH265" s="204">
        <f t="shared" si="130"/>
        <v>0.99999932955600712</v>
      </c>
      <c r="BI265" s="204">
        <f t="shared" si="131"/>
        <v>0.99994956289002135</v>
      </c>
      <c r="BJ265" s="204">
        <f t="shared" si="132"/>
        <v>0.99996810612288711</v>
      </c>
      <c r="BK265" s="204">
        <f t="shared" si="133"/>
        <v>1.0000217254845898</v>
      </c>
      <c r="BL265" s="202"/>
      <c r="BM265" s="205">
        <f t="shared" si="136"/>
        <v>0.99929184908315538</v>
      </c>
      <c r="BN265" s="205">
        <f t="shared" si="135"/>
        <v>30.254238260772482</v>
      </c>
    </row>
    <row r="266" spans="1:66">
      <c r="A266" s="214">
        <f t="shared" si="134"/>
        <v>45190</v>
      </c>
      <c r="B266" s="48">
        <v>0.27500000000000002</v>
      </c>
      <c r="C266" s="48">
        <v>0.42945</v>
      </c>
      <c r="D266" s="48">
        <v>0.37104999999999999</v>
      </c>
      <c r="E266" s="48">
        <v>0.24745</v>
      </c>
      <c r="F266" s="48">
        <v>2.0080499999999999</v>
      </c>
      <c r="G266" s="48">
        <v>0.62819999999999998</v>
      </c>
      <c r="H266" s="48">
        <v>0.2233</v>
      </c>
      <c r="I266" s="48">
        <v>2.1513999999999998</v>
      </c>
      <c r="J266" s="49">
        <v>4235.2950000000001</v>
      </c>
      <c r="K266" s="49">
        <v>40.795000000000002</v>
      </c>
      <c r="L266" s="49">
        <v>368.86360000000002</v>
      </c>
      <c r="M266" s="48">
        <v>8.4999999999999992E-2</v>
      </c>
      <c r="N266" s="48">
        <v>1.2894999999999999</v>
      </c>
      <c r="O266" s="48">
        <v>0.46584999999999999</v>
      </c>
      <c r="P266" s="48">
        <v>15.6539</v>
      </c>
      <c r="Q266" s="48">
        <v>26.56645</v>
      </c>
      <c r="R266" s="48">
        <v>2.2690999999999999</v>
      </c>
      <c r="S266" s="48">
        <v>0.37624999999999997</v>
      </c>
      <c r="T266" s="48">
        <v>0.2586</v>
      </c>
      <c r="U266" s="48">
        <v>8.8476499999999998</v>
      </c>
      <c r="AR266" s="204">
        <f t="shared" si="114"/>
        <v>1</v>
      </c>
      <c r="AS266" s="204">
        <f t="shared" si="115"/>
        <v>1.0016776286624487</v>
      </c>
      <c r="AT266" s="204">
        <f t="shared" si="116"/>
        <v>1.0000004596947401</v>
      </c>
      <c r="AU266" s="204">
        <f t="shared" si="117"/>
        <v>1.000001845682418</v>
      </c>
      <c r="AV266" s="204">
        <f t="shared" si="118"/>
        <v>1.000079785321079</v>
      </c>
      <c r="AW266" s="204">
        <f t="shared" si="119"/>
        <v>1.0000011663569845</v>
      </c>
      <c r="AX266" s="204">
        <f t="shared" si="120"/>
        <v>1.0000067355931817</v>
      </c>
      <c r="AY266" s="204">
        <f t="shared" si="121"/>
        <v>1.0000016921269363</v>
      </c>
      <c r="AZ266" s="204">
        <f t="shared" si="122"/>
        <v>1.0000012057673089</v>
      </c>
      <c r="BA266" s="204">
        <f t="shared" si="123"/>
        <v>1.0006598194444416</v>
      </c>
      <c r="BB266" s="204">
        <f t="shared" si="124"/>
        <v>1.0000780468262236</v>
      </c>
      <c r="BC266" s="204">
        <f t="shared" si="125"/>
        <v>1</v>
      </c>
      <c r="BD266" s="204">
        <f t="shared" si="126"/>
        <v>0.99997530386089917</v>
      </c>
      <c r="BE266" s="204">
        <f t="shared" si="127"/>
        <v>1.0000179454969638</v>
      </c>
      <c r="BF266" s="204">
        <f t="shared" si="128"/>
        <v>1.0000318433738351</v>
      </c>
      <c r="BG266" s="204">
        <f t="shared" si="129"/>
        <v>0.99999967419144231</v>
      </c>
      <c r="BH266" s="204">
        <f t="shared" si="130"/>
        <v>1.0000006704444424</v>
      </c>
      <c r="BI266" s="204">
        <f t="shared" si="131"/>
        <v>1.0004535653037698</v>
      </c>
      <c r="BJ266" s="204">
        <f t="shared" si="132"/>
        <v>1.0002652555790865</v>
      </c>
      <c r="BK266" s="204">
        <f t="shared" si="133"/>
        <v>1.0002221409697964</v>
      </c>
      <c r="BL266" s="202"/>
      <c r="BM266" s="205">
        <f t="shared" si="136"/>
        <v>1.0034790293846221</v>
      </c>
      <c r="BN266" s="205">
        <f t="shared" si="135"/>
        <v>30.359493644691067</v>
      </c>
    </row>
    <row r="267" spans="1:66">
      <c r="A267" s="214">
        <f t="shared" si="134"/>
        <v>45191</v>
      </c>
      <c r="B267" s="48">
        <v>0.27500000000000002</v>
      </c>
      <c r="C267" s="48">
        <v>0.42805000000000004</v>
      </c>
      <c r="D267" s="48">
        <v>0.37034999999999996</v>
      </c>
      <c r="E267" s="48">
        <v>0.24895</v>
      </c>
      <c r="F267" s="48">
        <v>2.0085500000000001</v>
      </c>
      <c r="G267" s="48">
        <v>0.62790000000000001</v>
      </c>
      <c r="H267" s="48">
        <v>0.22405</v>
      </c>
      <c r="I267" s="48">
        <v>2.15035</v>
      </c>
      <c r="J267" s="49">
        <v>4229.8</v>
      </c>
      <c r="K267" s="49">
        <v>40.734999999999999</v>
      </c>
      <c r="L267" s="49">
        <v>367.51890000000003</v>
      </c>
      <c r="M267" s="48">
        <v>8.4949999999999998E-2</v>
      </c>
      <c r="N267" s="48">
        <v>1.28965</v>
      </c>
      <c r="O267" s="48">
        <v>0.46335000000000004</v>
      </c>
      <c r="P267" s="48">
        <v>15.618549999999999</v>
      </c>
      <c r="Q267" s="48">
        <v>26.428550000000001</v>
      </c>
      <c r="R267" s="48">
        <v>2.2690999999999999</v>
      </c>
      <c r="S267" s="48">
        <v>0.37575000000000003</v>
      </c>
      <c r="T267" s="48">
        <v>0.25819999999999999</v>
      </c>
      <c r="U267" s="48">
        <v>8.8483499999999999</v>
      </c>
      <c r="AR267" s="204">
        <f t="shared" si="114"/>
        <v>1</v>
      </c>
      <c r="AS267" s="204">
        <f t="shared" si="115"/>
        <v>0.99933137957282503</v>
      </c>
      <c r="AT267" s="204">
        <f t="shared" si="116"/>
        <v>0.99999969368174624</v>
      </c>
      <c r="AU267" s="204">
        <f t="shared" si="117"/>
        <v>1.0000050129126925</v>
      </c>
      <c r="AV267" s="204">
        <f t="shared" si="118"/>
        <v>1.0000498489397438</v>
      </c>
      <c r="AW267" s="204">
        <f t="shared" si="119"/>
        <v>0.99999981607321431</v>
      </c>
      <c r="AX267" s="204">
        <f t="shared" si="120"/>
        <v>1.0000077475216953</v>
      </c>
      <c r="AY267" s="204">
        <f t="shared" si="121"/>
        <v>0.99999763086186666</v>
      </c>
      <c r="AZ267" s="204">
        <f t="shared" si="122"/>
        <v>0.99999400081044376</v>
      </c>
      <c r="BA267" s="204">
        <f t="shared" si="123"/>
        <v>0.99970715639699081</v>
      </c>
      <c r="BB267" s="204">
        <f t="shared" si="124"/>
        <v>0.99996650205637305</v>
      </c>
      <c r="BC267" s="204">
        <f t="shared" si="125"/>
        <v>1</v>
      </c>
      <c r="BD267" s="204">
        <f t="shared" si="126"/>
        <v>1.000002556095287</v>
      </c>
      <c r="BE267" s="204">
        <f t="shared" si="127"/>
        <v>0.99998453667484499</v>
      </c>
      <c r="BF267" s="204">
        <f t="shared" si="128"/>
        <v>0.99996978362699618</v>
      </c>
      <c r="BG267" s="204">
        <f t="shared" si="129"/>
        <v>0.999999422748172</v>
      </c>
      <c r="BH267" s="204">
        <f t="shared" si="130"/>
        <v>1</v>
      </c>
      <c r="BI267" s="204">
        <f t="shared" si="131"/>
        <v>0.9997482421847399</v>
      </c>
      <c r="BJ267" s="204">
        <f t="shared" si="132"/>
        <v>0.99991527279848236</v>
      </c>
      <c r="BK267" s="204">
        <f t="shared" si="133"/>
        <v>1.000004389386119</v>
      </c>
      <c r="BL267" s="202"/>
      <c r="BM267" s="205">
        <f t="shared" si="136"/>
        <v>0.9986835553613731</v>
      </c>
      <c r="BN267" s="205">
        <f t="shared" si="135"/>
        <v>30.319527052051086</v>
      </c>
    </row>
    <row r="268" spans="1:66">
      <c r="A268" s="214">
        <f t="shared" si="134"/>
        <v>45192</v>
      </c>
      <c r="B268" s="48">
        <v>0.27500000000000002</v>
      </c>
      <c r="C268" s="48">
        <v>0.42805000000000004</v>
      </c>
      <c r="D268" s="48">
        <v>0.37034999999999996</v>
      </c>
      <c r="E268" s="48">
        <v>0.24895</v>
      </c>
      <c r="F268" s="48">
        <v>2.0085500000000001</v>
      </c>
      <c r="G268" s="48">
        <v>0.62790000000000001</v>
      </c>
      <c r="H268" s="48">
        <v>0.22405</v>
      </c>
      <c r="I268" s="48">
        <v>2.15035</v>
      </c>
      <c r="J268" s="49">
        <v>4229.8</v>
      </c>
      <c r="K268" s="49">
        <v>40.734999999999999</v>
      </c>
      <c r="L268" s="49">
        <v>367.51890000000003</v>
      </c>
      <c r="M268" s="48">
        <v>8.4949999999999998E-2</v>
      </c>
      <c r="N268" s="48">
        <v>1.28965</v>
      </c>
      <c r="O268" s="48">
        <v>0.46335000000000004</v>
      </c>
      <c r="P268" s="48">
        <v>15.618549999999999</v>
      </c>
      <c r="Q268" s="48">
        <v>26.428550000000001</v>
      </c>
      <c r="R268" s="48">
        <v>2.2690999999999999</v>
      </c>
      <c r="S268" s="48">
        <v>0.37575000000000003</v>
      </c>
      <c r="T268" s="48">
        <v>0.25819999999999999</v>
      </c>
      <c r="U268" s="48">
        <v>8.8483499999999999</v>
      </c>
      <c r="AR268" s="204">
        <f t="shared" si="114"/>
        <v>1</v>
      </c>
      <c r="AS268" s="204">
        <f t="shared" si="115"/>
        <v>1</v>
      </c>
      <c r="AT268" s="204">
        <f t="shared" si="116"/>
        <v>1</v>
      </c>
      <c r="AU268" s="204">
        <f t="shared" si="117"/>
        <v>1</v>
      </c>
      <c r="AV268" s="204">
        <f t="shared" si="118"/>
        <v>1</v>
      </c>
      <c r="AW268" s="204">
        <f t="shared" si="119"/>
        <v>1</v>
      </c>
      <c r="AX268" s="204">
        <f t="shared" si="120"/>
        <v>1</v>
      </c>
      <c r="AY268" s="204">
        <f t="shared" si="121"/>
        <v>1</v>
      </c>
      <c r="AZ268" s="204">
        <f t="shared" si="122"/>
        <v>1</v>
      </c>
      <c r="BA268" s="204">
        <f t="shared" si="123"/>
        <v>1</v>
      </c>
      <c r="BB268" s="204">
        <f t="shared" si="124"/>
        <v>1</v>
      </c>
      <c r="BC268" s="204">
        <f t="shared" si="125"/>
        <v>1</v>
      </c>
      <c r="BD268" s="204">
        <f t="shared" si="126"/>
        <v>1</v>
      </c>
      <c r="BE268" s="204">
        <f t="shared" si="127"/>
        <v>1</v>
      </c>
      <c r="BF268" s="204">
        <f t="shared" si="128"/>
        <v>1</v>
      </c>
      <c r="BG268" s="204">
        <f t="shared" si="129"/>
        <v>1</v>
      </c>
      <c r="BH268" s="204">
        <f t="shared" si="130"/>
        <v>1</v>
      </c>
      <c r="BI268" s="204">
        <f t="shared" si="131"/>
        <v>1</v>
      </c>
      <c r="BJ268" s="204">
        <f t="shared" si="132"/>
        <v>1</v>
      </c>
      <c r="BK268" s="204">
        <f t="shared" si="133"/>
        <v>1</v>
      </c>
      <c r="BL268" s="202"/>
      <c r="BM268" s="205">
        <f t="shared" si="136"/>
        <v>1</v>
      </c>
      <c r="BN268" s="205">
        <f t="shared" si="135"/>
        <v>30.319527052051086</v>
      </c>
    </row>
    <row r="269" spans="1:66">
      <c r="A269" s="214">
        <f t="shared" si="134"/>
        <v>45193</v>
      </c>
      <c r="B269" s="48">
        <v>0.27500000000000002</v>
      </c>
      <c r="C269" s="48">
        <v>0.42805000000000004</v>
      </c>
      <c r="D269" s="48">
        <v>0.37034999999999996</v>
      </c>
      <c r="E269" s="48">
        <v>0.24895</v>
      </c>
      <c r="F269" s="48">
        <v>2.0085500000000001</v>
      </c>
      <c r="G269" s="48">
        <v>0.62790000000000001</v>
      </c>
      <c r="H269" s="48">
        <v>0.22405</v>
      </c>
      <c r="I269" s="48">
        <v>2.15035</v>
      </c>
      <c r="J269" s="49">
        <v>4229.8</v>
      </c>
      <c r="K269" s="49">
        <v>40.734999999999999</v>
      </c>
      <c r="L269" s="49">
        <v>367.51890000000003</v>
      </c>
      <c r="M269" s="48">
        <v>8.4949999999999998E-2</v>
      </c>
      <c r="N269" s="48">
        <v>1.28965</v>
      </c>
      <c r="O269" s="48">
        <v>0.46335000000000004</v>
      </c>
      <c r="P269" s="48">
        <v>15.618549999999999</v>
      </c>
      <c r="Q269" s="48">
        <v>26.428550000000001</v>
      </c>
      <c r="R269" s="48">
        <v>2.2690999999999999</v>
      </c>
      <c r="S269" s="48">
        <v>0.37575000000000003</v>
      </c>
      <c r="T269" s="48">
        <v>0.25819999999999999</v>
      </c>
      <c r="U269" s="48">
        <v>8.8483499999999999</v>
      </c>
      <c r="AR269" s="204">
        <f t="shared" si="114"/>
        <v>1</v>
      </c>
      <c r="AS269" s="204">
        <f t="shared" si="115"/>
        <v>1</v>
      </c>
      <c r="AT269" s="204">
        <f t="shared" si="116"/>
        <v>1</v>
      </c>
      <c r="AU269" s="204">
        <f t="shared" si="117"/>
        <v>1</v>
      </c>
      <c r="AV269" s="204">
        <f t="shared" si="118"/>
        <v>1</v>
      </c>
      <c r="AW269" s="204">
        <f t="shared" si="119"/>
        <v>1</v>
      </c>
      <c r="AX269" s="204">
        <f t="shared" si="120"/>
        <v>1</v>
      </c>
      <c r="AY269" s="204">
        <f t="shared" si="121"/>
        <v>1</v>
      </c>
      <c r="AZ269" s="204">
        <f t="shared" si="122"/>
        <v>1</v>
      </c>
      <c r="BA269" s="204">
        <f t="shared" si="123"/>
        <v>1</v>
      </c>
      <c r="BB269" s="204">
        <f t="shared" si="124"/>
        <v>1</v>
      </c>
      <c r="BC269" s="204">
        <f t="shared" si="125"/>
        <v>1</v>
      </c>
      <c r="BD269" s="204">
        <f t="shared" si="126"/>
        <v>1</v>
      </c>
      <c r="BE269" s="204">
        <f t="shared" si="127"/>
        <v>1</v>
      </c>
      <c r="BF269" s="204">
        <f t="shared" si="128"/>
        <v>1</v>
      </c>
      <c r="BG269" s="204">
        <f t="shared" si="129"/>
        <v>1</v>
      </c>
      <c r="BH269" s="204">
        <f t="shared" si="130"/>
        <v>1</v>
      </c>
      <c r="BI269" s="204">
        <f t="shared" si="131"/>
        <v>1</v>
      </c>
      <c r="BJ269" s="204">
        <f t="shared" si="132"/>
        <v>1</v>
      </c>
      <c r="BK269" s="204">
        <f t="shared" si="133"/>
        <v>1</v>
      </c>
      <c r="BL269" s="202"/>
      <c r="BM269" s="205">
        <f t="shared" si="136"/>
        <v>1</v>
      </c>
      <c r="BN269" s="205">
        <f t="shared" si="135"/>
        <v>30.319527052051086</v>
      </c>
    </row>
    <row r="270" spans="1:66">
      <c r="A270" s="214">
        <f t="shared" si="134"/>
        <v>45194</v>
      </c>
      <c r="B270" s="48">
        <v>0.27500000000000002</v>
      </c>
      <c r="C270" s="48">
        <v>0.42830000000000001</v>
      </c>
      <c r="D270" s="48">
        <v>0.37080000000000002</v>
      </c>
      <c r="E270" s="48">
        <v>0.24975000000000003</v>
      </c>
      <c r="F270" s="48">
        <v>2.0098500000000001</v>
      </c>
      <c r="G270" s="48">
        <v>0.62674999999999992</v>
      </c>
      <c r="H270" s="48">
        <v>0.22459999999999999</v>
      </c>
      <c r="I270" s="48">
        <v>2.1493500000000001</v>
      </c>
      <c r="J270" s="49">
        <v>4234.0599999999995</v>
      </c>
      <c r="K270" s="49">
        <v>40.81</v>
      </c>
      <c r="L270" s="49">
        <v>367.09524999999996</v>
      </c>
      <c r="M270" s="48">
        <v>8.4999999999999992E-2</v>
      </c>
      <c r="N270" s="48">
        <v>1.2882</v>
      </c>
      <c r="O270" s="48">
        <v>0.46245000000000003</v>
      </c>
      <c r="P270" s="48">
        <v>15.614000000000001</v>
      </c>
      <c r="Q270" s="48">
        <v>26.517400000000002</v>
      </c>
      <c r="R270" s="48">
        <v>2.2690999999999999</v>
      </c>
      <c r="S270" s="48">
        <v>0.37575000000000003</v>
      </c>
      <c r="T270" s="48">
        <v>0.25829999999999997</v>
      </c>
      <c r="U270" s="48">
        <v>8.8427000000000007</v>
      </c>
      <c r="AR270" s="204">
        <f t="shared" si="114"/>
        <v>1</v>
      </c>
      <c r="AS270" s="204">
        <f t="shared" si="115"/>
        <v>1.0001196038794828</v>
      </c>
      <c r="AT270" s="204">
        <f t="shared" si="116"/>
        <v>1.0000001969853161</v>
      </c>
      <c r="AU270" s="204">
        <f t="shared" si="117"/>
        <v>1.0000026612140849</v>
      </c>
      <c r="AV270" s="204">
        <f t="shared" si="118"/>
        <v>1.0001295543535862</v>
      </c>
      <c r="AW270" s="204">
        <f t="shared" si="119"/>
        <v>0.99999929413249145</v>
      </c>
      <c r="AX270" s="204">
        <f t="shared" si="120"/>
        <v>1.0000056650448852</v>
      </c>
      <c r="AY270" s="204">
        <f t="shared" si="121"/>
        <v>0.99999774260208285</v>
      </c>
      <c r="AZ270" s="204">
        <f t="shared" si="122"/>
        <v>1.0000046515762089</v>
      </c>
      <c r="BA270" s="204">
        <f t="shared" si="123"/>
        <v>1.0003661078061534</v>
      </c>
      <c r="BB270" s="204">
        <f t="shared" si="124"/>
        <v>0.99998942090139398</v>
      </c>
      <c r="BC270" s="204">
        <f t="shared" si="125"/>
        <v>1</v>
      </c>
      <c r="BD270" s="204">
        <f t="shared" si="126"/>
        <v>0.99997527895286287</v>
      </c>
      <c r="BE270" s="204">
        <f t="shared" si="127"/>
        <v>0.99999441274301626</v>
      </c>
      <c r="BF270" s="204">
        <f t="shared" si="128"/>
        <v>0.99999610574569786</v>
      </c>
      <c r="BG270" s="204">
        <f t="shared" si="129"/>
        <v>1.0000003722719102</v>
      </c>
      <c r="BH270" s="204">
        <f t="shared" si="130"/>
        <v>1</v>
      </c>
      <c r="BI270" s="204">
        <f t="shared" si="131"/>
        <v>1</v>
      </c>
      <c r="BJ270" s="204">
        <f t="shared" si="132"/>
        <v>1.0000211952220153</v>
      </c>
      <c r="BK270" s="204">
        <f t="shared" si="133"/>
        <v>0.99996456217497631</v>
      </c>
      <c r="BL270" s="202"/>
      <c r="BM270" s="205">
        <f t="shared" si="136"/>
        <v>1.00056690241955</v>
      </c>
      <c r="BN270" s="205">
        <f t="shared" si="135"/>
        <v>30.336715265296508</v>
      </c>
    </row>
    <row r="271" spans="1:66">
      <c r="A271" s="214">
        <f t="shared" si="134"/>
        <v>45195</v>
      </c>
      <c r="B271" s="48">
        <v>0.27500000000000002</v>
      </c>
      <c r="C271" s="48">
        <v>0.42879999999999996</v>
      </c>
      <c r="D271" s="48">
        <v>0.37065000000000003</v>
      </c>
      <c r="E271" s="48">
        <v>0.25109999999999999</v>
      </c>
      <c r="F271" s="48">
        <v>2.0102500000000001</v>
      </c>
      <c r="G271" s="48">
        <v>0.62680000000000002</v>
      </c>
      <c r="H271" s="48">
        <v>0.22559999999999999</v>
      </c>
      <c r="I271" s="48">
        <v>2.1500500000000002</v>
      </c>
      <c r="J271" s="49">
        <v>4250.5550000000003</v>
      </c>
      <c r="K271" s="49">
        <v>40.954999999999998</v>
      </c>
      <c r="L271" s="49">
        <v>370.63324999999998</v>
      </c>
      <c r="M271" s="48">
        <v>8.4999999999999992E-2</v>
      </c>
      <c r="N271" s="48">
        <v>1.2894999999999999</v>
      </c>
      <c r="O271" s="48">
        <v>0.46155000000000002</v>
      </c>
      <c r="P271" s="48">
        <v>15.6539</v>
      </c>
      <c r="Q271" s="48">
        <v>26.434049999999999</v>
      </c>
      <c r="R271" s="48">
        <v>2.2901999999999996</v>
      </c>
      <c r="S271" s="48">
        <v>0.37614999999999998</v>
      </c>
      <c r="T271" s="48">
        <v>0.25975000000000004</v>
      </c>
      <c r="U271" s="48">
        <v>8.8646999999999991</v>
      </c>
      <c r="AR271" s="204">
        <f t="shared" si="114"/>
        <v>1</v>
      </c>
      <c r="AS271" s="204">
        <f t="shared" si="115"/>
        <v>1.0002390127295919</v>
      </c>
      <c r="AT271" s="204">
        <f t="shared" si="116"/>
        <v>0.99999993436481138</v>
      </c>
      <c r="AU271" s="204">
        <f t="shared" si="117"/>
        <v>1.0000044715321463</v>
      </c>
      <c r="AV271" s="204">
        <f t="shared" si="118"/>
        <v>1.0000398442326219</v>
      </c>
      <c r="AW271" s="204">
        <f t="shared" si="119"/>
        <v>1.0000000307168251</v>
      </c>
      <c r="AX271" s="204">
        <f t="shared" si="120"/>
        <v>1.0000102646546576</v>
      </c>
      <c r="AY271" s="204">
        <f t="shared" si="121"/>
        <v>1.0000015802918203</v>
      </c>
      <c r="AZ271" s="204">
        <f t="shared" si="122"/>
        <v>1.0000179672906784</v>
      </c>
      <c r="BA271" s="204">
        <f t="shared" si="123"/>
        <v>1.0007060244410297</v>
      </c>
      <c r="BB271" s="204">
        <f t="shared" si="124"/>
        <v>1.0000879805542506</v>
      </c>
      <c r="BC271" s="204">
        <f t="shared" si="125"/>
        <v>1</v>
      </c>
      <c r="BD271" s="204">
        <f t="shared" si="126"/>
        <v>1.0000221655063384</v>
      </c>
      <c r="BE271" s="204">
        <f t="shared" si="127"/>
        <v>0.99999440185877297</v>
      </c>
      <c r="BF271" s="204">
        <f t="shared" si="128"/>
        <v>1.0000341116732023</v>
      </c>
      <c r="BG271" s="204">
        <f t="shared" si="129"/>
        <v>0.99999965080893527</v>
      </c>
      <c r="BH271" s="204">
        <f t="shared" si="130"/>
        <v>1.0000005384685455</v>
      </c>
      <c r="BI271" s="204">
        <f t="shared" si="131"/>
        <v>1.0002014786823654</v>
      </c>
      <c r="BJ271" s="204">
        <f t="shared" si="132"/>
        <v>1.0003064556861283</v>
      </c>
      <c r="BK271" s="204">
        <f t="shared" si="133"/>
        <v>1.0001378725936247</v>
      </c>
      <c r="BL271" s="202"/>
      <c r="BM271" s="205">
        <f t="shared" si="136"/>
        <v>1.0018050530818066</v>
      </c>
      <c r="BN271" s="205">
        <f t="shared" si="135"/>
        <v>30.39147464667802</v>
      </c>
    </row>
    <row r="272" spans="1:66">
      <c r="A272" s="214">
        <f t="shared" si="134"/>
        <v>45196</v>
      </c>
      <c r="B272" s="48">
        <v>0.27400000000000002</v>
      </c>
      <c r="C272" s="48">
        <v>0.42945</v>
      </c>
      <c r="D272" s="48">
        <v>0.37050000000000005</v>
      </c>
      <c r="E272" s="48">
        <v>0.25140000000000001</v>
      </c>
      <c r="F272" s="48">
        <v>2.0014500000000002</v>
      </c>
      <c r="G272" s="48">
        <v>0.62714999999999999</v>
      </c>
      <c r="H272" s="48">
        <v>0.22555</v>
      </c>
      <c r="I272" s="48">
        <v>2.1429499999999999</v>
      </c>
      <c r="J272" s="49">
        <v>4255.9174999999996</v>
      </c>
      <c r="K272" s="49">
        <v>40.855000000000004</v>
      </c>
      <c r="L272" s="49">
        <v>369.60755</v>
      </c>
      <c r="M272" s="48">
        <v>8.4749999999999992E-2</v>
      </c>
      <c r="N272" s="48">
        <v>1.2894999999999999</v>
      </c>
      <c r="O272" s="48">
        <v>0.46184999999999998</v>
      </c>
      <c r="P272" s="48">
        <v>15.591899999999999</v>
      </c>
      <c r="Q272" s="48">
        <v>26.467950000000002</v>
      </c>
      <c r="R272" s="48">
        <v>2.2701500000000001</v>
      </c>
      <c r="S272" s="48">
        <v>0.37555000000000005</v>
      </c>
      <c r="T272" s="48">
        <v>0.25944999999999996</v>
      </c>
      <c r="U272" s="48">
        <v>8.8305499999999988</v>
      </c>
      <c r="AR272" s="204">
        <f t="shared" si="114"/>
        <v>0.99987004143664338</v>
      </c>
      <c r="AS272" s="204">
        <f t="shared" si="115"/>
        <v>1.0003103112919811</v>
      </c>
      <c r="AT272" s="204">
        <f t="shared" si="116"/>
        <v>0.99999993433824375</v>
      </c>
      <c r="AU272" s="204">
        <f t="shared" si="117"/>
        <v>1.000000990406996</v>
      </c>
      <c r="AV272" s="204">
        <f t="shared" si="118"/>
        <v>0.99912199321444684</v>
      </c>
      <c r="AW272" s="204">
        <f t="shared" si="119"/>
        <v>1.0000002149492115</v>
      </c>
      <c r="AX272" s="204">
        <f t="shared" si="120"/>
        <v>0.99999948785159642</v>
      </c>
      <c r="AY272" s="204">
        <f t="shared" si="121"/>
        <v>0.99998394755732389</v>
      </c>
      <c r="AZ272" s="204">
        <f t="shared" si="122"/>
        <v>1.0000058260886873</v>
      </c>
      <c r="BA272" s="204">
        <f t="shared" si="123"/>
        <v>0.99951364470934601</v>
      </c>
      <c r="BB272" s="204">
        <f t="shared" si="124"/>
        <v>0.99997458178269383</v>
      </c>
      <c r="BC272" s="204">
        <f t="shared" si="125"/>
        <v>1</v>
      </c>
      <c r="BD272" s="204">
        <f t="shared" si="126"/>
        <v>1</v>
      </c>
      <c r="BE272" s="204">
        <f t="shared" si="127"/>
        <v>1.0000018672660271</v>
      </c>
      <c r="BF272" s="204">
        <f t="shared" si="128"/>
        <v>0.99994695917247756</v>
      </c>
      <c r="BG272" s="204">
        <f t="shared" si="129"/>
        <v>1.0000001421552127</v>
      </c>
      <c r="BH272" s="204">
        <f t="shared" si="130"/>
        <v>0.99999948844571729</v>
      </c>
      <c r="BI272" s="204">
        <f t="shared" si="131"/>
        <v>0.99969777765919254</v>
      </c>
      <c r="BJ272" s="204">
        <f t="shared" si="132"/>
        <v>0.99993674766361929</v>
      </c>
      <c r="BK272" s="204">
        <f t="shared" si="133"/>
        <v>0.99978587471909264</v>
      </c>
      <c r="BL272" s="202"/>
      <c r="BM272" s="205">
        <f t="shared" si="136"/>
        <v>0.99815090933716311</v>
      </c>
      <c r="BN272" s="205">
        <f t="shared" si="135"/>
        <v>30.335278054679005</v>
      </c>
    </row>
    <row r="273" spans="1:66">
      <c r="A273" s="214">
        <v>45197</v>
      </c>
      <c r="B273" s="48">
        <v>0.27300000000000002</v>
      </c>
      <c r="C273" s="48">
        <v>0.42825000000000002</v>
      </c>
      <c r="D273" s="48">
        <v>0.36834999999999996</v>
      </c>
      <c r="E273" s="48">
        <v>0.25135000000000002</v>
      </c>
      <c r="F273" s="48">
        <v>1.99525</v>
      </c>
      <c r="G273" s="48">
        <v>0.62579999999999991</v>
      </c>
      <c r="H273" s="48">
        <v>0.22484999999999999</v>
      </c>
      <c r="I273" s="48">
        <v>2.1367500000000001</v>
      </c>
      <c r="J273" s="49">
        <v>4236.9850000000006</v>
      </c>
      <c r="K273" s="49">
        <v>40.78</v>
      </c>
      <c r="L273" s="49">
        <v>370.22305</v>
      </c>
      <c r="M273" s="48">
        <v>8.4449999999999997E-2</v>
      </c>
      <c r="N273" s="48">
        <v>1.2853000000000001</v>
      </c>
      <c r="O273" s="48">
        <v>0.45924999999999999</v>
      </c>
      <c r="P273" s="48">
        <v>15.5495</v>
      </c>
      <c r="Q273" s="48">
        <v>26.495750000000001</v>
      </c>
      <c r="R273" s="48">
        <v>2.2618499999999999</v>
      </c>
      <c r="S273" s="48">
        <v>0.37444999999999995</v>
      </c>
      <c r="T273" s="48">
        <v>0.25985000000000003</v>
      </c>
      <c r="U273" s="48">
        <v>8.8032000000000004</v>
      </c>
      <c r="AR273" s="204">
        <f t="shared" si="114"/>
        <v>0.99986956629815527</v>
      </c>
      <c r="AS273" s="204">
        <f t="shared" si="115"/>
        <v>0.99942700313964172</v>
      </c>
      <c r="AT273" s="204">
        <f t="shared" si="116"/>
        <v>0.99999905591616889</v>
      </c>
      <c r="AU273" s="204">
        <f t="shared" si="117"/>
        <v>0.99999983501436418</v>
      </c>
      <c r="AV273" s="204">
        <f t="shared" si="118"/>
        <v>0.99937900331286889</v>
      </c>
      <c r="AW273" s="204">
        <f t="shared" si="119"/>
        <v>0.99999917024860796</v>
      </c>
      <c r="AX273" s="204">
        <f t="shared" si="120"/>
        <v>0.99999281800103201</v>
      </c>
      <c r="AY273" s="204">
        <f t="shared" si="121"/>
        <v>0.99998593880048603</v>
      </c>
      <c r="AZ273" s="204">
        <f t="shared" si="122"/>
        <v>0.99997939815863579</v>
      </c>
      <c r="BA273" s="204">
        <f t="shared" si="123"/>
        <v>0.9996344295807249</v>
      </c>
      <c r="BB273" s="204">
        <f t="shared" si="124"/>
        <v>1.000015261674061</v>
      </c>
      <c r="BC273" s="204">
        <f t="shared" si="125"/>
        <v>1</v>
      </c>
      <c r="BD273" s="204">
        <f t="shared" si="126"/>
        <v>0.99992831101468249</v>
      </c>
      <c r="BE273" s="204">
        <f t="shared" si="127"/>
        <v>0.99998377672287875</v>
      </c>
      <c r="BF273" s="204">
        <f t="shared" si="128"/>
        <v>0.99996360503659654</v>
      </c>
      <c r="BG273" s="204">
        <f t="shared" si="129"/>
        <v>1.0000001164398498</v>
      </c>
      <c r="BH273" s="204">
        <f t="shared" si="130"/>
        <v>0.9999997869107865</v>
      </c>
      <c r="BI273" s="204">
        <f t="shared" si="131"/>
        <v>0.99944473980701498</v>
      </c>
      <c r="BJ273" s="204">
        <f t="shared" si="132"/>
        <v>1.0000843264375019</v>
      </c>
      <c r="BK273" s="204">
        <f t="shared" si="133"/>
        <v>0.99982791004137195</v>
      </c>
      <c r="BL273" s="202"/>
      <c r="BM273" s="205">
        <f t="shared" si="136"/>
        <v>0.99751653261133355</v>
      </c>
      <c r="BN273" s="205">
        <f t="shared" si="135"/>
        <v>30.259941380904081</v>
      </c>
    </row>
    <row r="274" spans="1:66">
      <c r="A274" s="214">
        <v>45198</v>
      </c>
      <c r="B274" s="48">
        <v>0.27300000000000002</v>
      </c>
      <c r="C274" s="48">
        <v>0.42249999999999999</v>
      </c>
      <c r="D274" s="48">
        <v>0.36785000000000001</v>
      </c>
      <c r="E274" s="48">
        <v>0.24940000000000001</v>
      </c>
      <c r="F274" s="48">
        <v>1.9923500000000001</v>
      </c>
      <c r="G274" s="48">
        <v>0.62654999999999994</v>
      </c>
      <c r="H274" s="48">
        <v>0.2233</v>
      </c>
      <c r="I274" s="48">
        <v>2.1368</v>
      </c>
      <c r="J274" s="49">
        <v>4230.6909999999998</v>
      </c>
      <c r="K274" s="49">
        <v>40.72</v>
      </c>
      <c r="L274" s="49">
        <v>368.59559999999999</v>
      </c>
      <c r="M274" s="48">
        <v>8.4350000000000008E-2</v>
      </c>
      <c r="N274" s="48">
        <v>1.2801</v>
      </c>
      <c r="O274" s="48">
        <v>0.45455000000000001</v>
      </c>
      <c r="P274" s="48">
        <v>15.4572</v>
      </c>
      <c r="Q274" s="48">
        <v>26.4544</v>
      </c>
      <c r="R274" s="48">
        <v>2.2591999999999999</v>
      </c>
      <c r="S274" s="48">
        <v>0.37245</v>
      </c>
      <c r="T274" s="48">
        <v>0.25805</v>
      </c>
      <c r="U274" s="48">
        <v>8.8021999999999991</v>
      </c>
      <c r="AR274" s="204">
        <f t="shared" si="114"/>
        <v>1</v>
      </c>
      <c r="AS274" s="204">
        <f t="shared" si="115"/>
        <v>0.99723495653269911</v>
      </c>
      <c r="AT274" s="204">
        <f t="shared" si="116"/>
        <v>0.99999977965582865</v>
      </c>
      <c r="AU274" s="204">
        <f t="shared" si="117"/>
        <v>0.99999353984869199</v>
      </c>
      <c r="AV274" s="204">
        <f t="shared" si="118"/>
        <v>0.99970882309211906</v>
      </c>
      <c r="AW274" s="204">
        <f t="shared" si="119"/>
        <v>1.0000004611940219</v>
      </c>
      <c r="AX274" s="204">
        <f t="shared" si="120"/>
        <v>0.99998401717852137</v>
      </c>
      <c r="AY274" s="204">
        <f t="shared" si="121"/>
        <v>1.0000001135606833</v>
      </c>
      <c r="AZ274" s="204">
        <f t="shared" si="122"/>
        <v>0.99999313059596973</v>
      </c>
      <c r="BA274" s="204">
        <f t="shared" si="123"/>
        <v>0.99970704861755144</v>
      </c>
      <c r="BB274" s="204">
        <f t="shared" si="124"/>
        <v>0.99995959224469555</v>
      </c>
      <c r="BC274" s="204">
        <f t="shared" si="125"/>
        <v>1</v>
      </c>
      <c r="BD274" s="204">
        <f t="shared" si="126"/>
        <v>0.99991091771893359</v>
      </c>
      <c r="BE274" s="204">
        <f t="shared" si="127"/>
        <v>0.99997043904194438</v>
      </c>
      <c r="BF274" s="204">
        <f t="shared" si="128"/>
        <v>0.99992042963401917</v>
      </c>
      <c r="BG274" s="204">
        <f t="shared" si="129"/>
        <v>0.99999982676187993</v>
      </c>
      <c r="BH274" s="204">
        <f t="shared" si="130"/>
        <v>0.99999993180077573</v>
      </c>
      <c r="BI274" s="204">
        <f t="shared" si="131"/>
        <v>0.99898647654161421</v>
      </c>
      <c r="BJ274" s="204">
        <f t="shared" si="132"/>
        <v>0.99961959220001362</v>
      </c>
      <c r="BK274" s="204">
        <f t="shared" si="133"/>
        <v>0.99999369721290443</v>
      </c>
      <c r="BL274" s="202"/>
      <c r="BM274" s="205">
        <f t="shared" si="136"/>
        <v>0.99499085124433673</v>
      </c>
      <c r="BN274" s="205">
        <f t="shared" si="135"/>
        <v>30.108364833189484</v>
      </c>
    </row>
    <row r="275" spans="1:66">
      <c r="A275" s="214">
        <v>45199</v>
      </c>
      <c r="B275" s="48">
        <v>0.27300000000000002</v>
      </c>
      <c r="C275" s="48">
        <v>0.42249999999999999</v>
      </c>
      <c r="D275" s="48">
        <v>0.36785000000000001</v>
      </c>
      <c r="E275" s="48">
        <v>0.24940000000000001</v>
      </c>
      <c r="F275" s="48">
        <v>1.9923500000000001</v>
      </c>
      <c r="G275" s="48">
        <v>0.62654999999999994</v>
      </c>
      <c r="H275" s="48">
        <v>0.2233</v>
      </c>
      <c r="I275" s="48">
        <v>2.1368</v>
      </c>
      <c r="J275" s="49">
        <v>4230.6909999999998</v>
      </c>
      <c r="K275" s="49">
        <v>40.72</v>
      </c>
      <c r="L275" s="49">
        <v>368.59559999999999</v>
      </c>
      <c r="M275" s="48">
        <v>8.4350000000000008E-2</v>
      </c>
      <c r="N275" s="48">
        <v>1.2801</v>
      </c>
      <c r="O275" s="48">
        <v>0.45455000000000001</v>
      </c>
      <c r="P275" s="48">
        <v>15.4572</v>
      </c>
      <c r="Q275" s="48">
        <v>26.4544</v>
      </c>
      <c r="R275" s="48">
        <v>2.2591999999999999</v>
      </c>
      <c r="S275" s="48">
        <v>0.37245</v>
      </c>
      <c r="T275" s="48">
        <v>0.25805</v>
      </c>
      <c r="U275" s="48">
        <v>8.8021999999999991</v>
      </c>
      <c r="AR275" s="204">
        <f t="shared" si="114"/>
        <v>1</v>
      </c>
      <c r="AS275" s="204">
        <f t="shared" si="115"/>
        <v>1</v>
      </c>
      <c r="AT275" s="204">
        <f t="shared" si="116"/>
        <v>1</v>
      </c>
      <c r="AU275" s="204">
        <f t="shared" si="117"/>
        <v>1</v>
      </c>
      <c r="AV275" s="204">
        <f t="shared" si="118"/>
        <v>1</v>
      </c>
      <c r="AW275" s="204">
        <f t="shared" si="119"/>
        <v>1</v>
      </c>
      <c r="AX275" s="204">
        <f t="shared" si="120"/>
        <v>1</v>
      </c>
      <c r="AY275" s="204">
        <f t="shared" si="121"/>
        <v>1</v>
      </c>
      <c r="AZ275" s="204">
        <f t="shared" si="122"/>
        <v>1</v>
      </c>
      <c r="BA275" s="204">
        <f t="shared" si="123"/>
        <v>1</v>
      </c>
      <c r="BB275" s="204">
        <f t="shared" si="124"/>
        <v>1</v>
      </c>
      <c r="BC275" s="204">
        <f t="shared" si="125"/>
        <v>1</v>
      </c>
      <c r="BD275" s="204">
        <f t="shared" si="126"/>
        <v>1</v>
      </c>
      <c r="BE275" s="204">
        <f t="shared" si="127"/>
        <v>1</v>
      </c>
      <c r="BF275" s="204">
        <f t="shared" si="128"/>
        <v>1</v>
      </c>
      <c r="BG275" s="204">
        <f t="shared" si="129"/>
        <v>1</v>
      </c>
      <c r="BH275" s="204">
        <f t="shared" si="130"/>
        <v>1</v>
      </c>
      <c r="BI275" s="204">
        <f t="shared" si="131"/>
        <v>1</v>
      </c>
      <c r="BJ275" s="204">
        <f t="shared" si="132"/>
        <v>1</v>
      </c>
      <c r="BK275" s="204">
        <f t="shared" si="133"/>
        <v>1</v>
      </c>
      <c r="BL275" s="202"/>
      <c r="BM275" s="205">
        <f t="shared" si="136"/>
        <v>1</v>
      </c>
      <c r="BN275" s="205">
        <f t="shared" si="135"/>
        <v>30.108364833189484</v>
      </c>
    </row>
    <row r="276" spans="1:66">
      <c r="A276" s="214">
        <v>45200</v>
      </c>
      <c r="B276" s="48">
        <v>0.27300000000000002</v>
      </c>
      <c r="C276" s="48">
        <v>0.42249999999999999</v>
      </c>
      <c r="D276" s="48">
        <v>0.36785000000000001</v>
      </c>
      <c r="E276" s="48">
        <v>0.24940000000000001</v>
      </c>
      <c r="F276" s="48">
        <v>1.9923500000000001</v>
      </c>
      <c r="G276" s="48">
        <v>0.62654999999999994</v>
      </c>
      <c r="H276" s="48">
        <v>0.2233</v>
      </c>
      <c r="I276" s="48">
        <v>2.1368</v>
      </c>
      <c r="J276" s="48">
        <v>4230.6909999999998</v>
      </c>
      <c r="K276" s="49">
        <v>40.72</v>
      </c>
      <c r="L276" s="49">
        <v>368.59559999999999</v>
      </c>
      <c r="M276" s="48">
        <v>8.4350000000000008E-2</v>
      </c>
      <c r="N276" s="48">
        <v>1.2801</v>
      </c>
      <c r="O276" s="48">
        <v>0.45455000000000001</v>
      </c>
      <c r="P276" s="48">
        <v>15.4572</v>
      </c>
      <c r="Q276" s="48">
        <v>26.4544</v>
      </c>
      <c r="R276" s="48">
        <v>2.2591999999999999</v>
      </c>
      <c r="S276" s="48">
        <v>0.37245</v>
      </c>
      <c r="T276" s="48">
        <v>0.25805</v>
      </c>
      <c r="U276" s="48">
        <v>8.8021999999999991</v>
      </c>
      <c r="AR276" s="204">
        <f t="shared" si="114"/>
        <v>1</v>
      </c>
      <c r="AS276" s="204">
        <f t="shared" si="115"/>
        <v>1</v>
      </c>
      <c r="AT276" s="204">
        <f t="shared" si="116"/>
        <v>1</v>
      </c>
      <c r="AU276" s="204">
        <f t="shared" si="117"/>
        <v>1</v>
      </c>
      <c r="AV276" s="204">
        <f t="shared" si="118"/>
        <v>1</v>
      </c>
      <c r="AW276" s="204">
        <f t="shared" si="119"/>
        <v>1</v>
      </c>
      <c r="AX276" s="204">
        <f t="shared" si="120"/>
        <v>1</v>
      </c>
      <c r="AY276" s="204">
        <f t="shared" si="121"/>
        <v>1</v>
      </c>
      <c r="AZ276" s="204">
        <f t="shared" si="122"/>
        <v>1</v>
      </c>
      <c r="BA276" s="204">
        <f t="shared" si="123"/>
        <v>1</v>
      </c>
      <c r="BB276" s="204">
        <f t="shared" si="124"/>
        <v>1</v>
      </c>
      <c r="BC276" s="204">
        <f t="shared" si="125"/>
        <v>1</v>
      </c>
      <c r="BD276" s="204">
        <f t="shared" si="126"/>
        <v>1</v>
      </c>
      <c r="BE276" s="204">
        <f t="shared" si="127"/>
        <v>1</v>
      </c>
      <c r="BF276" s="204">
        <f t="shared" si="128"/>
        <v>1</v>
      </c>
      <c r="BG276" s="204">
        <f t="shared" si="129"/>
        <v>1</v>
      </c>
      <c r="BH276" s="204">
        <f t="shared" si="130"/>
        <v>1</v>
      </c>
      <c r="BI276" s="204">
        <f t="shared" si="131"/>
        <v>1</v>
      </c>
      <c r="BJ276" s="204">
        <f t="shared" si="132"/>
        <v>1</v>
      </c>
      <c r="BK276" s="204">
        <f t="shared" si="133"/>
        <v>1</v>
      </c>
      <c r="BL276" s="202"/>
      <c r="BM276" s="205">
        <f t="shared" si="136"/>
        <v>1</v>
      </c>
      <c r="BN276" s="205">
        <f t="shared" si="135"/>
        <v>30.108364833189484</v>
      </c>
    </row>
    <row r="277" spans="1:66">
      <c r="A277" s="214">
        <v>45201</v>
      </c>
      <c r="B277" s="48">
        <v>0.27300000000000002</v>
      </c>
      <c r="C277" s="48">
        <v>0.42625000000000002</v>
      </c>
      <c r="D277" s="48">
        <v>0.37109999999999999</v>
      </c>
      <c r="E277" s="48">
        <v>0.24995000000000001</v>
      </c>
      <c r="F277" s="48">
        <v>1.9923500000000001</v>
      </c>
      <c r="G277" s="48">
        <v>0.62660000000000005</v>
      </c>
      <c r="H277" s="48">
        <v>0.224</v>
      </c>
      <c r="I277" s="48">
        <v>2.1382000000000003</v>
      </c>
      <c r="J277" s="48">
        <v>4239.0200000000004</v>
      </c>
      <c r="K277" s="49">
        <v>40.869999999999997</v>
      </c>
      <c r="L277" s="49">
        <v>369.4708</v>
      </c>
      <c r="M277" s="48">
        <v>8.4400000000000003E-2</v>
      </c>
      <c r="N277" s="48">
        <v>1.28505</v>
      </c>
      <c r="O277" s="48">
        <v>0.45599999999999996</v>
      </c>
      <c r="P277" s="48">
        <v>15.5016</v>
      </c>
      <c r="Q277" s="48">
        <v>26.851300000000002</v>
      </c>
      <c r="R277" s="48">
        <v>2.2313000000000001</v>
      </c>
      <c r="S277" s="48">
        <v>0.37395</v>
      </c>
      <c r="T277" s="48">
        <v>0.25834999999999997</v>
      </c>
      <c r="U277" s="48">
        <v>8.7973499999999998</v>
      </c>
      <c r="AR277" s="204">
        <f t="shared" si="114"/>
        <v>1</v>
      </c>
      <c r="AS277" s="204">
        <f t="shared" si="115"/>
        <v>1.0018116653802254</v>
      </c>
      <c r="AT277" s="204">
        <f t="shared" si="116"/>
        <v>1.0000014269172044</v>
      </c>
      <c r="AU277" s="204">
        <f t="shared" si="117"/>
        <v>1.0000018272015367</v>
      </c>
      <c r="AV277" s="204">
        <f t="shared" si="118"/>
        <v>1</v>
      </c>
      <c r="AW277" s="204">
        <f t="shared" si="119"/>
        <v>1.0000000307266297</v>
      </c>
      <c r="AX277" s="204">
        <f t="shared" si="120"/>
        <v>1.0000072318258086</v>
      </c>
      <c r="AY277" s="204">
        <f t="shared" si="121"/>
        <v>1.0000031786256209</v>
      </c>
      <c r="AZ277" s="204">
        <f t="shared" si="122"/>
        <v>1.0000090883354757</v>
      </c>
      <c r="BA277" s="204">
        <f t="shared" si="123"/>
        <v>1.0007319461991373</v>
      </c>
      <c r="BB277" s="204">
        <f t="shared" si="124"/>
        <v>1.000021753031773</v>
      </c>
      <c r="BC277" s="204">
        <f t="shared" si="125"/>
        <v>1</v>
      </c>
      <c r="BD277" s="204">
        <f t="shared" si="126"/>
        <v>1.0000848151070414</v>
      </c>
      <c r="BE277" s="204">
        <f t="shared" si="127"/>
        <v>1.0000091525255212</v>
      </c>
      <c r="BF277" s="204">
        <f t="shared" si="128"/>
        <v>1.0000383379310793</v>
      </c>
      <c r="BG277" s="204">
        <f t="shared" si="129"/>
        <v>1.0000016517751378</v>
      </c>
      <c r="BH277" s="204">
        <f t="shared" si="130"/>
        <v>0.99999927708411129</v>
      </c>
      <c r="BI277" s="204">
        <f t="shared" si="131"/>
        <v>1.0007613263970925</v>
      </c>
      <c r="BJ277" s="204">
        <f t="shared" si="132"/>
        <v>1.0000635993340388</v>
      </c>
      <c r="BK277" s="204">
        <f t="shared" si="133"/>
        <v>0.99996942169218728</v>
      </c>
      <c r="BL277" s="202"/>
      <c r="BM277" s="205">
        <f t="shared" si="136"/>
        <v>1.0035197060920096</v>
      </c>
      <c r="BN277" s="205">
        <f t="shared" si="135"/>
        <v>30.214337428313307</v>
      </c>
    </row>
    <row r="278" spans="1:66">
      <c r="A278" s="214">
        <v>45202</v>
      </c>
      <c r="B278" s="48">
        <v>0.27300000000000002</v>
      </c>
      <c r="C278" s="48">
        <v>0.43235000000000001</v>
      </c>
      <c r="D278" s="48">
        <v>0.37404999999999999</v>
      </c>
      <c r="E278" s="48">
        <v>0.251</v>
      </c>
      <c r="F278" s="48">
        <v>1.9923500000000001</v>
      </c>
      <c r="G278" s="48">
        <v>0.62675000000000003</v>
      </c>
      <c r="H278" s="48">
        <v>0.22620000000000001</v>
      </c>
      <c r="I278" s="48">
        <v>2.1376499999999998</v>
      </c>
      <c r="J278" s="48">
        <v>4261.5550000000003</v>
      </c>
      <c r="K278" s="49">
        <v>40.92</v>
      </c>
      <c r="L278" s="49">
        <v>371.68095</v>
      </c>
      <c r="M278" s="48">
        <v>8.4449999999999997E-2</v>
      </c>
      <c r="N278" s="48">
        <v>1.2902</v>
      </c>
      <c r="O278" s="48">
        <v>0.46189999999999998</v>
      </c>
      <c r="P278" s="48">
        <v>15.5342</v>
      </c>
      <c r="Q278" s="48">
        <v>27.178899999999999</v>
      </c>
      <c r="R278" s="48">
        <v>2.2591999999999999</v>
      </c>
      <c r="S278" s="48">
        <v>0.37519999999999998</v>
      </c>
      <c r="T278" s="48">
        <v>0.26080000000000003</v>
      </c>
      <c r="U278" s="48">
        <v>8.8306000000000004</v>
      </c>
      <c r="AR278" s="204">
        <f t="shared" si="114"/>
        <v>1</v>
      </c>
      <c r="AS278" s="204">
        <f t="shared" si="115"/>
        <v>1.0029148016669656</v>
      </c>
      <c r="AT278" s="204">
        <f t="shared" si="116"/>
        <v>1.0000012844234165</v>
      </c>
      <c r="AU278" s="204">
        <f t="shared" si="117"/>
        <v>1.0000034771590258</v>
      </c>
      <c r="AV278" s="204">
        <f t="shared" si="118"/>
        <v>1</v>
      </c>
      <c r="AW278" s="204">
        <f t="shared" si="119"/>
        <v>1.000000092165183</v>
      </c>
      <c r="AX278" s="204">
        <f t="shared" si="120"/>
        <v>1.0000225825219462</v>
      </c>
      <c r="AY278" s="204">
        <f t="shared" si="121"/>
        <v>0.99999875150526107</v>
      </c>
      <c r="AZ278" s="204">
        <f t="shared" si="122"/>
        <v>1.0000245004218606</v>
      </c>
      <c r="BA278" s="204">
        <f t="shared" si="123"/>
        <v>1.0002433257863002</v>
      </c>
      <c r="BB278" s="204">
        <f t="shared" si="124"/>
        <v>1.0000547054721114</v>
      </c>
      <c r="BC278" s="204">
        <f t="shared" si="125"/>
        <v>1</v>
      </c>
      <c r="BD278" s="204">
        <f t="shared" si="126"/>
        <v>1.0000878960429402</v>
      </c>
      <c r="BE278" s="204">
        <f t="shared" si="127"/>
        <v>1.000036944095277</v>
      </c>
      <c r="BF278" s="204">
        <f t="shared" si="128"/>
        <v>1.0000280790306317</v>
      </c>
      <c r="BG278" s="204">
        <f t="shared" si="129"/>
        <v>1.0000013450797189</v>
      </c>
      <c r="BH278" s="204">
        <f t="shared" si="130"/>
        <v>1.0000007229164114</v>
      </c>
      <c r="BI278" s="204">
        <f t="shared" si="131"/>
        <v>1.0006320686578578</v>
      </c>
      <c r="BJ278" s="204">
        <f t="shared" si="132"/>
        <v>1.0005167640912962</v>
      </c>
      <c r="BK278" s="204">
        <f t="shared" si="133"/>
        <v>1.0002093224005391</v>
      </c>
      <c r="BL278" s="202"/>
      <c r="BM278" s="205">
        <f t="shared" si="136"/>
        <v>1.0047834362659884</v>
      </c>
      <c r="BN278" s="205">
        <f t="shared" si="135"/>
        <v>30.358865785720713</v>
      </c>
    </row>
    <row r="279" spans="1:66">
      <c r="A279" s="214">
        <v>45203</v>
      </c>
      <c r="B279" s="48">
        <v>0.27300000000000002</v>
      </c>
      <c r="C279" s="48">
        <v>0.43315000000000003</v>
      </c>
      <c r="D279" s="48">
        <v>0.37444999999999995</v>
      </c>
      <c r="E279" s="48">
        <v>0.25190000000000001</v>
      </c>
      <c r="F279" s="48">
        <v>1.9923500000000001</v>
      </c>
      <c r="G279" s="48">
        <v>0.628</v>
      </c>
      <c r="H279" s="48">
        <v>0.22639999999999999</v>
      </c>
      <c r="I279" s="48">
        <v>2.1377999999999999</v>
      </c>
      <c r="J279" s="49">
        <v>4267.6849999999995</v>
      </c>
      <c r="K279" s="49">
        <v>40.734999999999999</v>
      </c>
      <c r="L279" s="49">
        <v>371.97829999999999</v>
      </c>
      <c r="M279" s="48">
        <v>8.4449999999999997E-2</v>
      </c>
      <c r="N279" s="48">
        <v>1.2926</v>
      </c>
      <c r="O279" s="48">
        <v>0.46405000000000002</v>
      </c>
      <c r="P279" s="48">
        <v>15.4939</v>
      </c>
      <c r="Q279" s="48">
        <v>27.127050000000001</v>
      </c>
      <c r="R279" s="48">
        <v>2.2939499999999997</v>
      </c>
      <c r="S279" s="48">
        <v>0.3755</v>
      </c>
      <c r="T279" s="48">
        <v>0.2611</v>
      </c>
      <c r="U279" s="48">
        <v>8.8500000000000014</v>
      </c>
      <c r="AR279" s="204">
        <f t="shared" si="114"/>
        <v>1</v>
      </c>
      <c r="AS279" s="204">
        <f t="shared" si="115"/>
        <v>1.0003787353512945</v>
      </c>
      <c r="AT279" s="204">
        <f t="shared" si="116"/>
        <v>1.0000001733786521</v>
      </c>
      <c r="AU279" s="204">
        <f t="shared" si="117"/>
        <v>1.000002968863472</v>
      </c>
      <c r="AV279" s="204">
        <f t="shared" si="118"/>
        <v>1</v>
      </c>
      <c r="AW279" s="204">
        <f t="shared" si="119"/>
        <v>1.0000007671867484</v>
      </c>
      <c r="AX279" s="204">
        <f t="shared" si="120"/>
        <v>1.0000020420332429</v>
      </c>
      <c r="AY279" s="204">
        <f t="shared" si="121"/>
        <v>1.0000003405306901</v>
      </c>
      <c r="AZ279" s="204">
        <f t="shared" si="122"/>
        <v>1.0000066421644291</v>
      </c>
      <c r="BA279" s="204">
        <f t="shared" si="123"/>
        <v>0.99909872078097872</v>
      </c>
      <c r="BB279" s="204">
        <f t="shared" si="124"/>
        <v>1.0000073349738072</v>
      </c>
      <c r="BC279" s="204">
        <f t="shared" si="125"/>
        <v>1</v>
      </c>
      <c r="BD279" s="204">
        <f t="shared" si="126"/>
        <v>1.0000408405218801</v>
      </c>
      <c r="BE279" s="204">
        <f t="shared" si="127"/>
        <v>1.0000133453200244</v>
      </c>
      <c r="BF279" s="204">
        <f t="shared" si="128"/>
        <v>0.99996528127508177</v>
      </c>
      <c r="BG279" s="204">
        <f t="shared" si="129"/>
        <v>0.99999978819484614</v>
      </c>
      <c r="BH279" s="204">
        <f t="shared" si="130"/>
        <v>1.0000008880232005</v>
      </c>
      <c r="BI279" s="204">
        <f t="shared" si="131"/>
        <v>1.0001513467613845</v>
      </c>
      <c r="BJ279" s="204">
        <f t="shared" si="132"/>
        <v>1.0000629290764786</v>
      </c>
      <c r="BK279" s="204">
        <f t="shared" si="133"/>
        <v>1.0001217618523504</v>
      </c>
      <c r="BL279" s="202"/>
      <c r="BM279" s="205">
        <f t="shared" si="136"/>
        <v>0.99985341650849002</v>
      </c>
      <c r="BN279" s="205">
        <f t="shared" si="135"/>
        <v>30.35441567717556</v>
      </c>
    </row>
    <row r="280" spans="1:66">
      <c r="A280" s="214">
        <v>45204</v>
      </c>
      <c r="B280" s="48">
        <v>0.27200000000000002</v>
      </c>
      <c r="C280" s="48">
        <v>0.42749999999999999</v>
      </c>
      <c r="D280" s="48">
        <v>0.37334999999999996</v>
      </c>
      <c r="E280" s="48">
        <v>0.24880000000000002</v>
      </c>
      <c r="F280" s="48">
        <v>1.98505</v>
      </c>
      <c r="G280" s="48">
        <v>0.62609999999999999</v>
      </c>
      <c r="H280" s="48">
        <v>0.22384999999999999</v>
      </c>
      <c r="I280" s="48">
        <v>2.1295999999999999</v>
      </c>
      <c r="J280" s="49">
        <v>4243.0815000000002</v>
      </c>
      <c r="K280" s="49">
        <v>40.424999999999997</v>
      </c>
      <c r="L280" s="49">
        <v>367.25250000000005</v>
      </c>
      <c r="M280" s="48">
        <v>8.4150000000000003E-2</v>
      </c>
      <c r="N280" s="48">
        <v>1.2849499999999998</v>
      </c>
      <c r="O280" s="48">
        <v>0.45779999999999998</v>
      </c>
      <c r="P280" s="48">
        <v>15.40875</v>
      </c>
      <c r="Q280" s="48">
        <v>27.208349999999999</v>
      </c>
      <c r="R280" s="48">
        <v>2.2240500000000001</v>
      </c>
      <c r="S280" s="48">
        <v>0.37270000000000003</v>
      </c>
      <c r="T280" s="48">
        <v>0.25865000000000005</v>
      </c>
      <c r="U280" s="48">
        <v>8.7782999999999998</v>
      </c>
      <c r="AR280" s="204">
        <f t="shared" si="114"/>
        <v>0.99986908767262861</v>
      </c>
      <c r="AS280" s="204">
        <f t="shared" si="115"/>
        <v>0.99731419287383183</v>
      </c>
      <c r="AT280" s="204">
        <f t="shared" si="116"/>
        <v>0.99999952276224879</v>
      </c>
      <c r="AU280" s="204">
        <f t="shared" si="117"/>
        <v>0.99998972893055582</v>
      </c>
      <c r="AV280" s="204">
        <f t="shared" si="118"/>
        <v>0.99926532007264934</v>
      </c>
      <c r="AW280" s="204">
        <f t="shared" si="119"/>
        <v>0.99999883327236183</v>
      </c>
      <c r="AX280" s="204">
        <f t="shared" si="120"/>
        <v>0.99997382827734826</v>
      </c>
      <c r="AY280" s="204">
        <f t="shared" si="121"/>
        <v>0.99998134935991256</v>
      </c>
      <c r="AZ280" s="204">
        <f t="shared" si="122"/>
        <v>0.99997328337520608</v>
      </c>
      <c r="BA280" s="204">
        <f t="shared" si="123"/>
        <v>0.99848100212809709</v>
      </c>
      <c r="BB280" s="204">
        <f t="shared" si="124"/>
        <v>0.99988273221334745</v>
      </c>
      <c r="BC280" s="204">
        <f t="shared" si="125"/>
        <v>1</v>
      </c>
      <c r="BD280" s="204">
        <f t="shared" si="126"/>
        <v>0.99986956651061476</v>
      </c>
      <c r="BE280" s="204">
        <f t="shared" si="127"/>
        <v>0.99996103341550435</v>
      </c>
      <c r="BF280" s="204">
        <f t="shared" si="128"/>
        <v>0.99992634618744602</v>
      </c>
      <c r="BG280" s="204">
        <f t="shared" si="129"/>
        <v>1.0000003319274469</v>
      </c>
      <c r="BH280" s="204">
        <f t="shared" si="130"/>
        <v>0.99999819972832016</v>
      </c>
      <c r="BI280" s="204">
        <f t="shared" si="131"/>
        <v>0.99858381477131453</v>
      </c>
      <c r="BJ280" s="204">
        <f t="shared" si="132"/>
        <v>0.99948409891585455</v>
      </c>
      <c r="BK280" s="204">
        <f t="shared" si="133"/>
        <v>0.99954877513957285</v>
      </c>
      <c r="BL280" s="202"/>
      <c r="BM280" s="205">
        <f t="shared" si="136"/>
        <v>0.9921259067538325</v>
      </c>
      <c r="BN280" s="205">
        <f t="shared" si="135"/>
        <v>30.115402177700549</v>
      </c>
    </row>
    <row r="281" spans="1:66">
      <c r="A281" s="214">
        <v>45205</v>
      </c>
      <c r="B281" s="48">
        <v>0.27200000000000002</v>
      </c>
      <c r="C281" s="48">
        <v>0.42799999999999999</v>
      </c>
      <c r="D281" s="48">
        <v>0.37334999999999996</v>
      </c>
      <c r="E281" s="48">
        <v>0.24859999999999999</v>
      </c>
      <c r="F281" s="48">
        <v>1.98505</v>
      </c>
      <c r="G281" s="48">
        <v>0.62349999999999994</v>
      </c>
      <c r="H281" s="48">
        <v>0.2235</v>
      </c>
      <c r="I281" s="48">
        <v>2.1300999999999997</v>
      </c>
      <c r="J281" s="49">
        <v>4251.5084999999999</v>
      </c>
      <c r="K281" s="49">
        <v>40.495000000000005</v>
      </c>
      <c r="L281" s="49">
        <v>367.28764999999999</v>
      </c>
      <c r="M281" s="48">
        <v>8.4150000000000003E-2</v>
      </c>
      <c r="N281" s="48">
        <v>1.2836000000000001</v>
      </c>
      <c r="O281" s="48">
        <v>0.45684999999999998</v>
      </c>
      <c r="P281" s="48">
        <v>15.40455</v>
      </c>
      <c r="Q281" s="48">
        <v>27.449649999999998</v>
      </c>
      <c r="R281" s="48">
        <v>2.2240500000000001</v>
      </c>
      <c r="S281" s="48">
        <v>0.37214999999999998</v>
      </c>
      <c r="T281" s="48">
        <v>0.25814999999999999</v>
      </c>
      <c r="U281" s="48">
        <v>8.7611500000000007</v>
      </c>
      <c r="AR281" s="204">
        <f t="shared" si="114"/>
        <v>1</v>
      </c>
      <c r="AS281" s="204">
        <f t="shared" si="115"/>
        <v>1.0002394597970823</v>
      </c>
      <c r="AT281" s="204">
        <f t="shared" si="116"/>
        <v>1</v>
      </c>
      <c r="AU281" s="204">
        <f t="shared" si="117"/>
        <v>0.999999332959294</v>
      </c>
      <c r="AV281" s="204">
        <f t="shared" si="118"/>
        <v>1</v>
      </c>
      <c r="AW281" s="204">
        <f t="shared" si="119"/>
        <v>0.99999839767509136</v>
      </c>
      <c r="AX281" s="204">
        <f t="shared" si="120"/>
        <v>0.99999638451306672</v>
      </c>
      <c r="AY281" s="204">
        <f t="shared" si="121"/>
        <v>1.000001139299737</v>
      </c>
      <c r="AZ281" s="204">
        <f t="shared" si="122"/>
        <v>1.0000091683391708</v>
      </c>
      <c r="BA281" s="204">
        <f t="shared" si="123"/>
        <v>1.0003443360460156</v>
      </c>
      <c r="BB281" s="204">
        <f t="shared" si="124"/>
        <v>1.0000008778351643</v>
      </c>
      <c r="BC281" s="204">
        <f t="shared" si="125"/>
        <v>1</v>
      </c>
      <c r="BD281" s="204">
        <f t="shared" si="126"/>
        <v>0.99997690049922394</v>
      </c>
      <c r="BE281" s="204">
        <f t="shared" si="127"/>
        <v>0.99999403044556257</v>
      </c>
      <c r="BF281" s="204">
        <f t="shared" si="128"/>
        <v>0.99999635639333539</v>
      </c>
      <c r="BG281" s="204">
        <f t="shared" si="129"/>
        <v>1.0000009793585338</v>
      </c>
      <c r="BH281" s="204">
        <f t="shared" si="130"/>
        <v>1</v>
      </c>
      <c r="BI281" s="204">
        <f t="shared" si="131"/>
        <v>0.99972041193066974</v>
      </c>
      <c r="BJ281" s="204">
        <f t="shared" si="132"/>
        <v>0.99989409210790292</v>
      </c>
      <c r="BK281" s="204">
        <f t="shared" si="133"/>
        <v>0.99989150627159162</v>
      </c>
      <c r="BL281" s="202"/>
      <c r="BM281" s="205">
        <f t="shared" si="136"/>
        <v>1.0000632366054434</v>
      </c>
      <c r="BN281" s="205">
        <f t="shared" ref="BN281:BN312" si="137">BN280*BM281</f>
        <v>30.117306573505829</v>
      </c>
    </row>
    <row r="282" spans="1:66">
      <c r="A282" s="214">
        <v>45206</v>
      </c>
      <c r="B282" s="48">
        <v>0.27200000000000002</v>
      </c>
      <c r="C282" s="48">
        <v>0.42799999999999999</v>
      </c>
      <c r="D282" s="48">
        <v>0.37334999999999996</v>
      </c>
      <c r="E282" s="48">
        <v>0.24859999999999999</v>
      </c>
      <c r="F282" s="48">
        <v>1.98505</v>
      </c>
      <c r="G282" s="48">
        <v>0.62349999999999994</v>
      </c>
      <c r="H282" s="48">
        <v>0.2235</v>
      </c>
      <c r="I282" s="48">
        <v>2.1300999999999997</v>
      </c>
      <c r="J282" s="49">
        <v>4251.5084999999999</v>
      </c>
      <c r="K282" s="49">
        <v>40.495000000000005</v>
      </c>
      <c r="L282" s="49">
        <v>367.28764999999999</v>
      </c>
      <c r="M282" s="48">
        <v>8.4150000000000003E-2</v>
      </c>
      <c r="N282" s="48">
        <v>1.2836000000000001</v>
      </c>
      <c r="O282" s="48">
        <v>0.45684999999999998</v>
      </c>
      <c r="P282" s="48">
        <v>15.40455</v>
      </c>
      <c r="Q282" s="48">
        <v>27.449649999999998</v>
      </c>
      <c r="R282" s="48">
        <v>2.2240500000000001</v>
      </c>
      <c r="S282" s="48">
        <v>0.37214999999999998</v>
      </c>
      <c r="T282" s="48">
        <v>0.25814999999999999</v>
      </c>
      <c r="U282" s="48">
        <v>8.7611500000000007</v>
      </c>
      <c r="AR282" s="204">
        <f t="shared" si="114"/>
        <v>1</v>
      </c>
      <c r="AS282" s="204">
        <f t="shared" si="115"/>
        <v>1</v>
      </c>
      <c r="AT282" s="204">
        <f t="shared" si="116"/>
        <v>1</v>
      </c>
      <c r="AU282" s="204">
        <f t="shared" si="117"/>
        <v>1</v>
      </c>
      <c r="AV282" s="204">
        <f t="shared" si="118"/>
        <v>1</v>
      </c>
      <c r="AW282" s="204">
        <f t="shared" si="119"/>
        <v>1</v>
      </c>
      <c r="AX282" s="204">
        <f t="shared" si="120"/>
        <v>1</v>
      </c>
      <c r="AY282" s="204">
        <f t="shared" si="121"/>
        <v>1</v>
      </c>
      <c r="AZ282" s="204">
        <f t="shared" si="122"/>
        <v>1</v>
      </c>
      <c r="BA282" s="204">
        <f t="shared" si="123"/>
        <v>1</v>
      </c>
      <c r="BB282" s="204">
        <f t="shared" si="124"/>
        <v>1</v>
      </c>
      <c r="BC282" s="204">
        <f t="shared" si="125"/>
        <v>1</v>
      </c>
      <c r="BD282" s="204">
        <f t="shared" si="126"/>
        <v>1</v>
      </c>
      <c r="BE282" s="204">
        <f t="shared" si="127"/>
        <v>1</v>
      </c>
      <c r="BF282" s="204">
        <f t="shared" si="128"/>
        <v>1</v>
      </c>
      <c r="BG282" s="204">
        <f t="shared" si="129"/>
        <v>1</v>
      </c>
      <c r="BH282" s="204">
        <f t="shared" si="130"/>
        <v>1</v>
      </c>
      <c r="BI282" s="204">
        <f t="shared" si="131"/>
        <v>1</v>
      </c>
      <c r="BJ282" s="204">
        <f t="shared" si="132"/>
        <v>1</v>
      </c>
      <c r="BK282" s="204">
        <f t="shared" si="133"/>
        <v>1</v>
      </c>
      <c r="BL282" s="202"/>
      <c r="BM282" s="205">
        <f t="shared" si="136"/>
        <v>1</v>
      </c>
      <c r="BN282" s="205">
        <f t="shared" si="137"/>
        <v>30.117306573505829</v>
      </c>
    </row>
    <row r="283" spans="1:66">
      <c r="A283" s="214">
        <v>45207</v>
      </c>
      <c r="B283" s="48">
        <v>0.27200000000000002</v>
      </c>
      <c r="C283" s="48">
        <v>0.42799999999999999</v>
      </c>
      <c r="D283" s="48">
        <v>0.37334999999999996</v>
      </c>
      <c r="E283" s="48">
        <v>0.24859999999999999</v>
      </c>
      <c r="F283" s="48">
        <v>1.98505</v>
      </c>
      <c r="G283" s="48">
        <v>0.62349999999999994</v>
      </c>
      <c r="H283" s="48">
        <v>0.2235</v>
      </c>
      <c r="I283" s="48">
        <v>2.1300999999999997</v>
      </c>
      <c r="J283" s="49">
        <v>4251.5084999999999</v>
      </c>
      <c r="K283" s="49">
        <v>40.495000000000005</v>
      </c>
      <c r="L283" s="49">
        <v>367.28764999999999</v>
      </c>
      <c r="M283" s="48">
        <v>8.4150000000000003E-2</v>
      </c>
      <c r="N283" s="48">
        <v>1.2836000000000001</v>
      </c>
      <c r="O283" s="48">
        <v>0.45684999999999998</v>
      </c>
      <c r="P283" s="48">
        <v>15.40455</v>
      </c>
      <c r="Q283" s="48">
        <v>27.449649999999998</v>
      </c>
      <c r="R283" s="48">
        <v>2.2240500000000001</v>
      </c>
      <c r="S283" s="48">
        <v>0.37214999999999998</v>
      </c>
      <c r="T283" s="48">
        <v>0.25814999999999999</v>
      </c>
      <c r="U283" s="48">
        <v>8.7611500000000007</v>
      </c>
      <c r="AR283" s="204">
        <f t="shared" si="114"/>
        <v>1</v>
      </c>
      <c r="AS283" s="204">
        <f t="shared" si="115"/>
        <v>1</v>
      </c>
      <c r="AT283" s="204">
        <f t="shared" si="116"/>
        <v>1</v>
      </c>
      <c r="AU283" s="204">
        <f t="shared" si="117"/>
        <v>1</v>
      </c>
      <c r="AV283" s="204">
        <f t="shared" si="118"/>
        <v>1</v>
      </c>
      <c r="AW283" s="204">
        <f t="shared" si="119"/>
        <v>1</v>
      </c>
      <c r="AX283" s="204">
        <f t="shared" si="120"/>
        <v>1</v>
      </c>
      <c r="AY283" s="204">
        <f t="shared" si="121"/>
        <v>1</v>
      </c>
      <c r="AZ283" s="204">
        <f t="shared" si="122"/>
        <v>1</v>
      </c>
      <c r="BA283" s="204">
        <f t="shared" si="123"/>
        <v>1</v>
      </c>
      <c r="BB283" s="204">
        <f t="shared" si="124"/>
        <v>1</v>
      </c>
      <c r="BC283" s="204">
        <f t="shared" si="125"/>
        <v>1</v>
      </c>
      <c r="BD283" s="204">
        <f t="shared" si="126"/>
        <v>1</v>
      </c>
      <c r="BE283" s="204">
        <f t="shared" si="127"/>
        <v>1</v>
      </c>
      <c r="BF283" s="204">
        <f t="shared" si="128"/>
        <v>1</v>
      </c>
      <c r="BG283" s="204">
        <f t="shared" si="129"/>
        <v>1</v>
      </c>
      <c r="BH283" s="204">
        <f t="shared" si="130"/>
        <v>1</v>
      </c>
      <c r="BI283" s="204">
        <f t="shared" si="131"/>
        <v>1</v>
      </c>
      <c r="BJ283" s="204">
        <f t="shared" si="132"/>
        <v>1</v>
      </c>
      <c r="BK283" s="204">
        <f t="shared" si="133"/>
        <v>1</v>
      </c>
      <c r="BL283" s="202"/>
      <c r="BM283" s="205">
        <f t="shared" ref="BM283:BM314" si="138">PRODUCT(AR283:BB283,BD283:BK283)</f>
        <v>1</v>
      </c>
      <c r="BN283" s="205">
        <f t="shared" si="137"/>
        <v>30.117306573505829</v>
      </c>
    </row>
    <row r="284" spans="1:66">
      <c r="A284" s="214">
        <v>45208</v>
      </c>
      <c r="B284" s="48">
        <v>0.27100000000000002</v>
      </c>
      <c r="C284" s="48">
        <v>0.42610000000000003</v>
      </c>
      <c r="D284" s="48">
        <v>0.36985000000000001</v>
      </c>
      <c r="E284" s="48">
        <v>0.24654999999999999</v>
      </c>
      <c r="F284" s="48">
        <v>1.9749499999999998</v>
      </c>
      <c r="G284" s="48">
        <v>0.61949999999999994</v>
      </c>
      <c r="H284" s="48">
        <v>0.22189999999999999</v>
      </c>
      <c r="I284" s="48">
        <v>2.1218499999999998</v>
      </c>
      <c r="J284" s="49">
        <v>4249.5709999999999</v>
      </c>
      <c r="K284" s="49">
        <v>40.414999999999999</v>
      </c>
      <c r="L284" s="49">
        <v>366.27645000000001</v>
      </c>
      <c r="M284" s="48">
        <v>8.3799999999999999E-2</v>
      </c>
      <c r="N284" s="48">
        <v>1.2811499999999998</v>
      </c>
      <c r="O284" s="48">
        <v>0.45369999999999999</v>
      </c>
      <c r="P284" s="48">
        <v>15.405749999999999</v>
      </c>
      <c r="Q284" s="48">
        <v>27.346499999999999</v>
      </c>
      <c r="R284" s="48">
        <v>2.2596499999999997</v>
      </c>
      <c r="S284" s="48">
        <v>0.37065000000000003</v>
      </c>
      <c r="T284" s="48">
        <v>0.25675000000000003</v>
      </c>
      <c r="U284" s="48">
        <v>8.7081999999999997</v>
      </c>
      <c r="AR284" s="204">
        <f t="shared" ref="AR284:AR347" si="139">(B284/B283)^W$3</f>
        <v>0.99986860552153523</v>
      </c>
      <c r="AS284" s="204">
        <f t="shared" ref="AS284:AS347" si="140">(C284/C283)^X$3</f>
        <v>0.99908908407452712</v>
      </c>
      <c r="AT284" s="204">
        <f t="shared" ref="AT284:AT347" si="141">(D284/D283)^Y$3</f>
        <v>0.99999847210827464</v>
      </c>
      <c r="AU284" s="204">
        <f t="shared" ref="AU284:AU347" si="142">(E284/E283)^Z$3</f>
        <v>0.99999313174656812</v>
      </c>
      <c r="AV284" s="204">
        <f t="shared" ref="AV284:AV347" si="143">(F284/F283)^AA$3</f>
        <v>0.99897920378579352</v>
      </c>
      <c r="AW284" s="204">
        <f t="shared" ref="AW284:AW347" si="144">(G284/G283)^AB$3</f>
        <v>0.99999752179175538</v>
      </c>
      <c r="AX284" s="204">
        <f t="shared" ref="AX284:AX347" si="145">(H284/H283)^AC$3</f>
        <v>0.99998339973872863</v>
      </c>
      <c r="AY284" s="204">
        <f t="shared" ref="AY284:AY347" si="146">(I284/I283)^AD$3</f>
        <v>0.99998116745505949</v>
      </c>
      <c r="AZ284" s="204">
        <f t="shared" ref="AZ284:AZ347" si="147">(J284/J283)^AE$3</f>
        <v>0.99999789367612935</v>
      </c>
      <c r="BA284" s="204">
        <f t="shared" ref="BA284:BA347" si="148">(K284/K283)^AF$3</f>
        <v>0.99960656958220273</v>
      </c>
      <c r="BB284" s="204">
        <f t="shared" ref="BB284:BB347" si="149">(L284/L283)^AG$3</f>
        <v>0.99997471303143592</v>
      </c>
      <c r="BC284" s="204">
        <f t="shared" ref="BC284:BC347" si="150">(M284/M283)^AH$3</f>
        <v>1</v>
      </c>
      <c r="BD284" s="204">
        <f t="shared" ref="BD284:BD347" si="151">(N284/N283)^AI$3</f>
        <v>0.99995801695957176</v>
      </c>
      <c r="BE284" s="204">
        <f t="shared" ref="BE284:BE347" si="152">(O284/O283)^AJ$3</f>
        <v>0.99998011715345991</v>
      </c>
      <c r="BF284" s="204">
        <f t="shared" ref="BF284:BF347" si="153">(P284/P283)^AK$3</f>
        <v>1.0000010411342735</v>
      </c>
      <c r="BG284" s="204">
        <f t="shared" ref="BG284:BG347" si="154">(Q284/Q283)^AL$3</f>
        <v>0.99999958240556641</v>
      </c>
      <c r="BH284" s="204">
        <f t="shared" ref="BH284:BH347" si="155">(R284/R283)^AM$3</f>
        <v>1.0000009238375585</v>
      </c>
      <c r="BI284" s="204">
        <f t="shared" ref="BI284:BI347" si="156">(S284/S283)^AN$3</f>
        <v>0.99923556719775453</v>
      </c>
      <c r="BJ284" s="204">
        <f t="shared" ref="BJ284:BJ347" si="157">(T284/T283)^AO$3</f>
        <v>0.99970239154227025</v>
      </c>
      <c r="BK284" s="204">
        <f t="shared" ref="BK284:BK347" si="158">(U284/U283)^AP$3</f>
        <v>0.99966372280309435</v>
      </c>
      <c r="BL284" s="202"/>
      <c r="BM284" s="205">
        <f t="shared" si="138"/>
        <v>0.99601765871066061</v>
      </c>
      <c r="BN284" s="205">
        <f t="shared" si="137"/>
        <v>29.997369180014463</v>
      </c>
    </row>
    <row r="285" spans="1:66">
      <c r="A285" s="214">
        <v>45209</v>
      </c>
      <c r="B285" s="48">
        <v>0.27100000000000002</v>
      </c>
      <c r="C285" s="48">
        <v>0.42320000000000002</v>
      </c>
      <c r="D285" s="48">
        <v>0.36865000000000003</v>
      </c>
      <c r="E285" s="48">
        <v>0.24535000000000001</v>
      </c>
      <c r="F285" s="48">
        <v>1.976</v>
      </c>
      <c r="G285" s="48">
        <v>0.61949999999999994</v>
      </c>
      <c r="H285" s="48">
        <v>0.22160000000000002</v>
      </c>
      <c r="I285" s="48">
        <v>2.1202500000000004</v>
      </c>
      <c r="J285" s="49">
        <v>4260.6769999999997</v>
      </c>
      <c r="K285" s="49">
        <v>40.335000000000001</v>
      </c>
      <c r="L285" s="49">
        <v>366.09460000000001</v>
      </c>
      <c r="M285" s="48">
        <v>8.3749999999999991E-2</v>
      </c>
      <c r="N285" s="48">
        <v>1.2833000000000001</v>
      </c>
      <c r="O285" s="48">
        <v>0.45055000000000001</v>
      </c>
      <c r="P285" s="48">
        <v>15.4193</v>
      </c>
      <c r="Q285" s="48">
        <v>27.028549999999999</v>
      </c>
      <c r="R285" s="48">
        <v>2.2158499999999997</v>
      </c>
      <c r="S285" s="48">
        <v>0.37045</v>
      </c>
      <c r="T285" s="48">
        <v>0.25655</v>
      </c>
      <c r="U285" s="48">
        <v>8.7081999999999997</v>
      </c>
      <c r="AR285" s="204">
        <f t="shared" si="139"/>
        <v>1</v>
      </c>
      <c r="AS285" s="204">
        <f t="shared" si="140"/>
        <v>0.99860213439361145</v>
      </c>
      <c r="AT285" s="204">
        <f t="shared" si="141"/>
        <v>0.9999994728206737</v>
      </c>
      <c r="AU285" s="204">
        <f t="shared" si="142"/>
        <v>0.99999595300516253</v>
      </c>
      <c r="AV285" s="204">
        <f t="shared" si="143"/>
        <v>1.0001064252216023</v>
      </c>
      <c r="AW285" s="204">
        <f t="shared" si="144"/>
        <v>1</v>
      </c>
      <c r="AX285" s="204">
        <f t="shared" si="145"/>
        <v>0.99999687410843829</v>
      </c>
      <c r="AY285" s="204">
        <f t="shared" si="146"/>
        <v>0.99999633912362329</v>
      </c>
      <c r="AZ285" s="204">
        <f t="shared" si="147"/>
        <v>1.0000120608046805</v>
      </c>
      <c r="BA285" s="204">
        <f t="shared" si="148"/>
        <v>0.99960579018283646</v>
      </c>
      <c r="BB285" s="204">
        <f t="shared" si="149"/>
        <v>0.99999544504438509</v>
      </c>
      <c r="BC285" s="204">
        <f t="shared" si="150"/>
        <v>1</v>
      </c>
      <c r="BD285" s="204">
        <f t="shared" si="151"/>
        <v>1.0000368480197122</v>
      </c>
      <c r="BE285" s="204">
        <f t="shared" si="152"/>
        <v>0.99997997862795351</v>
      </c>
      <c r="BF285" s="204">
        <f t="shared" si="153"/>
        <v>1.0000117505794488</v>
      </c>
      <c r="BG285" s="204">
        <f t="shared" si="154"/>
        <v>0.99999870282395353</v>
      </c>
      <c r="BH285" s="204">
        <f t="shared" si="155"/>
        <v>0.99999886127461124</v>
      </c>
      <c r="BI285" s="204">
        <f t="shared" si="156"/>
        <v>0.99989780811526618</v>
      </c>
      <c r="BJ285" s="204">
        <f t="shared" si="157"/>
        <v>0.99995734664677671</v>
      </c>
      <c r="BK285" s="204">
        <f t="shared" si="158"/>
        <v>1</v>
      </c>
      <c r="BL285" s="202"/>
      <c r="BM285" s="205">
        <f t="shared" si="138"/>
        <v>0.99819235805504924</v>
      </c>
      <c r="BN285" s="205">
        <f t="shared" si="137"/>
        <v>29.943144677246497</v>
      </c>
    </row>
    <row r="286" spans="1:66">
      <c r="A286" s="214">
        <v>45210</v>
      </c>
      <c r="B286" s="48">
        <v>0.27100000000000002</v>
      </c>
      <c r="C286" s="48">
        <v>0.4224</v>
      </c>
      <c r="D286" s="48">
        <v>0.36834999999999996</v>
      </c>
      <c r="E286" s="48">
        <v>0.24525</v>
      </c>
      <c r="F286" s="48">
        <v>1.9774</v>
      </c>
      <c r="G286" s="48">
        <v>0.61569999999999991</v>
      </c>
      <c r="H286" s="48">
        <v>0.22055</v>
      </c>
      <c r="I286" s="48">
        <v>2.1184000000000003</v>
      </c>
      <c r="J286" s="49">
        <v>4255.3899999999994</v>
      </c>
      <c r="K286" s="49">
        <v>40.355000000000004</v>
      </c>
      <c r="L286" s="49">
        <v>362.81130000000002</v>
      </c>
      <c r="M286" s="48">
        <v>8.3749999999999991E-2</v>
      </c>
      <c r="N286" s="48">
        <v>1.2809499999999998</v>
      </c>
      <c r="O286" s="48">
        <v>0.44989999999999997</v>
      </c>
      <c r="P286" s="48">
        <v>15.377600000000001</v>
      </c>
      <c r="Q286" s="48">
        <v>27.16235</v>
      </c>
      <c r="R286" s="48">
        <v>2.2158499999999997</v>
      </c>
      <c r="S286" s="48">
        <v>0.36945</v>
      </c>
      <c r="T286" s="48">
        <v>0.25555</v>
      </c>
      <c r="U286" s="48">
        <v>8.6881500000000003</v>
      </c>
      <c r="AR286" s="204">
        <f t="shared" si="139"/>
        <v>1</v>
      </c>
      <c r="AS286" s="204">
        <f t="shared" si="140"/>
        <v>0.99961250012964575</v>
      </c>
      <c r="AT286" s="204">
        <f t="shared" si="141"/>
        <v>0.99999986793701212</v>
      </c>
      <c r="AU286" s="204">
        <f t="shared" si="142"/>
        <v>0.99999966185681977</v>
      </c>
      <c r="AV286" s="204">
        <f t="shared" si="143"/>
        <v>1.0001418148687531</v>
      </c>
      <c r="AW286" s="204">
        <f t="shared" si="144"/>
        <v>0.99999763083590043</v>
      </c>
      <c r="AX286" s="204">
        <f t="shared" si="145"/>
        <v>0.9999890259990557</v>
      </c>
      <c r="AY286" s="204">
        <f t="shared" si="146"/>
        <v>0.99999576366752985</v>
      </c>
      <c r="AZ286" s="204">
        <f t="shared" si="147"/>
        <v>0.99999426244295375</v>
      </c>
      <c r="BA286" s="204">
        <f t="shared" si="148"/>
        <v>1.0000986500166384</v>
      </c>
      <c r="BB286" s="204">
        <f t="shared" si="149"/>
        <v>0.99991737202904007</v>
      </c>
      <c r="BC286" s="204">
        <f t="shared" si="150"/>
        <v>1</v>
      </c>
      <c r="BD286" s="204">
        <f t="shared" si="151"/>
        <v>0.99995972266759148</v>
      </c>
      <c r="BE286" s="204">
        <f t="shared" si="152"/>
        <v>0.99999585115395617</v>
      </c>
      <c r="BF286" s="204">
        <f t="shared" si="153"/>
        <v>0.99996380549379116</v>
      </c>
      <c r="BG286" s="204">
        <f t="shared" si="154"/>
        <v>1.0000005477291358</v>
      </c>
      <c r="BH286" s="204">
        <f t="shared" si="155"/>
        <v>1</v>
      </c>
      <c r="BI286" s="204">
        <f t="shared" si="156"/>
        <v>0.99948831638494318</v>
      </c>
      <c r="BJ286" s="204">
        <f t="shared" si="157"/>
        <v>0.99978625151501122</v>
      </c>
      <c r="BK286" s="204">
        <f t="shared" si="158"/>
        <v>0.99987211825197742</v>
      </c>
      <c r="BL286" s="202"/>
      <c r="BM286" s="205">
        <f t="shared" si="138"/>
        <v>0.99881361032214955</v>
      </c>
      <c r="BN286" s="205">
        <f t="shared" si="137"/>
        <v>29.907620439479029</v>
      </c>
    </row>
    <row r="287" spans="1:66">
      <c r="A287" s="214">
        <v>45211</v>
      </c>
      <c r="B287" s="48">
        <v>0.27100000000000002</v>
      </c>
      <c r="C287" s="48">
        <v>0.42220000000000002</v>
      </c>
      <c r="D287" s="48">
        <v>0.36819999999999997</v>
      </c>
      <c r="E287" s="48">
        <v>0.24380000000000002</v>
      </c>
      <c r="F287" s="48">
        <v>1.978</v>
      </c>
      <c r="G287" s="48">
        <v>0.61685000000000001</v>
      </c>
      <c r="H287" s="48">
        <v>0.21995000000000001</v>
      </c>
      <c r="I287" s="48">
        <v>2.1194499999999996</v>
      </c>
      <c r="J287" s="49">
        <v>4257.0159999999996</v>
      </c>
      <c r="K287" s="49">
        <v>40.394999999999996</v>
      </c>
      <c r="L287" s="49">
        <v>362.68394999999998</v>
      </c>
      <c r="M287" s="48">
        <v>8.3749999999999991E-2</v>
      </c>
      <c r="N287" s="48">
        <v>1.2785500000000001</v>
      </c>
      <c r="O287" s="48">
        <v>0.4511</v>
      </c>
      <c r="P287" s="48">
        <v>15.375450000000001</v>
      </c>
      <c r="Q287" s="48">
        <v>26.469900000000003</v>
      </c>
      <c r="R287" s="48">
        <v>2.2158499999999997</v>
      </c>
      <c r="S287" s="48">
        <v>0.36899999999999999</v>
      </c>
      <c r="T287" s="48">
        <v>0.25490000000000002</v>
      </c>
      <c r="U287" s="48">
        <v>8.7040000000000006</v>
      </c>
      <c r="AR287" s="204">
        <f t="shared" si="139"/>
        <v>1</v>
      </c>
      <c r="AS287" s="204">
        <f t="shared" si="140"/>
        <v>0.99990299626888202</v>
      </c>
      <c r="AT287" s="204">
        <f t="shared" si="141"/>
        <v>0.99999993392816422</v>
      </c>
      <c r="AU287" s="204">
        <f t="shared" si="142"/>
        <v>0.99999508138094773</v>
      </c>
      <c r="AV287" s="204">
        <f t="shared" si="143"/>
        <v>1.0000607446051308</v>
      </c>
      <c r="AW287" s="204">
        <f t="shared" si="144"/>
        <v>1.0000007185244488</v>
      </c>
      <c r="AX287" s="204">
        <f t="shared" si="145"/>
        <v>0.99999370564650525</v>
      </c>
      <c r="AY287" s="204">
        <f t="shared" si="146"/>
        <v>1.0000024048666891</v>
      </c>
      <c r="AZ287" s="204">
        <f t="shared" si="147"/>
        <v>1.0000017653327027</v>
      </c>
      <c r="BA287" s="204">
        <f t="shared" si="148"/>
        <v>1.0001971631548656</v>
      </c>
      <c r="BB287" s="204">
        <f t="shared" si="149"/>
        <v>0.99999677991990688</v>
      </c>
      <c r="BC287" s="204">
        <f t="shared" si="150"/>
        <v>1</v>
      </c>
      <c r="BD287" s="204">
        <f t="shared" si="151"/>
        <v>0.99995878938345018</v>
      </c>
      <c r="BE287" s="204">
        <f t="shared" si="152"/>
        <v>1.0000076547808998</v>
      </c>
      <c r="BF287" s="204">
        <f t="shared" si="153"/>
        <v>0.99999813116457159</v>
      </c>
      <c r="BG287" s="204">
        <f t="shared" si="154"/>
        <v>0.99999713568348969</v>
      </c>
      <c r="BH287" s="204">
        <f t="shared" si="155"/>
        <v>1</v>
      </c>
      <c r="BI287" s="204">
        <f t="shared" si="156"/>
        <v>0.99976925793736371</v>
      </c>
      <c r="BJ287" s="204">
        <f t="shared" si="157"/>
        <v>0.99986060929930753</v>
      </c>
      <c r="BK287" s="204">
        <f t="shared" si="158"/>
        <v>1.0001011295269222</v>
      </c>
      <c r="BL287" s="202"/>
      <c r="BM287" s="205">
        <f t="shared" si="138"/>
        <v>0.99984394521771125</v>
      </c>
      <c r="BN287" s="205">
        <f t="shared" si="137"/>
        <v>29.902953212282572</v>
      </c>
    </row>
    <row r="288" spans="1:66">
      <c r="A288" s="214">
        <v>45212</v>
      </c>
      <c r="B288" s="48">
        <v>0.27100000000000002</v>
      </c>
      <c r="C288" s="48">
        <v>0.4289</v>
      </c>
      <c r="D288" s="48">
        <v>0.37085000000000001</v>
      </c>
      <c r="E288" s="48">
        <v>0.24575000000000002</v>
      </c>
      <c r="F288" s="48">
        <v>1.9795500000000001</v>
      </c>
      <c r="G288" s="48">
        <v>0.62204999999999999</v>
      </c>
      <c r="H288" s="48">
        <v>0.22220000000000001</v>
      </c>
      <c r="I288" s="48">
        <v>2.1197499999999998</v>
      </c>
      <c r="J288" s="49">
        <v>4255.2569999999996</v>
      </c>
      <c r="K288" s="49">
        <v>40.56</v>
      </c>
      <c r="L288" s="49">
        <v>365.68259999999998</v>
      </c>
      <c r="M288" s="48">
        <v>8.3850000000000008E-2</v>
      </c>
      <c r="N288" s="48">
        <v>1.2828499999999998</v>
      </c>
      <c r="O288" s="48">
        <v>0.4577</v>
      </c>
      <c r="P288" s="48">
        <v>15.39095</v>
      </c>
      <c r="Q288" s="48">
        <v>26.447099999999999</v>
      </c>
      <c r="R288" s="48">
        <v>2.2568999999999999</v>
      </c>
      <c r="S288" s="48">
        <v>0.371</v>
      </c>
      <c r="T288" s="48">
        <v>0.25695000000000001</v>
      </c>
      <c r="U288" s="48">
        <v>8.7289500000000011</v>
      </c>
      <c r="AR288" s="204">
        <f t="shared" si="139"/>
        <v>1</v>
      </c>
      <c r="AS288" s="204">
        <f t="shared" si="140"/>
        <v>1.0032302360201697</v>
      </c>
      <c r="AT288" s="204">
        <f t="shared" si="141"/>
        <v>1.0000011633262373</v>
      </c>
      <c r="AU288" s="204">
        <f t="shared" si="142"/>
        <v>1.0000066079923635</v>
      </c>
      <c r="AV288" s="204">
        <f t="shared" si="143"/>
        <v>1.0001568458546048</v>
      </c>
      <c r="AW288" s="204">
        <f t="shared" si="144"/>
        <v>1.0000032323495276</v>
      </c>
      <c r="AX288" s="204">
        <f t="shared" si="145"/>
        <v>1.0000235162806268</v>
      </c>
      <c r="AY288" s="204">
        <f t="shared" si="146"/>
        <v>1.0000006868853526</v>
      </c>
      <c r="AZ288" s="204">
        <f t="shared" si="147"/>
        <v>0.99999809024413155</v>
      </c>
      <c r="BA288" s="204">
        <f t="shared" si="148"/>
        <v>1.0008114886959822</v>
      </c>
      <c r="BB288" s="204">
        <f t="shared" si="149"/>
        <v>1.0000755261995673</v>
      </c>
      <c r="BC288" s="204">
        <f t="shared" si="150"/>
        <v>1</v>
      </c>
      <c r="BD288" s="204">
        <f t="shared" si="151"/>
        <v>1.0000737852080162</v>
      </c>
      <c r="BE288" s="204">
        <f t="shared" si="152"/>
        <v>1.0000417413707483</v>
      </c>
      <c r="BF288" s="204">
        <f t="shared" si="153"/>
        <v>1.0000134672578487</v>
      </c>
      <c r="BG288" s="204">
        <f t="shared" si="154"/>
        <v>0.99999990441830444</v>
      </c>
      <c r="BH288" s="204">
        <f t="shared" si="155"/>
        <v>1.0000010678833109</v>
      </c>
      <c r="BI288" s="204">
        <f t="shared" si="156"/>
        <v>1.0010240166275794</v>
      </c>
      <c r="BJ288" s="204">
        <f t="shared" si="157"/>
        <v>1.0004385431933323</v>
      </c>
      <c r="BK288" s="204">
        <f t="shared" si="158"/>
        <v>1.0001588233491487</v>
      </c>
      <c r="BL288" s="202"/>
      <c r="BM288" s="205">
        <f t="shared" si="138"/>
        <v>1.0060709099703449</v>
      </c>
      <c r="BN288" s="205">
        <f t="shared" si="137"/>
        <v>30.084491349081773</v>
      </c>
    </row>
    <row r="289" spans="1:66">
      <c r="A289" s="214">
        <v>45213</v>
      </c>
      <c r="B289" s="48">
        <v>0.27100000000000002</v>
      </c>
      <c r="C289" s="48">
        <v>0.4289</v>
      </c>
      <c r="D289" s="48">
        <v>0.37085000000000001</v>
      </c>
      <c r="E289" s="48">
        <v>0.24575000000000002</v>
      </c>
      <c r="F289" s="48">
        <v>1.9795500000000001</v>
      </c>
      <c r="G289" s="48">
        <v>0.62204999999999999</v>
      </c>
      <c r="H289" s="48">
        <v>0.22220000000000001</v>
      </c>
      <c r="I289" s="48">
        <v>2.1197499999999998</v>
      </c>
      <c r="J289" s="49">
        <v>4255.2569999999996</v>
      </c>
      <c r="K289" s="49">
        <v>40.56</v>
      </c>
      <c r="L289" s="49">
        <v>365.68259999999998</v>
      </c>
      <c r="M289" s="48">
        <v>8.3850000000000008E-2</v>
      </c>
      <c r="N289" s="48">
        <v>1.2828499999999998</v>
      </c>
      <c r="O289" s="48">
        <v>0.4577</v>
      </c>
      <c r="P289" s="48">
        <v>15.39095</v>
      </c>
      <c r="Q289" s="48">
        <v>26.447099999999999</v>
      </c>
      <c r="R289" s="48">
        <v>2.2568999999999999</v>
      </c>
      <c r="S289" s="48">
        <v>0.371</v>
      </c>
      <c r="T289" s="48">
        <v>0.25695000000000001</v>
      </c>
      <c r="U289" s="48">
        <v>8.7289500000000011</v>
      </c>
      <c r="AR289" s="204">
        <f t="shared" si="139"/>
        <v>1</v>
      </c>
      <c r="AS289" s="204">
        <f t="shared" si="140"/>
        <v>1</v>
      </c>
      <c r="AT289" s="204">
        <f t="shared" si="141"/>
        <v>1</v>
      </c>
      <c r="AU289" s="204">
        <f t="shared" si="142"/>
        <v>1</v>
      </c>
      <c r="AV289" s="204">
        <f t="shared" si="143"/>
        <v>1</v>
      </c>
      <c r="AW289" s="204">
        <f t="shared" si="144"/>
        <v>1</v>
      </c>
      <c r="AX289" s="204">
        <f t="shared" si="145"/>
        <v>1</v>
      </c>
      <c r="AY289" s="204">
        <f t="shared" si="146"/>
        <v>1</v>
      </c>
      <c r="AZ289" s="204">
        <f t="shared" si="147"/>
        <v>1</v>
      </c>
      <c r="BA289" s="204">
        <f t="shared" si="148"/>
        <v>1</v>
      </c>
      <c r="BB289" s="204">
        <f t="shared" si="149"/>
        <v>1</v>
      </c>
      <c r="BC289" s="204">
        <f t="shared" si="150"/>
        <v>1</v>
      </c>
      <c r="BD289" s="204">
        <f t="shared" si="151"/>
        <v>1</v>
      </c>
      <c r="BE289" s="204">
        <f t="shared" si="152"/>
        <v>1</v>
      </c>
      <c r="BF289" s="204">
        <f t="shared" si="153"/>
        <v>1</v>
      </c>
      <c r="BG289" s="204">
        <f t="shared" si="154"/>
        <v>1</v>
      </c>
      <c r="BH289" s="204">
        <f t="shared" si="155"/>
        <v>1</v>
      </c>
      <c r="BI289" s="204">
        <f t="shared" si="156"/>
        <v>1</v>
      </c>
      <c r="BJ289" s="204">
        <f t="shared" si="157"/>
        <v>1</v>
      </c>
      <c r="BK289" s="204">
        <f t="shared" si="158"/>
        <v>1</v>
      </c>
      <c r="BL289" s="202"/>
      <c r="BM289" s="205">
        <f t="shared" si="138"/>
        <v>1</v>
      </c>
      <c r="BN289" s="205">
        <f t="shared" si="137"/>
        <v>30.084491349081773</v>
      </c>
    </row>
    <row r="290" spans="1:66">
      <c r="A290" s="214">
        <v>45214</v>
      </c>
      <c r="B290" s="48">
        <v>0.27100000000000002</v>
      </c>
      <c r="C290" s="48">
        <v>0.4289</v>
      </c>
      <c r="D290" s="48">
        <v>0.37085000000000001</v>
      </c>
      <c r="E290" s="48">
        <v>0.24575000000000002</v>
      </c>
      <c r="F290" s="48">
        <v>1.9795500000000001</v>
      </c>
      <c r="G290" s="48">
        <v>0.62204999999999999</v>
      </c>
      <c r="H290" s="48">
        <v>0.22220000000000001</v>
      </c>
      <c r="I290" s="48">
        <v>2.1197499999999998</v>
      </c>
      <c r="J290" s="49">
        <v>4255.2569999999996</v>
      </c>
      <c r="K290" s="49">
        <v>40.56</v>
      </c>
      <c r="L290" s="49">
        <v>365.68259999999998</v>
      </c>
      <c r="M290" s="48">
        <v>8.3850000000000008E-2</v>
      </c>
      <c r="N290" s="48">
        <v>1.2828499999999998</v>
      </c>
      <c r="O290" s="48">
        <v>0.4577</v>
      </c>
      <c r="P290" s="48">
        <v>15.39095</v>
      </c>
      <c r="Q290" s="48">
        <v>26.447099999999999</v>
      </c>
      <c r="R290" s="48">
        <v>2.2568999999999999</v>
      </c>
      <c r="S290" s="48">
        <v>0.371</v>
      </c>
      <c r="T290" s="48">
        <v>0.25695000000000001</v>
      </c>
      <c r="U290" s="48">
        <v>8.7289500000000011</v>
      </c>
      <c r="AR290" s="204">
        <f t="shared" si="139"/>
        <v>1</v>
      </c>
      <c r="AS290" s="204">
        <f t="shared" si="140"/>
        <v>1</v>
      </c>
      <c r="AT290" s="204">
        <f t="shared" si="141"/>
        <v>1</v>
      </c>
      <c r="AU290" s="204">
        <f t="shared" si="142"/>
        <v>1</v>
      </c>
      <c r="AV290" s="204">
        <f t="shared" si="143"/>
        <v>1</v>
      </c>
      <c r="AW290" s="204">
        <f t="shared" si="144"/>
        <v>1</v>
      </c>
      <c r="AX290" s="204">
        <f t="shared" si="145"/>
        <v>1</v>
      </c>
      <c r="AY290" s="204">
        <f t="shared" si="146"/>
        <v>1</v>
      </c>
      <c r="AZ290" s="204">
        <f t="shared" si="147"/>
        <v>1</v>
      </c>
      <c r="BA290" s="204">
        <f t="shared" si="148"/>
        <v>1</v>
      </c>
      <c r="BB290" s="204">
        <f t="shared" si="149"/>
        <v>1</v>
      </c>
      <c r="BC290" s="204">
        <f t="shared" si="150"/>
        <v>1</v>
      </c>
      <c r="BD290" s="204">
        <f t="shared" si="151"/>
        <v>1</v>
      </c>
      <c r="BE290" s="204">
        <f t="shared" si="152"/>
        <v>1</v>
      </c>
      <c r="BF290" s="204">
        <f t="shared" si="153"/>
        <v>1</v>
      </c>
      <c r="BG290" s="204">
        <f t="shared" si="154"/>
        <v>1</v>
      </c>
      <c r="BH290" s="204">
        <f t="shared" si="155"/>
        <v>1</v>
      </c>
      <c r="BI290" s="204">
        <f t="shared" si="156"/>
        <v>1</v>
      </c>
      <c r="BJ290" s="204">
        <f t="shared" si="157"/>
        <v>1</v>
      </c>
      <c r="BK290" s="204">
        <f t="shared" si="158"/>
        <v>1</v>
      </c>
      <c r="BL290" s="202"/>
      <c r="BM290" s="205">
        <f t="shared" si="138"/>
        <v>1</v>
      </c>
      <c r="BN290" s="205">
        <f t="shared" si="137"/>
        <v>30.084491349081773</v>
      </c>
    </row>
    <row r="291" spans="1:66">
      <c r="A291" s="214">
        <v>45215</v>
      </c>
      <c r="B291" s="48">
        <v>0.27100000000000002</v>
      </c>
      <c r="C291" s="48">
        <v>0.42874999999999996</v>
      </c>
      <c r="D291" s="48">
        <v>0.36980000000000002</v>
      </c>
      <c r="E291" s="48">
        <v>0.24445</v>
      </c>
      <c r="F291" s="48">
        <v>1.98075</v>
      </c>
      <c r="G291" s="48">
        <v>0.62254999999999994</v>
      </c>
      <c r="H291" s="48">
        <v>0.2228</v>
      </c>
      <c r="I291" s="48">
        <v>2.1195500000000003</v>
      </c>
      <c r="J291" s="49">
        <v>4258.79</v>
      </c>
      <c r="K291" s="49">
        <v>40.515000000000001</v>
      </c>
      <c r="L291" s="49">
        <v>367.02959999999996</v>
      </c>
      <c r="M291" s="48">
        <v>8.3749999999999991E-2</v>
      </c>
      <c r="N291" s="48">
        <v>1.2838000000000001</v>
      </c>
      <c r="O291" s="48">
        <v>0.45779999999999998</v>
      </c>
      <c r="P291" s="48">
        <v>15.398299999999999</v>
      </c>
      <c r="Q291" s="48">
        <v>26.407699999999998</v>
      </c>
      <c r="R291" s="48">
        <v>2.2568999999999999</v>
      </c>
      <c r="S291" s="48">
        <v>0.37114999999999998</v>
      </c>
      <c r="T291" s="48">
        <v>0.25734999999999997</v>
      </c>
      <c r="U291" s="48">
        <v>8.7493499999999997</v>
      </c>
      <c r="AR291" s="204">
        <f t="shared" si="139"/>
        <v>1</v>
      </c>
      <c r="AS291" s="204">
        <f t="shared" si="140"/>
        <v>0.99992835330021412</v>
      </c>
      <c r="AT291" s="204">
        <f t="shared" si="141"/>
        <v>0.99999954005720548</v>
      </c>
      <c r="AU291" s="204">
        <f t="shared" si="142"/>
        <v>0.99999560055034364</v>
      </c>
      <c r="AV291" s="204">
        <f t="shared" si="143"/>
        <v>1.0001213425730959</v>
      </c>
      <c r="AW291" s="204">
        <f t="shared" si="144"/>
        <v>1.0000003093771768</v>
      </c>
      <c r="AX291" s="204">
        <f t="shared" si="145"/>
        <v>1.0000062307416717</v>
      </c>
      <c r="AY291" s="204">
        <f t="shared" si="146"/>
        <v>0.99999954208749608</v>
      </c>
      <c r="AZ291" s="204">
        <f t="shared" si="147"/>
        <v>1.0000038350092668</v>
      </c>
      <c r="BA291" s="204">
        <f t="shared" si="148"/>
        <v>0.99977912676725311</v>
      </c>
      <c r="BB291" s="204">
        <f t="shared" si="149"/>
        <v>1.0000337244579565</v>
      </c>
      <c r="BC291" s="204">
        <f t="shared" si="150"/>
        <v>1</v>
      </c>
      <c r="BD291" s="204">
        <f t="shared" si="151"/>
        <v>1.0000162675568469</v>
      </c>
      <c r="BE291" s="204">
        <f t="shared" si="152"/>
        <v>1.0000006277925821</v>
      </c>
      <c r="BF291" s="204">
        <f t="shared" si="153"/>
        <v>1.0000063813243747</v>
      </c>
      <c r="BG291" s="204">
        <f t="shared" si="154"/>
        <v>0.99999983463373221</v>
      </c>
      <c r="BH291" s="204">
        <f t="shared" si="155"/>
        <v>1</v>
      </c>
      <c r="BI291" s="204">
        <f t="shared" si="156"/>
        <v>1.0000765423164197</v>
      </c>
      <c r="BJ291" s="204">
        <f t="shared" si="157"/>
        <v>1.000085146290324</v>
      </c>
      <c r="BK291" s="204">
        <f t="shared" si="158"/>
        <v>1.0001295207053833</v>
      </c>
      <c r="BL291" s="202"/>
      <c r="BM291" s="205">
        <f t="shared" si="138"/>
        <v>1.0001818920581715</v>
      </c>
      <c r="BN291" s="205">
        <f t="shared" si="137"/>
        <v>30.089963479132301</v>
      </c>
    </row>
    <row r="292" spans="1:66">
      <c r="A292" s="214">
        <v>45216</v>
      </c>
      <c r="B292" s="48">
        <v>0.27100000000000002</v>
      </c>
      <c r="C292" s="48">
        <v>0.42669999999999997</v>
      </c>
      <c r="D292" s="48">
        <v>0.36919999999999997</v>
      </c>
      <c r="E292" s="48">
        <v>0.24430000000000002</v>
      </c>
      <c r="F292" s="48">
        <v>1.9821</v>
      </c>
      <c r="G292" s="48">
        <v>0.62109999999999999</v>
      </c>
      <c r="H292" s="48">
        <v>0.2223</v>
      </c>
      <c r="I292" s="48">
        <v>2.1188000000000002</v>
      </c>
      <c r="J292" s="49">
        <v>4260.9580000000005</v>
      </c>
      <c r="K292" s="49">
        <v>40.549999999999997</v>
      </c>
      <c r="L292" s="49">
        <v>366.7586</v>
      </c>
      <c r="M292" s="48">
        <v>8.3749999999999991E-2</v>
      </c>
      <c r="N292" s="48">
        <v>1.2828499999999998</v>
      </c>
      <c r="O292" s="48">
        <v>0.45945000000000003</v>
      </c>
      <c r="P292" s="48">
        <v>15.377700000000001</v>
      </c>
      <c r="Q292" s="48">
        <v>26.363300000000002</v>
      </c>
      <c r="R292" s="48">
        <v>2.2568999999999999</v>
      </c>
      <c r="S292" s="48">
        <v>0.37114999999999998</v>
      </c>
      <c r="T292" s="48">
        <v>0.25705</v>
      </c>
      <c r="U292" s="48">
        <v>8.7543000000000006</v>
      </c>
      <c r="AR292" s="204">
        <f t="shared" si="139"/>
        <v>1</v>
      </c>
      <c r="AS292" s="204">
        <f t="shared" si="140"/>
        <v>0.99901875495356829</v>
      </c>
      <c r="AT292" s="204">
        <f t="shared" si="141"/>
        <v>0.99999973658881813</v>
      </c>
      <c r="AU292" s="204">
        <f t="shared" si="142"/>
        <v>0.99999949086537199</v>
      </c>
      <c r="AV292" s="204">
        <f t="shared" si="143"/>
        <v>1.0001364235832215</v>
      </c>
      <c r="AW292" s="204">
        <f t="shared" si="144"/>
        <v>0.99999910212102183</v>
      </c>
      <c r="AX292" s="204">
        <f t="shared" si="145"/>
        <v>0.99999480891242509</v>
      </c>
      <c r="AY292" s="204">
        <f t="shared" si="146"/>
        <v>0.99999828244428179</v>
      </c>
      <c r="AZ292" s="204">
        <f t="shared" si="147"/>
        <v>1.0000023517492518</v>
      </c>
      <c r="BA292" s="204">
        <f t="shared" si="148"/>
        <v>1.0001718452176118</v>
      </c>
      <c r="BB292" s="204">
        <f t="shared" si="149"/>
        <v>0.99999322514337541</v>
      </c>
      <c r="BC292" s="204">
        <f t="shared" si="150"/>
        <v>1</v>
      </c>
      <c r="BD292" s="204">
        <f t="shared" si="151"/>
        <v>0.99998373270778218</v>
      </c>
      <c r="BE292" s="204">
        <f t="shared" si="152"/>
        <v>1.0000103388760273</v>
      </c>
      <c r="BF292" s="204">
        <f t="shared" si="153"/>
        <v>0.99998210744236837</v>
      </c>
      <c r="BG292" s="204">
        <f t="shared" si="154"/>
        <v>0.9999998133522322</v>
      </c>
      <c r="BH292" s="204">
        <f t="shared" si="155"/>
        <v>1</v>
      </c>
      <c r="BI292" s="204">
        <f t="shared" si="156"/>
        <v>1</v>
      </c>
      <c r="BJ292" s="204">
        <f t="shared" si="157"/>
        <v>0.99993615745834852</v>
      </c>
      <c r="BK292" s="204">
        <f t="shared" si="158"/>
        <v>1.0000313807490708</v>
      </c>
      <c r="BL292" s="202"/>
      <c r="BM292" s="205">
        <f t="shared" si="138"/>
        <v>0.99925731936656448</v>
      </c>
      <c r="BN292" s="205">
        <f t="shared" si="137"/>
        <v>30.067616245995566</v>
      </c>
    </row>
    <row r="293" spans="1:66">
      <c r="A293" s="214">
        <v>45217</v>
      </c>
      <c r="B293" s="48">
        <v>0.27100000000000002</v>
      </c>
      <c r="C293" s="48">
        <v>0.42449999999999999</v>
      </c>
      <c r="D293" s="48">
        <v>0.36939999999999995</v>
      </c>
      <c r="E293" s="48">
        <v>0.24365000000000001</v>
      </c>
      <c r="F293" s="48">
        <v>1.9804999999999999</v>
      </c>
      <c r="G293" s="48">
        <v>0.62125000000000008</v>
      </c>
      <c r="H293" s="48">
        <v>0.22225</v>
      </c>
      <c r="I293" s="48">
        <v>2.1203000000000003</v>
      </c>
      <c r="J293" s="49">
        <v>4263.3869999999997</v>
      </c>
      <c r="K293" s="49">
        <v>40.56</v>
      </c>
      <c r="L293" s="49">
        <v>365.78300000000002</v>
      </c>
      <c r="M293" s="48">
        <v>8.3749999999999991E-2</v>
      </c>
      <c r="N293" s="48">
        <v>1.28565</v>
      </c>
      <c r="O293" s="48">
        <v>0.45835000000000004</v>
      </c>
      <c r="P293" s="48">
        <v>15.375250000000001</v>
      </c>
      <c r="Q293" s="48">
        <v>26.4664</v>
      </c>
      <c r="R293" s="48">
        <v>2.2158499999999997</v>
      </c>
      <c r="S293" s="48">
        <v>0.37080000000000002</v>
      </c>
      <c r="T293" s="48">
        <v>0.25605</v>
      </c>
      <c r="U293" s="48">
        <v>8.7509999999999994</v>
      </c>
      <c r="AR293" s="204">
        <f t="shared" si="139"/>
        <v>1</v>
      </c>
      <c r="AS293" s="204">
        <f t="shared" si="140"/>
        <v>0.99894173919713913</v>
      </c>
      <c r="AT293" s="204">
        <f t="shared" si="141"/>
        <v>1.0000000878512769</v>
      </c>
      <c r="AU293" s="204">
        <f t="shared" si="142"/>
        <v>0.99999779013341283</v>
      </c>
      <c r="AV293" s="204">
        <f t="shared" si="143"/>
        <v>0.9998383266861014</v>
      </c>
      <c r="AW293" s="204">
        <f t="shared" si="144"/>
        <v>1.0000000929812309</v>
      </c>
      <c r="AX293" s="204">
        <f t="shared" si="145"/>
        <v>0.99999948024800045</v>
      </c>
      <c r="AY293" s="204">
        <f t="shared" si="146"/>
        <v>1.0000034345126363</v>
      </c>
      <c r="AZ293" s="204">
        <f t="shared" si="147"/>
        <v>1.0000026334498116</v>
      </c>
      <c r="BA293" s="204">
        <f t="shared" si="148"/>
        <v>1.0000490683787315</v>
      </c>
      <c r="BB293" s="204">
        <f t="shared" si="149"/>
        <v>0.99997556921378017</v>
      </c>
      <c r="BC293" s="204">
        <f t="shared" si="150"/>
        <v>1</v>
      </c>
      <c r="BD293" s="204">
        <f t="shared" si="151"/>
        <v>1.0000479127240447</v>
      </c>
      <c r="BE293" s="204">
        <f t="shared" si="152"/>
        <v>0.99999311160989146</v>
      </c>
      <c r="BF293" s="204">
        <f t="shared" si="153"/>
        <v>0.99999787039018917</v>
      </c>
      <c r="BG293" s="204">
        <f t="shared" si="154"/>
        <v>1.0000004329285814</v>
      </c>
      <c r="BH293" s="204">
        <f t="shared" si="155"/>
        <v>0.99999893211782953</v>
      </c>
      <c r="BI293" s="204">
        <f t="shared" si="156"/>
        <v>0.99982137589966202</v>
      </c>
      <c r="BJ293" s="204">
        <f t="shared" si="157"/>
        <v>0.99978666805413696</v>
      </c>
      <c r="BK293" s="204">
        <f t="shared" si="158"/>
        <v>0.99997908201983299</v>
      </c>
      <c r="BL293" s="202"/>
      <c r="BM293" s="205">
        <f t="shared" si="138"/>
        <v>0.9984342204651887</v>
      </c>
      <c r="BN293" s="205">
        <f t="shared" si="137"/>
        <v>30.020536987817028</v>
      </c>
    </row>
    <row r="294" spans="1:66">
      <c r="A294" s="214">
        <v>45218</v>
      </c>
      <c r="B294" s="48">
        <v>0.26950000000000002</v>
      </c>
      <c r="C294" s="48">
        <v>0.42759999999999998</v>
      </c>
      <c r="D294" s="48">
        <v>0.37014999999999998</v>
      </c>
      <c r="E294" s="48">
        <v>0.24230000000000002</v>
      </c>
      <c r="F294" s="48">
        <v>1.9718</v>
      </c>
      <c r="G294" s="48">
        <v>0.61959999999999993</v>
      </c>
      <c r="H294" s="48">
        <v>0.22244999999999998</v>
      </c>
      <c r="I294" s="48">
        <v>2.1095999999999999</v>
      </c>
      <c r="J294" s="49">
        <v>4272.6729999999998</v>
      </c>
      <c r="K294" s="49">
        <v>40.36</v>
      </c>
      <c r="L294" s="49">
        <v>366.13114999999999</v>
      </c>
      <c r="M294" s="48">
        <v>8.3400000000000002E-2</v>
      </c>
      <c r="N294" s="48">
        <v>1.2839</v>
      </c>
      <c r="O294" s="48">
        <v>0.46255000000000002</v>
      </c>
      <c r="P294" s="48">
        <v>15.3322</v>
      </c>
      <c r="Q294" s="48">
        <v>26.306100000000001</v>
      </c>
      <c r="R294" s="48">
        <v>2.2453000000000003</v>
      </c>
      <c r="S294" s="48">
        <v>0.37040000000000001</v>
      </c>
      <c r="T294" s="48">
        <v>0.25595000000000001</v>
      </c>
      <c r="U294" s="48">
        <v>8.7335999999999991</v>
      </c>
      <c r="AR294" s="204">
        <f t="shared" si="139"/>
        <v>0.99980200297482469</v>
      </c>
      <c r="AS294" s="204">
        <f t="shared" si="140"/>
        <v>1.001491513879128</v>
      </c>
      <c r="AT294" s="204">
        <f t="shared" si="141"/>
        <v>1.0000003290192432</v>
      </c>
      <c r="AU294" s="204">
        <f t="shared" si="142"/>
        <v>0.99999539138379379</v>
      </c>
      <c r="AV294" s="204">
        <f t="shared" si="143"/>
        <v>0.99911892609817265</v>
      </c>
      <c r="AW294" s="204">
        <f t="shared" si="144"/>
        <v>0.99999897597003151</v>
      </c>
      <c r="AX294" s="204">
        <f t="shared" si="145"/>
        <v>1.0000020783095676</v>
      </c>
      <c r="AY294" s="204">
        <f t="shared" si="146"/>
        <v>0.99997544748248723</v>
      </c>
      <c r="AZ294" s="204">
        <f t="shared" si="147"/>
        <v>1.0000100538300718</v>
      </c>
      <c r="BA294" s="204">
        <f t="shared" si="148"/>
        <v>0.9990168339358606</v>
      </c>
      <c r="BB294" s="204">
        <f t="shared" si="149"/>
        <v>1.0000087259189858</v>
      </c>
      <c r="BC294" s="204">
        <f t="shared" si="150"/>
        <v>1</v>
      </c>
      <c r="BD294" s="204">
        <f t="shared" si="151"/>
        <v>0.99997006795640786</v>
      </c>
      <c r="BE294" s="204">
        <f t="shared" si="152"/>
        <v>1.00002621319216</v>
      </c>
      <c r="BF294" s="204">
        <f t="shared" si="153"/>
        <v>0.99996252490457715</v>
      </c>
      <c r="BG294" s="204">
        <f t="shared" si="154"/>
        <v>0.99999932615170239</v>
      </c>
      <c r="BH294" s="204">
        <f t="shared" si="155"/>
        <v>1.0000007681000347</v>
      </c>
      <c r="BI294" s="204">
        <f t="shared" si="156"/>
        <v>0.99979565422932437</v>
      </c>
      <c r="BJ294" s="204">
        <f t="shared" si="157"/>
        <v>0.99997861894701667</v>
      </c>
      <c r="BK294" s="204">
        <f t="shared" si="158"/>
        <v>0.99988957952426705</v>
      </c>
      <c r="BL294" s="202"/>
      <c r="BM294" s="205">
        <f t="shared" si="138"/>
        <v>0.99904145959226853</v>
      </c>
      <c r="BN294" s="205">
        <f t="shared" si="137"/>
        <v>29.991761090052407</v>
      </c>
    </row>
    <row r="295" spans="1:66">
      <c r="A295" s="214">
        <v>45219</v>
      </c>
      <c r="B295" s="48">
        <v>0.26950000000000002</v>
      </c>
      <c r="C295" s="48">
        <v>0.42695</v>
      </c>
      <c r="D295" s="48">
        <v>0.36965000000000003</v>
      </c>
      <c r="E295" s="48">
        <v>0.24054999999999999</v>
      </c>
      <c r="F295" s="48">
        <v>1.9721500000000001</v>
      </c>
      <c r="G295" s="48">
        <v>0.61975000000000002</v>
      </c>
      <c r="H295" s="48">
        <v>0.22239999999999999</v>
      </c>
      <c r="I295" s="48">
        <v>2.1077500000000002</v>
      </c>
      <c r="J295" s="49">
        <v>4276.0392499999998</v>
      </c>
      <c r="K295" s="49">
        <v>40.39</v>
      </c>
      <c r="L295" s="49">
        <v>364.08180000000004</v>
      </c>
      <c r="M295" s="48">
        <v>8.3249999999999991E-2</v>
      </c>
      <c r="N295" s="48">
        <v>1.28695</v>
      </c>
      <c r="O295" s="48">
        <v>0.46260000000000001</v>
      </c>
      <c r="P295" s="48">
        <v>15.303650000000001</v>
      </c>
      <c r="Q295" s="48">
        <v>26.161950000000001</v>
      </c>
      <c r="R295" s="48">
        <v>2.2453000000000003</v>
      </c>
      <c r="S295" s="48">
        <v>0.37</v>
      </c>
      <c r="T295" s="48">
        <v>0.25485000000000002</v>
      </c>
      <c r="U295" s="48">
        <v>8.7215999999999987</v>
      </c>
      <c r="AR295" s="204">
        <f t="shared" si="139"/>
        <v>1</v>
      </c>
      <c r="AS295" s="204">
        <f t="shared" si="140"/>
        <v>0.99968844202205909</v>
      </c>
      <c r="AT295" s="204">
        <f t="shared" si="141"/>
        <v>0.99999978072806328</v>
      </c>
      <c r="AU295" s="204">
        <f t="shared" si="142"/>
        <v>0.99999398750604007</v>
      </c>
      <c r="AV295" s="204">
        <f t="shared" si="143"/>
        <v>1.0000355367772604</v>
      </c>
      <c r="AW295" s="204">
        <f t="shared" si="144"/>
        <v>1.0000000932063033</v>
      </c>
      <c r="AX295" s="204">
        <f t="shared" si="145"/>
        <v>0.99999948059851307</v>
      </c>
      <c r="AY295" s="204">
        <f t="shared" si="146"/>
        <v>0.99999574227170041</v>
      </c>
      <c r="AZ295" s="204">
        <f t="shared" si="147"/>
        <v>1.0000036391876166</v>
      </c>
      <c r="BA295" s="204">
        <f t="shared" si="148"/>
        <v>1.000147868716784</v>
      </c>
      <c r="BB295" s="204">
        <f t="shared" si="149"/>
        <v>0.99994851750820113</v>
      </c>
      <c r="BC295" s="204">
        <f t="shared" si="150"/>
        <v>1</v>
      </c>
      <c r="BD295" s="204">
        <f t="shared" si="151"/>
        <v>1.0000521430527436</v>
      </c>
      <c r="BE295" s="204">
        <f t="shared" si="152"/>
        <v>1.0000003106220701</v>
      </c>
      <c r="BF295" s="204">
        <f t="shared" si="153"/>
        <v>0.99997508894660603</v>
      </c>
      <c r="BG295" s="204">
        <f t="shared" si="154"/>
        <v>0.99999939052516895</v>
      </c>
      <c r="BH295" s="204">
        <f t="shared" si="155"/>
        <v>1</v>
      </c>
      <c r="BI295" s="204">
        <f t="shared" si="156"/>
        <v>0.99979543345686861</v>
      </c>
      <c r="BJ295" s="204">
        <f t="shared" si="157"/>
        <v>0.99976428079637591</v>
      </c>
      <c r="BK295" s="204">
        <f t="shared" si="158"/>
        <v>0.99992371839495731</v>
      </c>
      <c r="BL295" s="202"/>
      <c r="BM295" s="205">
        <f t="shared" si="138"/>
        <v>0.99932356844176118</v>
      </c>
      <c r="BN295" s="205">
        <f t="shared" si="137"/>
        <v>29.971473716363935</v>
      </c>
    </row>
    <row r="296" spans="1:66">
      <c r="A296" s="214">
        <v>45220</v>
      </c>
      <c r="B296" s="48">
        <v>0.26950000000000002</v>
      </c>
      <c r="C296" s="48">
        <v>0.42695</v>
      </c>
      <c r="D296" s="48">
        <v>0.36965000000000003</v>
      </c>
      <c r="E296" s="48">
        <v>0.24054999999999999</v>
      </c>
      <c r="F296" s="48">
        <v>1.9721500000000001</v>
      </c>
      <c r="G296" s="48">
        <v>0.61975000000000002</v>
      </c>
      <c r="H296" s="48">
        <v>0.22239999999999999</v>
      </c>
      <c r="I296" s="48">
        <v>2.1077500000000002</v>
      </c>
      <c r="J296" s="49">
        <v>4276.0392499999998</v>
      </c>
      <c r="K296" s="49">
        <v>40.39</v>
      </c>
      <c r="L296" s="49">
        <v>364.08180000000004</v>
      </c>
      <c r="M296" s="48">
        <v>8.3249999999999991E-2</v>
      </c>
      <c r="N296" s="48">
        <v>1.28695</v>
      </c>
      <c r="O296" s="48">
        <v>0.46260000000000001</v>
      </c>
      <c r="P296" s="48">
        <v>15.303650000000001</v>
      </c>
      <c r="Q296" s="48">
        <v>26.161950000000001</v>
      </c>
      <c r="R296" s="48">
        <v>2.2453000000000003</v>
      </c>
      <c r="S296" s="48">
        <v>0.37</v>
      </c>
      <c r="T296" s="48">
        <v>0.25485000000000002</v>
      </c>
      <c r="U296" s="48">
        <v>8.7215999999999987</v>
      </c>
      <c r="AR296" s="204">
        <f t="shared" si="139"/>
        <v>1</v>
      </c>
      <c r="AS296" s="204">
        <f t="shared" si="140"/>
        <v>1</v>
      </c>
      <c r="AT296" s="204">
        <f t="shared" si="141"/>
        <v>1</v>
      </c>
      <c r="AU296" s="204">
        <f t="shared" si="142"/>
        <v>1</v>
      </c>
      <c r="AV296" s="204">
        <f t="shared" si="143"/>
        <v>1</v>
      </c>
      <c r="AW296" s="204">
        <f t="shared" si="144"/>
        <v>1</v>
      </c>
      <c r="AX296" s="204">
        <f t="shared" si="145"/>
        <v>1</v>
      </c>
      <c r="AY296" s="204">
        <f t="shared" si="146"/>
        <v>1</v>
      </c>
      <c r="AZ296" s="204">
        <f t="shared" si="147"/>
        <v>1</v>
      </c>
      <c r="BA296" s="204">
        <f t="shared" si="148"/>
        <v>1</v>
      </c>
      <c r="BB296" s="204">
        <f t="shared" si="149"/>
        <v>1</v>
      </c>
      <c r="BC296" s="204">
        <f t="shared" si="150"/>
        <v>1</v>
      </c>
      <c r="BD296" s="204">
        <f t="shared" si="151"/>
        <v>1</v>
      </c>
      <c r="BE296" s="204">
        <f t="shared" si="152"/>
        <v>1</v>
      </c>
      <c r="BF296" s="204">
        <f t="shared" si="153"/>
        <v>1</v>
      </c>
      <c r="BG296" s="204">
        <f t="shared" si="154"/>
        <v>1</v>
      </c>
      <c r="BH296" s="204">
        <f t="shared" si="155"/>
        <v>1</v>
      </c>
      <c r="BI296" s="204">
        <f t="shared" si="156"/>
        <v>1</v>
      </c>
      <c r="BJ296" s="204">
        <f t="shared" si="157"/>
        <v>1</v>
      </c>
      <c r="BK296" s="204">
        <f t="shared" si="158"/>
        <v>1</v>
      </c>
      <c r="BL296" s="202"/>
      <c r="BM296" s="205">
        <f t="shared" si="138"/>
        <v>1</v>
      </c>
      <c r="BN296" s="205">
        <f t="shared" si="137"/>
        <v>29.971473716363935</v>
      </c>
    </row>
    <row r="297" spans="1:66">
      <c r="A297" s="214">
        <v>45221</v>
      </c>
      <c r="B297" s="48">
        <v>0.26950000000000002</v>
      </c>
      <c r="C297" s="48">
        <v>0.42695</v>
      </c>
      <c r="D297" s="48">
        <v>0.36965000000000003</v>
      </c>
      <c r="E297" s="48">
        <v>0.24054999999999999</v>
      </c>
      <c r="F297" s="48">
        <v>1.9721500000000001</v>
      </c>
      <c r="G297" s="48">
        <v>0.61975000000000002</v>
      </c>
      <c r="H297" s="48">
        <v>0.22239999999999999</v>
      </c>
      <c r="I297" s="48">
        <v>2.1077500000000002</v>
      </c>
      <c r="J297" s="49">
        <v>4276.0392499999998</v>
      </c>
      <c r="K297" s="49">
        <v>40.39</v>
      </c>
      <c r="L297" s="49">
        <v>364.08180000000004</v>
      </c>
      <c r="M297" s="48">
        <v>8.3249999999999991E-2</v>
      </c>
      <c r="N297" s="48">
        <v>1.28695</v>
      </c>
      <c r="O297" s="48">
        <v>0.46260000000000001</v>
      </c>
      <c r="P297" s="48">
        <v>15.303650000000001</v>
      </c>
      <c r="Q297" s="48">
        <v>26.161950000000001</v>
      </c>
      <c r="R297" s="48">
        <v>2.2453000000000003</v>
      </c>
      <c r="S297" s="48">
        <v>0.37</v>
      </c>
      <c r="T297" s="48">
        <v>0.25485000000000002</v>
      </c>
      <c r="U297" s="48">
        <v>8.7215999999999987</v>
      </c>
      <c r="AR297" s="204">
        <f t="shared" si="139"/>
        <v>1</v>
      </c>
      <c r="AS297" s="204">
        <f t="shared" si="140"/>
        <v>1</v>
      </c>
      <c r="AT297" s="204">
        <f t="shared" si="141"/>
        <v>1</v>
      </c>
      <c r="AU297" s="204">
        <f t="shared" si="142"/>
        <v>1</v>
      </c>
      <c r="AV297" s="204">
        <f t="shared" si="143"/>
        <v>1</v>
      </c>
      <c r="AW297" s="204">
        <f t="shared" si="144"/>
        <v>1</v>
      </c>
      <c r="AX297" s="204">
        <f t="shared" si="145"/>
        <v>1</v>
      </c>
      <c r="AY297" s="204">
        <f t="shared" si="146"/>
        <v>1</v>
      </c>
      <c r="AZ297" s="204">
        <f t="shared" si="147"/>
        <v>1</v>
      </c>
      <c r="BA297" s="204">
        <f t="shared" si="148"/>
        <v>1</v>
      </c>
      <c r="BB297" s="204">
        <f t="shared" si="149"/>
        <v>1</v>
      </c>
      <c r="BC297" s="204">
        <f t="shared" si="150"/>
        <v>1</v>
      </c>
      <c r="BD297" s="204">
        <f t="shared" si="151"/>
        <v>1</v>
      </c>
      <c r="BE297" s="204">
        <f t="shared" si="152"/>
        <v>1</v>
      </c>
      <c r="BF297" s="204">
        <f t="shared" si="153"/>
        <v>1</v>
      </c>
      <c r="BG297" s="204">
        <f t="shared" si="154"/>
        <v>1</v>
      </c>
      <c r="BH297" s="204">
        <f t="shared" si="155"/>
        <v>1</v>
      </c>
      <c r="BI297" s="204">
        <f t="shared" si="156"/>
        <v>1</v>
      </c>
      <c r="BJ297" s="204">
        <f t="shared" si="157"/>
        <v>1</v>
      </c>
      <c r="BK297" s="204">
        <f t="shared" si="158"/>
        <v>1</v>
      </c>
      <c r="BL297" s="202"/>
      <c r="BM297" s="205">
        <f t="shared" si="138"/>
        <v>1</v>
      </c>
      <c r="BN297" s="205">
        <f t="shared" si="137"/>
        <v>29.971473716363935</v>
      </c>
    </row>
    <row r="298" spans="1:66">
      <c r="A298" s="214">
        <v>45222</v>
      </c>
      <c r="B298" s="48">
        <v>0.26950000000000002</v>
      </c>
      <c r="C298" s="48">
        <v>0.42685000000000001</v>
      </c>
      <c r="D298" s="48">
        <v>0.36945</v>
      </c>
      <c r="E298" s="48">
        <v>0.24130000000000001</v>
      </c>
      <c r="F298" s="48">
        <v>1.9721000000000002</v>
      </c>
      <c r="G298" s="48">
        <v>0.62219999999999998</v>
      </c>
      <c r="H298" s="48">
        <v>0.2218</v>
      </c>
      <c r="I298" s="48">
        <v>2.1089500000000001</v>
      </c>
      <c r="J298" s="49">
        <v>4297.7515000000003</v>
      </c>
      <c r="K298" s="49">
        <v>40.409999999999997</v>
      </c>
      <c r="L298" s="49">
        <v>364.81195000000002</v>
      </c>
      <c r="M298" s="48">
        <v>8.3350000000000007E-2</v>
      </c>
      <c r="N298" s="48">
        <v>1.2881499999999999</v>
      </c>
      <c r="O298" s="48">
        <v>0.46245000000000003</v>
      </c>
      <c r="P298" s="48">
        <v>15.31995</v>
      </c>
      <c r="Q298" s="48">
        <v>25.793700000000001</v>
      </c>
      <c r="R298" s="48">
        <v>2.2453000000000003</v>
      </c>
      <c r="S298" s="48">
        <v>0.36990000000000001</v>
      </c>
      <c r="T298" s="48">
        <v>0.25475000000000003</v>
      </c>
      <c r="U298" s="48">
        <v>8.7171500000000002</v>
      </c>
      <c r="AR298" s="204">
        <f t="shared" si="139"/>
        <v>1</v>
      </c>
      <c r="AS298" s="204">
        <f t="shared" si="140"/>
        <v>0.99995201958390978</v>
      </c>
      <c r="AT298" s="204">
        <f t="shared" si="141"/>
        <v>0.99999991220816198</v>
      </c>
      <c r="AU298" s="204">
        <f t="shared" si="142"/>
        <v>1.0000025821326883</v>
      </c>
      <c r="AV298" s="204">
        <f t="shared" si="143"/>
        <v>0.99999492380675958</v>
      </c>
      <c r="AW298" s="204">
        <f t="shared" si="144"/>
        <v>1.0000015191856155</v>
      </c>
      <c r="AX298" s="204">
        <f t="shared" si="145"/>
        <v>0.99999375807573465</v>
      </c>
      <c r="AY298" s="204">
        <f t="shared" si="146"/>
        <v>1.0000027622050245</v>
      </c>
      <c r="AZ298" s="204">
        <f t="shared" si="147"/>
        <v>1.0000234043146019</v>
      </c>
      <c r="BA298" s="204">
        <f t="shared" si="148"/>
        <v>1.0000985157092523</v>
      </c>
      <c r="BB298" s="204">
        <f t="shared" si="149"/>
        <v>1.0000183761696506</v>
      </c>
      <c r="BC298" s="204">
        <f t="shared" si="150"/>
        <v>1</v>
      </c>
      <c r="BD298" s="204">
        <f t="shared" si="151"/>
        <v>1.000020481108197</v>
      </c>
      <c r="BE298" s="204">
        <f t="shared" si="152"/>
        <v>0.99999906803362493</v>
      </c>
      <c r="BF298" s="204">
        <f t="shared" si="153"/>
        <v>1.0000142283876765</v>
      </c>
      <c r="BG298" s="204">
        <f t="shared" si="154"/>
        <v>0.99999842763996583</v>
      </c>
      <c r="BH298" s="204">
        <f t="shared" si="155"/>
        <v>1</v>
      </c>
      <c r="BI298" s="204">
        <f t="shared" si="156"/>
        <v>0.9999488198836195</v>
      </c>
      <c r="BJ298" s="204">
        <f t="shared" si="157"/>
        <v>0.99997851825239881</v>
      </c>
      <c r="BK298" s="204">
        <f t="shared" si="158"/>
        <v>0.99997168487897647</v>
      </c>
      <c r="BL298" s="202"/>
      <c r="BM298" s="205">
        <f t="shared" si="138"/>
        <v>1.0000189930153933</v>
      </c>
      <c r="BN298" s="205">
        <f t="shared" si="137"/>
        <v>29.97204296502559</v>
      </c>
    </row>
    <row r="299" spans="1:66">
      <c r="A299" s="214">
        <v>45223</v>
      </c>
      <c r="B299" s="48">
        <v>0.26950000000000002</v>
      </c>
      <c r="C299" s="48">
        <v>0.42374999999999996</v>
      </c>
      <c r="D299" s="48">
        <v>0.36855000000000004</v>
      </c>
      <c r="E299" s="48">
        <v>0.24004999999999999</v>
      </c>
      <c r="F299" s="48">
        <v>1.9677000000000002</v>
      </c>
      <c r="G299" s="48">
        <v>0.62054999999999993</v>
      </c>
      <c r="H299" s="48">
        <v>0.21970000000000001</v>
      </c>
      <c r="I299" s="48">
        <v>2.1080000000000001</v>
      </c>
      <c r="J299" s="49">
        <v>4275.6424999999999</v>
      </c>
      <c r="K299" s="49">
        <v>40.335000000000001</v>
      </c>
      <c r="L299" s="49">
        <v>361.7543</v>
      </c>
      <c r="M299" s="48">
        <v>8.3299999999999999E-2</v>
      </c>
      <c r="N299" s="48">
        <v>1.2875999999999999</v>
      </c>
      <c r="O299" s="48">
        <v>0.46015</v>
      </c>
      <c r="P299" s="48">
        <v>15.2936</v>
      </c>
      <c r="Q299" s="48">
        <v>25.419049999999999</v>
      </c>
      <c r="R299" s="48">
        <v>2.2027000000000001</v>
      </c>
      <c r="S299" s="48">
        <v>0.36785000000000001</v>
      </c>
      <c r="T299" s="48">
        <v>0.25229999999999997</v>
      </c>
      <c r="U299" s="48">
        <v>8.6997999999999998</v>
      </c>
      <c r="AR299" s="204">
        <f t="shared" si="139"/>
        <v>1</v>
      </c>
      <c r="AS299" s="204">
        <f t="shared" si="140"/>
        <v>0.99850808304878835</v>
      </c>
      <c r="AT299" s="204">
        <f t="shared" si="141"/>
        <v>0.99999960434775559</v>
      </c>
      <c r="AU299" s="204">
        <f t="shared" si="142"/>
        <v>0.99999569198385918</v>
      </c>
      <c r="AV299" s="204">
        <f t="shared" si="143"/>
        <v>0.99955288910491447</v>
      </c>
      <c r="AW299" s="204">
        <f t="shared" si="144"/>
        <v>0.9999989775356386</v>
      </c>
      <c r="AX299" s="204">
        <f t="shared" si="145"/>
        <v>0.99997801968160138</v>
      </c>
      <c r="AY299" s="204">
        <f t="shared" si="146"/>
        <v>0.9999978133894285</v>
      </c>
      <c r="AZ299" s="204">
        <f t="shared" si="147"/>
        <v>0.99997616747428086</v>
      </c>
      <c r="BA299" s="204">
        <f t="shared" si="148"/>
        <v>0.99963040087645949</v>
      </c>
      <c r="BB299" s="204">
        <f t="shared" si="149"/>
        <v>0.99992280283631418</v>
      </c>
      <c r="BC299" s="204">
        <f t="shared" si="150"/>
        <v>1</v>
      </c>
      <c r="BD299" s="204">
        <f t="shared" si="151"/>
        <v>0.99999061533497513</v>
      </c>
      <c r="BE299" s="204">
        <f t="shared" si="152"/>
        <v>0.99998567196728005</v>
      </c>
      <c r="BF299" s="204">
        <f t="shared" si="153"/>
        <v>0.99997699176869836</v>
      </c>
      <c r="BG299" s="204">
        <f t="shared" si="154"/>
        <v>0.99999837710610162</v>
      </c>
      <c r="BH299" s="204">
        <f t="shared" si="155"/>
        <v>0.99999888562671091</v>
      </c>
      <c r="BI299" s="204">
        <f t="shared" si="156"/>
        <v>0.99894827381024054</v>
      </c>
      <c r="BJ299" s="204">
        <f t="shared" si="157"/>
        <v>0.99947118044277083</v>
      </c>
      <c r="BK299" s="204">
        <f t="shared" si="158"/>
        <v>0.99988946917355459</v>
      </c>
      <c r="BL299" s="202"/>
      <c r="BM299" s="205">
        <f t="shared" si="138"/>
        <v>0.995826662501891</v>
      </c>
      <c r="BN299" s="205">
        <f t="shared" si="137"/>
        <v>29.846959514224714</v>
      </c>
    </row>
    <row r="300" spans="1:66">
      <c r="A300" s="214">
        <v>45224</v>
      </c>
      <c r="B300" s="48">
        <v>0.26950000000000002</v>
      </c>
      <c r="C300" s="48">
        <v>0.42254999999999998</v>
      </c>
      <c r="D300" s="48">
        <v>0.3705</v>
      </c>
      <c r="E300" s="48">
        <v>0.24045</v>
      </c>
      <c r="F300" s="48">
        <v>1.9704000000000002</v>
      </c>
      <c r="G300" s="48">
        <v>0.61880000000000002</v>
      </c>
      <c r="H300" s="48">
        <v>0.2215</v>
      </c>
      <c r="I300" s="48">
        <v>2.1086</v>
      </c>
      <c r="J300" s="49">
        <v>4275.6424999999999</v>
      </c>
      <c r="K300" s="49">
        <v>40.39</v>
      </c>
      <c r="L300" s="49">
        <v>363.44824999999997</v>
      </c>
      <c r="M300" s="48">
        <v>8.3350000000000007E-2</v>
      </c>
      <c r="N300" s="48">
        <v>1.2882500000000001</v>
      </c>
      <c r="O300" s="48">
        <v>0.46050000000000002</v>
      </c>
      <c r="P300" s="48">
        <v>15.307650000000001</v>
      </c>
      <c r="Q300" s="48">
        <v>25.2105</v>
      </c>
      <c r="R300" s="48">
        <v>2.2027000000000001</v>
      </c>
      <c r="S300" s="48">
        <v>0.36870000000000003</v>
      </c>
      <c r="T300" s="48">
        <v>0.25429999999999997</v>
      </c>
      <c r="U300" s="48">
        <v>8.7230999999999987</v>
      </c>
      <c r="AR300" s="204">
        <f t="shared" si="139"/>
        <v>1</v>
      </c>
      <c r="AS300" s="204">
        <f t="shared" si="140"/>
        <v>0.99941928687368242</v>
      </c>
      <c r="AT300" s="204">
        <f t="shared" si="141"/>
        <v>1.0000008560307005</v>
      </c>
      <c r="AU300" s="204">
        <f t="shared" si="142"/>
        <v>1.0000013810049768</v>
      </c>
      <c r="AV300" s="204">
        <f t="shared" si="143"/>
        <v>1.0002745809406608</v>
      </c>
      <c r="AW300" s="204">
        <f t="shared" si="144"/>
        <v>0.99999891259305129</v>
      </c>
      <c r="AX300" s="204">
        <f t="shared" si="145"/>
        <v>1.0000188534309604</v>
      </c>
      <c r="AY300" s="204">
        <f t="shared" si="146"/>
        <v>1.0000013811342845</v>
      </c>
      <c r="AZ300" s="204">
        <f t="shared" si="147"/>
        <v>1</v>
      </c>
      <c r="BA300" s="204">
        <f t="shared" si="148"/>
        <v>1.0002711933515021</v>
      </c>
      <c r="BB300" s="204">
        <f t="shared" si="149"/>
        <v>1.0000428503478784</v>
      </c>
      <c r="BC300" s="204">
        <f t="shared" si="150"/>
        <v>1</v>
      </c>
      <c r="BD300" s="204">
        <f t="shared" si="151"/>
        <v>1.0000110906507902</v>
      </c>
      <c r="BE300" s="204">
        <f t="shared" si="152"/>
        <v>1.0000021849845615</v>
      </c>
      <c r="BF300" s="204">
        <f t="shared" si="153"/>
        <v>1.0000122732915551</v>
      </c>
      <c r="BG300" s="204">
        <f t="shared" si="154"/>
        <v>0.99999908621615252</v>
      </c>
      <c r="BH300" s="204">
        <f t="shared" si="155"/>
        <v>1</v>
      </c>
      <c r="BI300" s="204">
        <f t="shared" si="156"/>
        <v>1.0004371164933463</v>
      </c>
      <c r="BJ300" s="204">
        <f t="shared" si="157"/>
        <v>1.0004322794656406</v>
      </c>
      <c r="BK300" s="204">
        <f t="shared" si="158"/>
        <v>1.0001484047705549</v>
      </c>
      <c r="BL300" s="202"/>
      <c r="BM300" s="205">
        <f t="shared" si="138"/>
        <v>1.0010718613150014</v>
      </c>
      <c r="BN300" s="205">
        <f t="shared" si="137"/>
        <v>29.878951315498423</v>
      </c>
    </row>
    <row r="301" spans="1:66">
      <c r="A301" s="214">
        <v>45225</v>
      </c>
      <c r="B301" s="48">
        <v>0.26950000000000002</v>
      </c>
      <c r="C301" s="48">
        <v>0.42880000000000001</v>
      </c>
      <c r="D301" s="48">
        <v>0.37235000000000001</v>
      </c>
      <c r="E301" s="48">
        <v>0.2422</v>
      </c>
      <c r="F301" s="48">
        <v>1.9722999999999999</v>
      </c>
      <c r="G301" s="48">
        <v>0.62290000000000001</v>
      </c>
      <c r="H301" s="48">
        <v>0.22315000000000002</v>
      </c>
      <c r="I301" s="48">
        <v>2.1081500000000002</v>
      </c>
      <c r="J301" s="49">
        <v>4294.3702499999999</v>
      </c>
      <c r="K301" s="49">
        <v>40.555</v>
      </c>
      <c r="L301" s="49">
        <v>366.40075000000002</v>
      </c>
      <c r="M301" s="48">
        <v>8.3400000000000002E-2</v>
      </c>
      <c r="N301" s="48">
        <v>1.2901500000000001</v>
      </c>
      <c r="O301" s="48">
        <v>0.46550000000000002</v>
      </c>
      <c r="P301" s="48">
        <v>15.3438</v>
      </c>
      <c r="Q301" s="48">
        <v>25.174750000000003</v>
      </c>
      <c r="R301" s="48">
        <v>2.2453000000000003</v>
      </c>
      <c r="S301" s="48">
        <v>0.36995</v>
      </c>
      <c r="T301" s="48">
        <v>0.25565000000000004</v>
      </c>
      <c r="U301" s="48">
        <v>8.7579999999999991</v>
      </c>
      <c r="AR301" s="204">
        <f t="shared" si="139"/>
        <v>1</v>
      </c>
      <c r="AS301" s="204">
        <f t="shared" si="140"/>
        <v>1.0030120591593845</v>
      </c>
      <c r="AT301" s="204">
        <f t="shared" si="141"/>
        <v>1.0000008079770604</v>
      </c>
      <c r="AU301" s="204">
        <f t="shared" si="142"/>
        <v>1.0000060150216055</v>
      </c>
      <c r="AV301" s="204">
        <f t="shared" si="143"/>
        <v>1.000192990301334</v>
      </c>
      <c r="AW301" s="204">
        <f t="shared" si="144"/>
        <v>1.0000025428297268</v>
      </c>
      <c r="AX301" s="204">
        <f t="shared" si="145"/>
        <v>1.0000171481887337</v>
      </c>
      <c r="AY301" s="204">
        <f t="shared" si="146"/>
        <v>0.99999896418738921</v>
      </c>
      <c r="AZ301" s="204">
        <f t="shared" si="147"/>
        <v>1.0000201960844426</v>
      </c>
      <c r="BA301" s="204">
        <f t="shared" si="148"/>
        <v>1.0008115889887925</v>
      </c>
      <c r="BB301" s="204">
        <f t="shared" si="149"/>
        <v>1.0000742127227569</v>
      </c>
      <c r="BC301" s="204">
        <f t="shared" si="150"/>
        <v>1</v>
      </c>
      <c r="BD301" s="204">
        <f t="shared" si="151"/>
        <v>1.0000323871136731</v>
      </c>
      <c r="BE301" s="204">
        <f t="shared" si="152"/>
        <v>1.0000310344724888</v>
      </c>
      <c r="BF301" s="204">
        <f t="shared" si="153"/>
        <v>1.0000315272087976</v>
      </c>
      <c r="BG301" s="204">
        <f t="shared" si="154"/>
        <v>0.9999998425989014</v>
      </c>
      <c r="BH301" s="204">
        <f t="shared" si="155"/>
        <v>1.0000011143745309</v>
      </c>
      <c r="BI301" s="204">
        <f t="shared" si="156"/>
        <v>1.0006410564874102</v>
      </c>
      <c r="BJ301" s="204">
        <f t="shared" si="157"/>
        <v>1.0002898503356235</v>
      </c>
      <c r="BK301" s="204">
        <f t="shared" si="158"/>
        <v>1.0002215568872665</v>
      </c>
      <c r="BL301" s="202"/>
      <c r="BM301" s="205">
        <f t="shared" si="138"/>
        <v>1.00539424024419</v>
      </c>
      <c r="BN301" s="205">
        <f t="shared" si="137"/>
        <v>30.040125557138676</v>
      </c>
    </row>
    <row r="302" spans="1:66">
      <c r="A302" s="214">
        <v>45226</v>
      </c>
      <c r="B302" s="48">
        <v>0.26950000000000002</v>
      </c>
      <c r="C302" s="48">
        <v>0.42495000000000005</v>
      </c>
      <c r="D302" s="48">
        <v>0.37229999999999996</v>
      </c>
      <c r="E302" s="48">
        <v>0.2424</v>
      </c>
      <c r="F302" s="48">
        <v>1.9718</v>
      </c>
      <c r="G302" s="48">
        <v>0.62080000000000002</v>
      </c>
      <c r="H302" s="48">
        <v>0.22234999999999999</v>
      </c>
      <c r="I302" s="48">
        <v>2.1073500000000003</v>
      </c>
      <c r="J302" s="49">
        <v>4297.5992499999993</v>
      </c>
      <c r="K302" s="49">
        <v>40.479999999999997</v>
      </c>
      <c r="L302" s="49">
        <v>364.95625000000001</v>
      </c>
      <c r="M302" s="48">
        <v>8.3350000000000007E-2</v>
      </c>
      <c r="N302" s="48">
        <v>1.28755</v>
      </c>
      <c r="O302" s="48">
        <v>0.46300000000000002</v>
      </c>
      <c r="P302" s="48">
        <v>15.331949999999999</v>
      </c>
      <c r="Q302" s="48">
        <v>25.247050000000002</v>
      </c>
      <c r="R302" s="48">
        <v>2.2035999999999998</v>
      </c>
      <c r="S302" s="48">
        <v>0.36914999999999998</v>
      </c>
      <c r="T302" s="48">
        <v>0.25534999999999997</v>
      </c>
      <c r="U302" s="48">
        <v>8.7372499999999995</v>
      </c>
      <c r="AR302" s="204">
        <f t="shared" si="139"/>
        <v>1</v>
      </c>
      <c r="AS302" s="204">
        <f t="shared" si="140"/>
        <v>0.99815429437541447</v>
      </c>
      <c r="AT302" s="204">
        <f t="shared" si="141"/>
        <v>0.99999997821562203</v>
      </c>
      <c r="AU302" s="204">
        <f t="shared" si="142"/>
        <v>1.0000006846600751</v>
      </c>
      <c r="AV302" s="204">
        <f t="shared" si="143"/>
        <v>0.99994923729640028</v>
      </c>
      <c r="AW302" s="204">
        <f t="shared" si="144"/>
        <v>0.99999869967544253</v>
      </c>
      <c r="AX302" s="204">
        <f t="shared" si="145"/>
        <v>0.99999170172479779</v>
      </c>
      <c r="AY302" s="204">
        <f t="shared" si="146"/>
        <v>0.99999815801005199</v>
      </c>
      <c r="AZ302" s="204">
        <f t="shared" si="147"/>
        <v>1.0000034732341208</v>
      </c>
      <c r="BA302" s="204">
        <f t="shared" si="148"/>
        <v>0.99963172331822003</v>
      </c>
      <c r="BB302" s="204">
        <f t="shared" si="149"/>
        <v>0.99996376870862658</v>
      </c>
      <c r="BC302" s="204">
        <f t="shared" si="150"/>
        <v>1</v>
      </c>
      <c r="BD302" s="204">
        <f t="shared" si="151"/>
        <v>0.99995567044993416</v>
      </c>
      <c r="BE302" s="204">
        <f t="shared" si="152"/>
        <v>0.99998452501701396</v>
      </c>
      <c r="BF302" s="204">
        <f t="shared" si="153"/>
        <v>0.99998967376181958</v>
      </c>
      <c r="BG302" s="204">
        <f t="shared" si="154"/>
        <v>1.0000003180939514</v>
      </c>
      <c r="BH302" s="204">
        <f t="shared" si="155"/>
        <v>0.99999890939187464</v>
      </c>
      <c r="BI302" s="204">
        <f t="shared" si="156"/>
        <v>0.99959018923959464</v>
      </c>
      <c r="BJ302" s="204">
        <f t="shared" si="157"/>
        <v>0.99993573268786695</v>
      </c>
      <c r="BK302" s="204">
        <f t="shared" si="158"/>
        <v>0.9998684019432289</v>
      </c>
      <c r="BL302" s="202"/>
      <c r="BM302" s="205">
        <f t="shared" si="138"/>
        <v>0.99701772454008031</v>
      </c>
      <c r="BN302" s="205">
        <f t="shared" si="137"/>
        <v>29.950537627876717</v>
      </c>
    </row>
    <row r="303" spans="1:66">
      <c r="A303" s="214">
        <v>45227</v>
      </c>
      <c r="B303" s="48">
        <v>0.26950000000000002</v>
      </c>
      <c r="C303" s="48">
        <v>0.42495000000000005</v>
      </c>
      <c r="D303" s="48">
        <v>0.37229999999999996</v>
      </c>
      <c r="E303" s="48">
        <v>0.2424</v>
      </c>
      <c r="F303" s="48">
        <v>1.9718</v>
      </c>
      <c r="G303" s="48">
        <v>0.62080000000000002</v>
      </c>
      <c r="H303" s="48">
        <v>0.22234999999999999</v>
      </c>
      <c r="I303" s="48">
        <v>2.1073500000000003</v>
      </c>
      <c r="J303" s="49">
        <v>4297.5992499999993</v>
      </c>
      <c r="K303" s="49">
        <v>40.479999999999997</v>
      </c>
      <c r="L303" s="49">
        <v>364.95625000000001</v>
      </c>
      <c r="M303" s="48">
        <v>8.3350000000000007E-2</v>
      </c>
      <c r="N303" s="48">
        <v>1.28755</v>
      </c>
      <c r="O303" s="48">
        <v>0.46300000000000002</v>
      </c>
      <c r="P303" s="48">
        <v>15.331949999999999</v>
      </c>
      <c r="Q303" s="48">
        <v>25.247050000000002</v>
      </c>
      <c r="R303" s="48">
        <v>2.2035999999999998</v>
      </c>
      <c r="S303" s="48">
        <v>0.36914999999999998</v>
      </c>
      <c r="T303" s="48">
        <v>0.25534999999999997</v>
      </c>
      <c r="U303" s="48">
        <v>8.7372499999999995</v>
      </c>
      <c r="AR303" s="204">
        <f t="shared" si="139"/>
        <v>1</v>
      </c>
      <c r="AS303" s="204">
        <f t="shared" si="140"/>
        <v>1</v>
      </c>
      <c r="AT303" s="204">
        <f t="shared" si="141"/>
        <v>1</v>
      </c>
      <c r="AU303" s="204">
        <f t="shared" si="142"/>
        <v>1</v>
      </c>
      <c r="AV303" s="204">
        <f t="shared" si="143"/>
        <v>1</v>
      </c>
      <c r="AW303" s="204">
        <f t="shared" si="144"/>
        <v>1</v>
      </c>
      <c r="AX303" s="204">
        <f t="shared" si="145"/>
        <v>1</v>
      </c>
      <c r="AY303" s="204">
        <f t="shared" si="146"/>
        <v>1</v>
      </c>
      <c r="AZ303" s="204">
        <f t="shared" si="147"/>
        <v>1</v>
      </c>
      <c r="BA303" s="204">
        <f t="shared" si="148"/>
        <v>1</v>
      </c>
      <c r="BB303" s="204">
        <f t="shared" si="149"/>
        <v>1</v>
      </c>
      <c r="BC303" s="204">
        <f t="shared" si="150"/>
        <v>1</v>
      </c>
      <c r="BD303" s="204">
        <f t="shared" si="151"/>
        <v>1</v>
      </c>
      <c r="BE303" s="204">
        <f t="shared" si="152"/>
        <v>1</v>
      </c>
      <c r="BF303" s="204">
        <f t="shared" si="153"/>
        <v>1</v>
      </c>
      <c r="BG303" s="204">
        <f t="shared" si="154"/>
        <v>1</v>
      </c>
      <c r="BH303" s="204">
        <f t="shared" si="155"/>
        <v>1</v>
      </c>
      <c r="BI303" s="204">
        <f t="shared" si="156"/>
        <v>1</v>
      </c>
      <c r="BJ303" s="204">
        <f t="shared" si="157"/>
        <v>1</v>
      </c>
      <c r="BK303" s="204">
        <f t="shared" si="158"/>
        <v>1</v>
      </c>
      <c r="BL303" s="202"/>
      <c r="BM303" s="205">
        <f t="shared" si="138"/>
        <v>1</v>
      </c>
      <c r="BN303" s="205">
        <f t="shared" si="137"/>
        <v>29.950537627876717</v>
      </c>
    </row>
    <row r="304" spans="1:66">
      <c r="A304" s="214">
        <v>45228</v>
      </c>
      <c r="B304" s="48">
        <v>0.26950000000000002</v>
      </c>
      <c r="C304" s="48">
        <v>0.42495000000000005</v>
      </c>
      <c r="D304" s="48">
        <v>0.37229999999999996</v>
      </c>
      <c r="E304" s="48">
        <v>0.2424</v>
      </c>
      <c r="F304" s="48">
        <v>1.9718</v>
      </c>
      <c r="G304" s="48">
        <v>0.62080000000000002</v>
      </c>
      <c r="H304" s="48">
        <v>0.22234999999999999</v>
      </c>
      <c r="I304" s="48">
        <v>2.1073500000000003</v>
      </c>
      <c r="J304" s="49">
        <v>4297.5992499999993</v>
      </c>
      <c r="K304" s="49">
        <v>40.479999999999997</v>
      </c>
      <c r="L304" s="49">
        <v>364.95625000000001</v>
      </c>
      <c r="M304" s="48">
        <v>8.3350000000000007E-2</v>
      </c>
      <c r="N304" s="48">
        <v>1.28755</v>
      </c>
      <c r="O304" s="48">
        <v>0.46300000000000002</v>
      </c>
      <c r="P304" s="48">
        <v>15.331949999999999</v>
      </c>
      <c r="Q304" s="48">
        <v>25.247050000000002</v>
      </c>
      <c r="R304" s="48">
        <v>2.2035999999999998</v>
      </c>
      <c r="S304" s="48">
        <v>0.36914999999999998</v>
      </c>
      <c r="T304" s="48">
        <v>0.25534999999999997</v>
      </c>
      <c r="U304" s="48">
        <v>8.7372499999999995</v>
      </c>
      <c r="AR304" s="204">
        <f t="shared" si="139"/>
        <v>1</v>
      </c>
      <c r="AS304" s="204">
        <f t="shared" si="140"/>
        <v>1</v>
      </c>
      <c r="AT304" s="204">
        <f t="shared" si="141"/>
        <v>1</v>
      </c>
      <c r="AU304" s="204">
        <f t="shared" si="142"/>
        <v>1</v>
      </c>
      <c r="AV304" s="204">
        <f t="shared" si="143"/>
        <v>1</v>
      </c>
      <c r="AW304" s="204">
        <f t="shared" si="144"/>
        <v>1</v>
      </c>
      <c r="AX304" s="204">
        <f t="shared" si="145"/>
        <v>1</v>
      </c>
      <c r="AY304" s="204">
        <f t="shared" si="146"/>
        <v>1</v>
      </c>
      <c r="AZ304" s="204">
        <f t="shared" si="147"/>
        <v>1</v>
      </c>
      <c r="BA304" s="204">
        <f t="shared" si="148"/>
        <v>1</v>
      </c>
      <c r="BB304" s="204">
        <f t="shared" si="149"/>
        <v>1</v>
      </c>
      <c r="BC304" s="204">
        <f t="shared" si="150"/>
        <v>1</v>
      </c>
      <c r="BD304" s="204">
        <f t="shared" si="151"/>
        <v>1</v>
      </c>
      <c r="BE304" s="204">
        <f t="shared" si="152"/>
        <v>1</v>
      </c>
      <c r="BF304" s="204">
        <f t="shared" si="153"/>
        <v>1</v>
      </c>
      <c r="BG304" s="204">
        <f t="shared" si="154"/>
        <v>1</v>
      </c>
      <c r="BH304" s="204">
        <f t="shared" si="155"/>
        <v>1</v>
      </c>
      <c r="BI304" s="204">
        <f t="shared" si="156"/>
        <v>1</v>
      </c>
      <c r="BJ304" s="204">
        <f t="shared" si="157"/>
        <v>1</v>
      </c>
      <c r="BK304" s="204">
        <f t="shared" si="158"/>
        <v>1</v>
      </c>
      <c r="BL304" s="202"/>
      <c r="BM304" s="205">
        <f t="shared" si="138"/>
        <v>1</v>
      </c>
      <c r="BN304" s="205">
        <f t="shared" si="137"/>
        <v>29.950537627876717</v>
      </c>
    </row>
    <row r="305" spans="1:66">
      <c r="A305" s="214">
        <v>45229</v>
      </c>
      <c r="B305" s="48">
        <v>0.26950000000000002</v>
      </c>
      <c r="C305" s="48">
        <v>0.42420000000000002</v>
      </c>
      <c r="D305" s="48">
        <v>0.37340000000000001</v>
      </c>
      <c r="E305" s="48">
        <v>0.24335000000000001</v>
      </c>
      <c r="F305" s="48">
        <v>1.9722</v>
      </c>
      <c r="G305" s="48">
        <v>0.62375000000000003</v>
      </c>
      <c r="H305" s="48">
        <v>0.22244999999999998</v>
      </c>
      <c r="I305" s="48">
        <v>2.1078999999999999</v>
      </c>
      <c r="J305" s="49">
        <v>4291.1262500000003</v>
      </c>
      <c r="K305" s="49">
        <v>40.33</v>
      </c>
      <c r="L305" s="49">
        <v>364.49924999999996</v>
      </c>
      <c r="M305" s="48">
        <v>8.3249999999999991E-2</v>
      </c>
      <c r="N305" s="48">
        <v>1.2825</v>
      </c>
      <c r="O305" s="48">
        <v>0.46260000000000001</v>
      </c>
      <c r="P305" s="48">
        <v>15.351900000000001</v>
      </c>
      <c r="Q305" s="48">
        <v>25.4253</v>
      </c>
      <c r="R305" s="48">
        <v>2.2453000000000003</v>
      </c>
      <c r="S305" s="48">
        <v>0.36875000000000002</v>
      </c>
      <c r="T305" s="48">
        <v>0.25514999999999999</v>
      </c>
      <c r="U305" s="48">
        <v>8.7388499999999993</v>
      </c>
      <c r="AR305" s="204">
        <f t="shared" si="139"/>
        <v>1</v>
      </c>
      <c r="AS305" s="204">
        <f t="shared" si="140"/>
        <v>0.99963823298103216</v>
      </c>
      <c r="AT305" s="204">
        <f t="shared" si="141"/>
        <v>1.000000478581953</v>
      </c>
      <c r="AU305" s="204">
        <f t="shared" si="142"/>
        <v>1.0000032444441187</v>
      </c>
      <c r="AV305" s="204">
        <f t="shared" si="143"/>
        <v>1.0000406130479602</v>
      </c>
      <c r="AW305" s="204">
        <f t="shared" si="144"/>
        <v>1.00000182540338</v>
      </c>
      <c r="AX305" s="204">
        <f t="shared" si="145"/>
        <v>1.0000010389205685</v>
      </c>
      <c r="AY305" s="204">
        <f t="shared" si="146"/>
        <v>1.0000012664451559</v>
      </c>
      <c r="AZ305" s="204">
        <f t="shared" si="147"/>
        <v>0.99999303480274904</v>
      </c>
      <c r="BA305" s="204">
        <f t="shared" si="148"/>
        <v>0.9992615319699476</v>
      </c>
      <c r="BB305" s="204">
        <f t="shared" si="149"/>
        <v>0.99998850740900636</v>
      </c>
      <c r="BC305" s="204">
        <f t="shared" si="150"/>
        <v>1</v>
      </c>
      <c r="BD305" s="204">
        <f t="shared" si="151"/>
        <v>0.99991364381706427</v>
      </c>
      <c r="BE305" s="204">
        <f t="shared" si="152"/>
        <v>0.99999751623488198</v>
      </c>
      <c r="BF305" s="204">
        <f t="shared" si="153"/>
        <v>1.0000173803325738</v>
      </c>
      <c r="BG305" s="204">
        <f t="shared" si="154"/>
        <v>1.0000007803609807</v>
      </c>
      <c r="BH305" s="204">
        <f t="shared" si="155"/>
        <v>1.0000010906093149</v>
      </c>
      <c r="BI305" s="204">
        <f t="shared" si="156"/>
        <v>0.9997947404578611</v>
      </c>
      <c r="BJ305" s="204">
        <f t="shared" si="157"/>
        <v>0.99995711270585574</v>
      </c>
      <c r="BK305" s="204">
        <f t="shared" si="158"/>
        <v>1.000010159154636</v>
      </c>
      <c r="BL305" s="202"/>
      <c r="BM305" s="205">
        <f t="shared" si="138"/>
        <v>0.99862278181312936</v>
      </c>
      <c r="BN305" s="205">
        <f t="shared" si="137"/>
        <v>29.909289202749051</v>
      </c>
    </row>
    <row r="306" spans="1:66">
      <c r="A306" s="214">
        <v>45230</v>
      </c>
      <c r="B306" s="48">
        <v>0.26950000000000002</v>
      </c>
      <c r="C306" s="48">
        <v>0.42444999999999999</v>
      </c>
      <c r="D306" s="48">
        <v>0.37304999999999999</v>
      </c>
      <c r="E306" s="48">
        <v>0.24309999999999998</v>
      </c>
      <c r="F306" s="48">
        <v>1.9721000000000002</v>
      </c>
      <c r="G306" s="48">
        <v>0.62024999999999997</v>
      </c>
      <c r="H306" s="48">
        <v>0.22184999999999999</v>
      </c>
      <c r="I306" s="48">
        <v>2.1084000000000001</v>
      </c>
      <c r="J306" s="49">
        <v>4284.6632499999996</v>
      </c>
      <c r="K306" s="49">
        <v>40.49</v>
      </c>
      <c r="L306" s="49">
        <v>364.20285000000001</v>
      </c>
      <c r="M306" s="48">
        <v>8.3249999999999991E-2</v>
      </c>
      <c r="N306" s="48">
        <v>1.2837000000000001</v>
      </c>
      <c r="O306" s="48">
        <v>0.46229999999999999</v>
      </c>
      <c r="P306" s="48">
        <v>15.308299999999999</v>
      </c>
      <c r="Q306" s="48">
        <v>24.973849999999999</v>
      </c>
      <c r="R306" s="48">
        <v>2.2453000000000003</v>
      </c>
      <c r="S306" s="48">
        <v>0.36845</v>
      </c>
      <c r="T306" s="48">
        <v>0.25429999999999997</v>
      </c>
      <c r="U306" s="48">
        <v>8.7407000000000004</v>
      </c>
      <c r="AR306" s="204">
        <f t="shared" si="139"/>
        <v>1</v>
      </c>
      <c r="AS306" s="204">
        <f t="shared" si="140"/>
        <v>1.0001206891390093</v>
      </c>
      <c r="AT306" s="204">
        <f t="shared" si="141"/>
        <v>0.99999984787707152</v>
      </c>
      <c r="AU306" s="204">
        <f t="shared" si="142"/>
        <v>0.99999914743029161</v>
      </c>
      <c r="AV306" s="204">
        <f t="shared" si="143"/>
        <v>0.99998984776798128</v>
      </c>
      <c r="AW306" s="204">
        <f t="shared" si="144"/>
        <v>0.99999783331232328</v>
      </c>
      <c r="AX306" s="204">
        <f t="shared" si="145"/>
        <v>0.99999375948062152</v>
      </c>
      <c r="AY306" s="204">
        <f t="shared" si="146"/>
        <v>1.0000011510269948</v>
      </c>
      <c r="AZ306" s="204">
        <f t="shared" si="147"/>
        <v>0.99999303507283432</v>
      </c>
      <c r="BA306" s="204">
        <f t="shared" si="148"/>
        <v>1.000788203314785</v>
      </c>
      <c r="BB306" s="204">
        <f t="shared" si="149"/>
        <v>0.99999253844104485</v>
      </c>
      <c r="BC306" s="204">
        <f t="shared" si="150"/>
        <v>1</v>
      </c>
      <c r="BD306" s="204">
        <f t="shared" si="151"/>
        <v>1.0000205521407597</v>
      </c>
      <c r="BE306" s="204">
        <f t="shared" si="152"/>
        <v>0.99999813576577767</v>
      </c>
      <c r="BF306" s="204">
        <f t="shared" si="153"/>
        <v>0.99996198764799615</v>
      </c>
      <c r="BG306" s="204">
        <f t="shared" si="154"/>
        <v>0.99999801284052414</v>
      </c>
      <c r="BH306" s="204">
        <f t="shared" si="155"/>
        <v>1</v>
      </c>
      <c r="BI306" s="204">
        <f t="shared" si="156"/>
        <v>0.99984590523090722</v>
      </c>
      <c r="BJ306" s="204">
        <f t="shared" si="157"/>
        <v>0.99981736593369741</v>
      </c>
      <c r="BK306" s="204">
        <f t="shared" si="158"/>
        <v>1.0000117442134142</v>
      </c>
      <c r="BL306" s="202"/>
      <c r="BM306" s="205">
        <f t="shared" si="138"/>
        <v>1.0005295493600779</v>
      </c>
      <c r="BN306" s="205">
        <f t="shared" si="137"/>
        <v>29.925127647706752</v>
      </c>
    </row>
    <row r="307" spans="1:66">
      <c r="A307" s="214">
        <v>45231</v>
      </c>
      <c r="B307" s="48">
        <v>0.26950000000000002</v>
      </c>
      <c r="C307" s="48">
        <v>0.42559999999999998</v>
      </c>
      <c r="D307" s="48">
        <v>0.37414999999999998</v>
      </c>
      <c r="E307" s="48">
        <v>0.24515000000000001</v>
      </c>
      <c r="F307" s="48">
        <v>1.97255</v>
      </c>
      <c r="G307" s="48">
        <v>0.62040000000000006</v>
      </c>
      <c r="H307" s="48">
        <v>0.22205000000000003</v>
      </c>
      <c r="I307" s="48">
        <v>2.1086499999999999</v>
      </c>
      <c r="J307" s="48">
        <v>4298.4027499999993</v>
      </c>
      <c r="K307" s="49">
        <v>40.775000000000006</v>
      </c>
      <c r="L307" s="49">
        <v>365.95060000000001</v>
      </c>
      <c r="M307" s="48">
        <v>8.3400000000000002E-2</v>
      </c>
      <c r="N307" s="48">
        <v>1.2867500000000001</v>
      </c>
      <c r="O307" s="48">
        <v>0.46394999999999997</v>
      </c>
      <c r="P307" s="48">
        <v>15.31085</v>
      </c>
      <c r="Q307" s="48">
        <v>25.157249999999998</v>
      </c>
      <c r="R307" s="48">
        <v>2.2655500000000002</v>
      </c>
      <c r="S307" s="48">
        <v>0.36919999999999997</v>
      </c>
      <c r="T307" s="48">
        <v>0.255</v>
      </c>
      <c r="U307" s="48">
        <v>8.7518999999999991</v>
      </c>
      <c r="AR307" s="204">
        <f t="shared" si="139"/>
        <v>1</v>
      </c>
      <c r="AS307" s="204">
        <f t="shared" si="140"/>
        <v>1.0005543761836797</v>
      </c>
      <c r="AT307" s="204">
        <f t="shared" si="141"/>
        <v>1.0000004776212006</v>
      </c>
      <c r="AU307" s="204">
        <f t="shared" si="142"/>
        <v>1.0000069653656176</v>
      </c>
      <c r="AV307" s="204">
        <f t="shared" si="143"/>
        <v>1.0000456822660273</v>
      </c>
      <c r="AW307" s="204">
        <f t="shared" si="144"/>
        <v>1.0000000931086384</v>
      </c>
      <c r="AX307" s="204">
        <f t="shared" si="145"/>
        <v>1.0000020820551174</v>
      </c>
      <c r="AY307" s="204">
        <f t="shared" si="146"/>
        <v>1.0000005754109751</v>
      </c>
      <c r="AZ307" s="204">
        <f t="shared" si="147"/>
        <v>1.0000147941502688</v>
      </c>
      <c r="BA307" s="204">
        <f t="shared" si="148"/>
        <v>1.0013967274647462</v>
      </c>
      <c r="BB307" s="204">
        <f t="shared" si="149"/>
        <v>1.0000439115256743</v>
      </c>
      <c r="BC307" s="204">
        <f t="shared" si="150"/>
        <v>1</v>
      </c>
      <c r="BD307" s="204">
        <f t="shared" si="151"/>
        <v>1.0000521511671923</v>
      </c>
      <c r="BE307" s="204">
        <f t="shared" si="152"/>
        <v>1.000010238416585</v>
      </c>
      <c r="BF307" s="204">
        <f t="shared" si="153"/>
        <v>1.0000022262233454</v>
      </c>
      <c r="BG307" s="204">
        <f t="shared" si="154"/>
        <v>1.0000008115762011</v>
      </c>
      <c r="BH307" s="204">
        <f t="shared" si="155"/>
        <v>1.0000005223270396</v>
      </c>
      <c r="BI307" s="204">
        <f t="shared" si="156"/>
        <v>1.0003851058227897</v>
      </c>
      <c r="BJ307" s="204">
        <f t="shared" si="157"/>
        <v>1.000150473838008</v>
      </c>
      <c r="BK307" s="204">
        <f t="shared" si="158"/>
        <v>1.0000710491761637</v>
      </c>
      <c r="BL307" s="202"/>
      <c r="BM307" s="205">
        <f t="shared" si="138"/>
        <v>1.0027407931608794</v>
      </c>
      <c r="BN307" s="205">
        <f t="shared" si="137"/>
        <v>30.007146232902031</v>
      </c>
    </row>
    <row r="308" spans="1:66">
      <c r="A308" s="214">
        <v>45232</v>
      </c>
      <c r="B308" s="48">
        <v>0.26950000000000002</v>
      </c>
      <c r="C308" s="48">
        <v>0.41954999999999998</v>
      </c>
      <c r="D308" s="48">
        <v>0.37304999999999999</v>
      </c>
      <c r="E308" s="48">
        <v>0.24365000000000001</v>
      </c>
      <c r="F308" s="48">
        <v>1.9723000000000002</v>
      </c>
      <c r="G308" s="48">
        <v>0.62014999999999998</v>
      </c>
      <c r="H308" s="48">
        <v>0.22120000000000001</v>
      </c>
      <c r="I308" s="48">
        <v>2.1081500000000002</v>
      </c>
      <c r="J308" s="48">
        <v>4272.7852499999999</v>
      </c>
      <c r="K308" s="49">
        <v>40.54</v>
      </c>
      <c r="L308" s="49">
        <v>361.87189999999998</v>
      </c>
      <c r="M308" s="48">
        <v>8.3249999999999991E-2</v>
      </c>
      <c r="N308" s="48">
        <v>1.2812999999999999</v>
      </c>
      <c r="O308" s="48">
        <v>0.45829999999999999</v>
      </c>
      <c r="P308" s="48">
        <v>15.28875</v>
      </c>
      <c r="Q308" s="48">
        <v>24.9573</v>
      </c>
      <c r="R308" s="48">
        <v>2.2311000000000001</v>
      </c>
      <c r="S308" s="48">
        <v>0.36804999999999999</v>
      </c>
      <c r="T308" s="48">
        <v>0.25424999999999998</v>
      </c>
      <c r="U308" s="48">
        <v>8.7147000000000006</v>
      </c>
      <c r="AR308" s="204">
        <f t="shared" si="139"/>
        <v>1</v>
      </c>
      <c r="AS308" s="204">
        <f t="shared" si="140"/>
        <v>0.99707165046135071</v>
      </c>
      <c r="AT308" s="204">
        <f t="shared" si="141"/>
        <v>0.99999952237902745</v>
      </c>
      <c r="AU308" s="204">
        <f t="shared" si="142"/>
        <v>0.99999490917036249</v>
      </c>
      <c r="AV308" s="204">
        <f t="shared" si="143"/>
        <v>0.99997462315172303</v>
      </c>
      <c r="AW308" s="204">
        <f t="shared" si="144"/>
        <v>0.99999984480644499</v>
      </c>
      <c r="AX308" s="204">
        <f t="shared" si="145"/>
        <v>0.99999113832783071</v>
      </c>
      <c r="AY308" s="204">
        <f t="shared" si="146"/>
        <v>0.99999884911081094</v>
      </c>
      <c r="AZ308" s="204">
        <f t="shared" si="147"/>
        <v>0.99997237839026187</v>
      </c>
      <c r="BA308" s="204">
        <f t="shared" si="148"/>
        <v>0.99885048637112628</v>
      </c>
      <c r="BB308" s="204">
        <f t="shared" si="149"/>
        <v>0.99989720274881444</v>
      </c>
      <c r="BC308" s="204">
        <f t="shared" si="150"/>
        <v>1</v>
      </c>
      <c r="BD308" s="204">
        <f t="shared" si="151"/>
        <v>0.99990673144440101</v>
      </c>
      <c r="BE308" s="204">
        <f t="shared" si="152"/>
        <v>0.99996478951868117</v>
      </c>
      <c r="BF308" s="204">
        <f t="shared" si="153"/>
        <v>0.99998069394204014</v>
      </c>
      <c r="BG308" s="204">
        <f t="shared" si="154"/>
        <v>0.99999911489503257</v>
      </c>
      <c r="BH308" s="204">
        <f t="shared" si="155"/>
        <v>0.99999910858224361</v>
      </c>
      <c r="BI308" s="204">
        <f t="shared" si="156"/>
        <v>0.99940947191663809</v>
      </c>
      <c r="BJ308" s="204">
        <f t="shared" si="157"/>
        <v>0.99983878731228837</v>
      </c>
      <c r="BK308" s="204">
        <f t="shared" si="158"/>
        <v>0.999763699953509</v>
      </c>
      <c r="BL308" s="202"/>
      <c r="BM308" s="205">
        <f t="shared" si="138"/>
        <v>0.99462233044797421</v>
      </c>
      <c r="BN308" s="205">
        <f t="shared" si="137"/>
        <v>29.84577771626217</v>
      </c>
    </row>
    <row r="309" spans="1:66">
      <c r="A309" s="214">
        <v>45233</v>
      </c>
      <c r="B309" s="48">
        <v>0.26950000000000002</v>
      </c>
      <c r="C309" s="48">
        <v>0.41869999999999996</v>
      </c>
      <c r="D309" s="48">
        <v>0.37019999999999997</v>
      </c>
      <c r="E309" s="48">
        <v>0.24395</v>
      </c>
      <c r="F309" s="48">
        <v>1.9716</v>
      </c>
      <c r="G309" s="48">
        <v>0.61729999999999996</v>
      </c>
      <c r="H309" s="48">
        <v>0.2208</v>
      </c>
      <c r="I309" s="48">
        <v>2.1088500000000003</v>
      </c>
      <c r="J309" s="48">
        <v>4243.9637499999999</v>
      </c>
      <c r="K309" s="49">
        <v>40.495000000000005</v>
      </c>
      <c r="L309" s="49">
        <v>355.75425000000001</v>
      </c>
      <c r="M309" s="48">
        <v>8.3249999999999991E-2</v>
      </c>
      <c r="N309" s="48">
        <v>1.27725</v>
      </c>
      <c r="O309" s="48">
        <v>0.45634999999999998</v>
      </c>
      <c r="P309" s="48">
        <v>15.09005</v>
      </c>
      <c r="Q309" s="48">
        <v>25.157200000000003</v>
      </c>
      <c r="R309" s="48">
        <v>2.2035999999999998</v>
      </c>
      <c r="S309" s="48">
        <v>0.36709999999999998</v>
      </c>
      <c r="T309" s="48">
        <v>0.2535</v>
      </c>
      <c r="U309" s="48">
        <v>8.6988000000000003</v>
      </c>
      <c r="AR309" s="204">
        <f t="shared" si="139"/>
        <v>1</v>
      </c>
      <c r="AS309" s="204">
        <f t="shared" si="140"/>
        <v>0.99958467709024479</v>
      </c>
      <c r="AT309" s="204">
        <f t="shared" si="141"/>
        <v>0.99999875594621412</v>
      </c>
      <c r="AU309" s="204">
        <f t="shared" si="142"/>
        <v>1.0000010206717118</v>
      </c>
      <c r="AV309" s="204">
        <f t="shared" si="143"/>
        <v>0.999928929332351</v>
      </c>
      <c r="AW309" s="204">
        <f t="shared" si="144"/>
        <v>0.99999822635966551</v>
      </c>
      <c r="AX309" s="204">
        <f t="shared" si="145"/>
        <v>0.99999581800198323</v>
      </c>
      <c r="AY309" s="204">
        <f t="shared" si="146"/>
        <v>1.0000016111706804</v>
      </c>
      <c r="AZ309" s="204">
        <f t="shared" si="147"/>
        <v>0.99996872512634505</v>
      </c>
      <c r="BA309" s="204">
        <f t="shared" si="148"/>
        <v>0.99977901775318667</v>
      </c>
      <c r="BB309" s="204">
        <f t="shared" si="149"/>
        <v>0.99984362550288175</v>
      </c>
      <c r="BC309" s="204">
        <f t="shared" si="150"/>
        <v>1</v>
      </c>
      <c r="BD309" s="204">
        <f t="shared" si="151"/>
        <v>0.99993043221171496</v>
      </c>
      <c r="BE309" s="204">
        <f t="shared" si="152"/>
        <v>0.9999877467283893</v>
      </c>
      <c r="BF309" s="204">
        <f t="shared" si="153"/>
        <v>0.99982516971028712</v>
      </c>
      <c r="BG309" s="204">
        <f t="shared" si="154"/>
        <v>1.0000008848852995</v>
      </c>
      <c r="BH309" s="204">
        <f t="shared" si="155"/>
        <v>0.99999927848279069</v>
      </c>
      <c r="BI309" s="204">
        <f t="shared" si="156"/>
        <v>0.99951075428222702</v>
      </c>
      <c r="BJ309" s="204">
        <f t="shared" si="157"/>
        <v>0.99983831109400778</v>
      </c>
      <c r="BK309" s="204">
        <f t="shared" si="158"/>
        <v>0.99989868609009847</v>
      </c>
      <c r="BL309" s="202"/>
      <c r="BM309" s="205">
        <f t="shared" si="138"/>
        <v>0.9980932090285547</v>
      </c>
      <c r="BN309" s="205">
        <f t="shared" si="137"/>
        <v>29.788868056777037</v>
      </c>
    </row>
    <row r="310" spans="1:66">
      <c r="A310" s="214">
        <v>45234</v>
      </c>
      <c r="B310" s="48">
        <v>0.26950000000000002</v>
      </c>
      <c r="C310" s="48">
        <v>0.41869999999999996</v>
      </c>
      <c r="D310" s="48">
        <v>0.37019999999999997</v>
      </c>
      <c r="E310" s="48">
        <v>0.24395</v>
      </c>
      <c r="F310" s="48">
        <v>1.9716</v>
      </c>
      <c r="G310" s="48">
        <v>0.61729999999999996</v>
      </c>
      <c r="H310" s="48">
        <v>0.2208</v>
      </c>
      <c r="I310" s="48">
        <v>2.1088500000000003</v>
      </c>
      <c r="J310" s="49">
        <v>4243.9637499999999</v>
      </c>
      <c r="K310" s="49">
        <v>40.495000000000005</v>
      </c>
      <c r="L310" s="49">
        <v>355.75425000000001</v>
      </c>
      <c r="M310" s="48">
        <v>8.3249999999999991E-2</v>
      </c>
      <c r="N310" s="48">
        <v>1.27725</v>
      </c>
      <c r="O310" s="48">
        <v>0.45634999999999998</v>
      </c>
      <c r="P310" s="48">
        <v>15.09005</v>
      </c>
      <c r="Q310" s="48">
        <v>25.157200000000003</v>
      </c>
      <c r="R310" s="48">
        <v>2.2035999999999998</v>
      </c>
      <c r="S310" s="48">
        <v>0.36709999999999998</v>
      </c>
      <c r="T310" s="48">
        <v>0.2535</v>
      </c>
      <c r="U310" s="48">
        <v>8.6988000000000003</v>
      </c>
      <c r="AR310" s="204">
        <f t="shared" si="139"/>
        <v>1</v>
      </c>
      <c r="AS310" s="204">
        <f t="shared" si="140"/>
        <v>1</v>
      </c>
      <c r="AT310" s="204">
        <f t="shared" si="141"/>
        <v>1</v>
      </c>
      <c r="AU310" s="204">
        <f t="shared" si="142"/>
        <v>1</v>
      </c>
      <c r="AV310" s="204">
        <f t="shared" si="143"/>
        <v>1</v>
      </c>
      <c r="AW310" s="204">
        <f t="shared" si="144"/>
        <v>1</v>
      </c>
      <c r="AX310" s="204">
        <f t="shared" si="145"/>
        <v>1</v>
      </c>
      <c r="AY310" s="204">
        <f t="shared" si="146"/>
        <v>1</v>
      </c>
      <c r="AZ310" s="204">
        <f t="shared" si="147"/>
        <v>1</v>
      </c>
      <c r="BA310" s="204">
        <f t="shared" si="148"/>
        <v>1</v>
      </c>
      <c r="BB310" s="204">
        <f t="shared" si="149"/>
        <v>1</v>
      </c>
      <c r="BC310" s="204">
        <f t="shared" si="150"/>
        <v>1</v>
      </c>
      <c r="BD310" s="204">
        <f t="shared" si="151"/>
        <v>1</v>
      </c>
      <c r="BE310" s="204">
        <f t="shared" si="152"/>
        <v>1</v>
      </c>
      <c r="BF310" s="204">
        <f t="shared" si="153"/>
        <v>1</v>
      </c>
      <c r="BG310" s="204">
        <f t="shared" si="154"/>
        <v>1</v>
      </c>
      <c r="BH310" s="204">
        <f t="shared" si="155"/>
        <v>1</v>
      </c>
      <c r="BI310" s="204">
        <f t="shared" si="156"/>
        <v>1</v>
      </c>
      <c r="BJ310" s="204">
        <f t="shared" si="157"/>
        <v>1</v>
      </c>
      <c r="BK310" s="204">
        <f t="shared" si="158"/>
        <v>1</v>
      </c>
      <c r="BL310" s="202"/>
      <c r="BM310" s="205">
        <f t="shared" si="138"/>
        <v>1</v>
      </c>
      <c r="BN310" s="205">
        <f t="shared" si="137"/>
        <v>29.788868056777037</v>
      </c>
    </row>
    <row r="311" spans="1:66">
      <c r="A311" s="214">
        <v>45235</v>
      </c>
      <c r="B311" s="48">
        <v>0.26950000000000002</v>
      </c>
      <c r="C311" s="48">
        <v>0.41869999999999996</v>
      </c>
      <c r="D311" s="48">
        <v>0.37019999999999997</v>
      </c>
      <c r="E311" s="48">
        <v>0.24395</v>
      </c>
      <c r="F311" s="48">
        <v>1.9716</v>
      </c>
      <c r="G311" s="48">
        <v>0.61729999999999996</v>
      </c>
      <c r="H311" s="48">
        <v>0.2208</v>
      </c>
      <c r="I311" s="48">
        <v>2.1088500000000003</v>
      </c>
      <c r="J311" s="49">
        <v>4243.9637499999999</v>
      </c>
      <c r="K311" s="49">
        <v>40.495000000000005</v>
      </c>
      <c r="L311" s="49">
        <v>355.75425000000001</v>
      </c>
      <c r="M311" s="48">
        <v>8.3249999999999991E-2</v>
      </c>
      <c r="N311" s="48">
        <v>1.27725</v>
      </c>
      <c r="O311" s="48">
        <v>0.45634999999999998</v>
      </c>
      <c r="P311" s="48">
        <v>15.09005</v>
      </c>
      <c r="Q311" s="48">
        <v>25.157200000000003</v>
      </c>
      <c r="R311" s="48">
        <v>2.2035999999999998</v>
      </c>
      <c r="S311" s="48">
        <v>0.36709999999999998</v>
      </c>
      <c r="T311" s="48">
        <v>0.2535</v>
      </c>
      <c r="U311" s="48">
        <v>8.6988000000000003</v>
      </c>
      <c r="AR311" s="204">
        <f t="shared" si="139"/>
        <v>1</v>
      </c>
      <c r="AS311" s="204">
        <f t="shared" si="140"/>
        <v>1</v>
      </c>
      <c r="AT311" s="204">
        <f t="shared" si="141"/>
        <v>1</v>
      </c>
      <c r="AU311" s="204">
        <f t="shared" si="142"/>
        <v>1</v>
      </c>
      <c r="AV311" s="204">
        <f t="shared" si="143"/>
        <v>1</v>
      </c>
      <c r="AW311" s="204">
        <f t="shared" si="144"/>
        <v>1</v>
      </c>
      <c r="AX311" s="204">
        <f t="shared" si="145"/>
        <v>1</v>
      </c>
      <c r="AY311" s="204">
        <f t="shared" si="146"/>
        <v>1</v>
      </c>
      <c r="AZ311" s="204">
        <f t="shared" si="147"/>
        <v>1</v>
      </c>
      <c r="BA311" s="204">
        <f t="shared" si="148"/>
        <v>1</v>
      </c>
      <c r="BB311" s="204">
        <f t="shared" si="149"/>
        <v>1</v>
      </c>
      <c r="BC311" s="204">
        <f t="shared" si="150"/>
        <v>1</v>
      </c>
      <c r="BD311" s="204">
        <f t="shared" si="151"/>
        <v>1</v>
      </c>
      <c r="BE311" s="204">
        <f t="shared" si="152"/>
        <v>1</v>
      </c>
      <c r="BF311" s="204">
        <f t="shared" si="153"/>
        <v>1</v>
      </c>
      <c r="BG311" s="204">
        <f t="shared" si="154"/>
        <v>1</v>
      </c>
      <c r="BH311" s="204">
        <f t="shared" si="155"/>
        <v>1</v>
      </c>
      <c r="BI311" s="204">
        <f t="shared" si="156"/>
        <v>1</v>
      </c>
      <c r="BJ311" s="204">
        <f t="shared" si="157"/>
        <v>1</v>
      </c>
      <c r="BK311" s="204">
        <f t="shared" si="158"/>
        <v>1</v>
      </c>
      <c r="BL311" s="202"/>
      <c r="BM311" s="205">
        <f t="shared" si="138"/>
        <v>1</v>
      </c>
      <c r="BN311" s="205">
        <f t="shared" si="137"/>
        <v>29.788868056777037</v>
      </c>
    </row>
    <row r="312" spans="1:66">
      <c r="A312" s="214">
        <v>45236</v>
      </c>
      <c r="B312" s="48">
        <v>0.26950000000000002</v>
      </c>
      <c r="C312" s="48">
        <v>0.41359999999999997</v>
      </c>
      <c r="D312" s="48">
        <v>0.36785000000000001</v>
      </c>
      <c r="E312" s="48">
        <v>0.2417</v>
      </c>
      <c r="F312" s="48">
        <v>1.9624999999999999</v>
      </c>
      <c r="G312" s="48">
        <v>0.61499999999999999</v>
      </c>
      <c r="H312" s="48">
        <v>0.21765000000000001</v>
      </c>
      <c r="I312" s="48">
        <v>2.1078000000000001</v>
      </c>
      <c r="J312" s="49">
        <v>4186.8297499999999</v>
      </c>
      <c r="K312" s="49">
        <v>40.299999999999997</v>
      </c>
      <c r="L312" s="49">
        <v>350.3383</v>
      </c>
      <c r="M312" s="48">
        <v>8.3199999999999996E-2</v>
      </c>
      <c r="N312" s="48">
        <v>1.2570000000000001</v>
      </c>
      <c r="O312" s="48">
        <v>0.44930000000000003</v>
      </c>
      <c r="P312" s="48">
        <v>15.03955</v>
      </c>
      <c r="Q312" s="48">
        <v>24.9832</v>
      </c>
      <c r="R312" s="48">
        <v>2.26735</v>
      </c>
      <c r="S312" s="48">
        <v>0.36404999999999998</v>
      </c>
      <c r="T312" s="48">
        <v>0.251</v>
      </c>
      <c r="U312" s="48">
        <v>8.6611000000000011</v>
      </c>
      <c r="AR312" s="204">
        <f t="shared" si="139"/>
        <v>1</v>
      </c>
      <c r="AS312" s="204">
        <f t="shared" si="140"/>
        <v>0.99749284431436125</v>
      </c>
      <c r="AT312" s="204">
        <f t="shared" si="141"/>
        <v>0.99999896697536683</v>
      </c>
      <c r="AU312" s="204">
        <f t="shared" si="142"/>
        <v>0.99999231420480472</v>
      </c>
      <c r="AV312" s="204">
        <f t="shared" si="143"/>
        <v>0.99907417408645893</v>
      </c>
      <c r="AW312" s="204">
        <f t="shared" si="144"/>
        <v>0.99999856265986198</v>
      </c>
      <c r="AX312" s="204">
        <f t="shared" si="145"/>
        <v>0.99996680003450156</v>
      </c>
      <c r="AY312" s="204">
        <f t="shared" si="146"/>
        <v>0.99999758304821851</v>
      </c>
      <c r="AZ312" s="204">
        <f t="shared" si="147"/>
        <v>0.99993737075263589</v>
      </c>
      <c r="BA312" s="204">
        <f t="shared" si="148"/>
        <v>0.99903991903333655</v>
      </c>
      <c r="BB312" s="204">
        <f t="shared" si="149"/>
        <v>0.9998593000403907</v>
      </c>
      <c r="BC312" s="204">
        <f t="shared" si="150"/>
        <v>1</v>
      </c>
      <c r="BD312" s="204">
        <f t="shared" si="151"/>
        <v>0.99964886802196717</v>
      </c>
      <c r="BE312" s="204">
        <f t="shared" si="152"/>
        <v>0.99995525936196095</v>
      </c>
      <c r="BF312" s="204">
        <f t="shared" si="153"/>
        <v>0.99995519671190625</v>
      </c>
      <c r="BG312" s="204">
        <f t="shared" si="154"/>
        <v>0.99999923016416614</v>
      </c>
      <c r="BH312" s="204">
        <f t="shared" si="155"/>
        <v>1.0000016591398986</v>
      </c>
      <c r="BI312" s="204">
        <f t="shared" si="156"/>
        <v>0.9984215228690122</v>
      </c>
      <c r="BJ312" s="204">
        <f t="shared" si="157"/>
        <v>0.99945766418227278</v>
      </c>
      <c r="BK312" s="204">
        <f t="shared" si="158"/>
        <v>0.99975905251937813</v>
      </c>
      <c r="BL312" s="202"/>
      <c r="BM312" s="205">
        <f t="shared" si="138"/>
        <v>0.9925784274496432</v>
      </c>
      <c r="BN312" s="205">
        <f t="shared" si="137"/>
        <v>29.567787811300661</v>
      </c>
    </row>
    <row r="313" spans="1:66">
      <c r="A313" s="214">
        <v>45237</v>
      </c>
      <c r="B313" s="48">
        <v>0.26950000000000002</v>
      </c>
      <c r="C313" s="48">
        <v>0.41859999999999997</v>
      </c>
      <c r="D313" s="48">
        <v>0.36980000000000002</v>
      </c>
      <c r="E313" s="48">
        <v>0.24259999999999998</v>
      </c>
      <c r="F313" s="48">
        <v>1.9621499999999998</v>
      </c>
      <c r="G313" s="48">
        <v>0.61440000000000006</v>
      </c>
      <c r="H313" s="48">
        <v>0.2185</v>
      </c>
      <c r="I313" s="48">
        <v>2.1075499999999998</v>
      </c>
      <c r="J313" s="49">
        <v>4205.1657500000001</v>
      </c>
      <c r="K313" s="49">
        <v>40.5</v>
      </c>
      <c r="L313" s="49">
        <v>352.7226</v>
      </c>
      <c r="M313" s="48">
        <v>8.3199999999999996E-2</v>
      </c>
      <c r="N313" s="48">
        <v>1.2583</v>
      </c>
      <c r="O313" s="48">
        <v>0.45424999999999999</v>
      </c>
      <c r="P313" s="48">
        <v>15.15705</v>
      </c>
      <c r="Q313" s="48">
        <v>24.921050000000001</v>
      </c>
      <c r="R313" s="48">
        <v>2.2355499999999999</v>
      </c>
      <c r="S313" s="48">
        <v>0.36475000000000002</v>
      </c>
      <c r="T313" s="48">
        <v>0.25164999999999998</v>
      </c>
      <c r="U313" s="48">
        <v>8.6797000000000004</v>
      </c>
      <c r="AR313" s="204">
        <f t="shared" si="139"/>
        <v>1</v>
      </c>
      <c r="AS313" s="204">
        <f t="shared" si="140"/>
        <v>1.0024644084366905</v>
      </c>
      <c r="AT313" s="204">
        <f t="shared" si="141"/>
        <v>1.0000008576553858</v>
      </c>
      <c r="AU313" s="204">
        <f t="shared" si="142"/>
        <v>1.0000030828859177</v>
      </c>
      <c r="AV313" s="204">
        <f t="shared" si="143"/>
        <v>0.99996428973795271</v>
      </c>
      <c r="AW313" s="204">
        <f t="shared" si="144"/>
        <v>0.99999962415743071</v>
      </c>
      <c r="AX313" s="204">
        <f t="shared" si="145"/>
        <v>1.0000090060104065</v>
      </c>
      <c r="AY313" s="204">
        <f t="shared" si="146"/>
        <v>0.99999942435729994</v>
      </c>
      <c r="AZ313" s="204">
        <f t="shared" si="147"/>
        <v>1.0000201930722785</v>
      </c>
      <c r="BA313" s="204">
        <f t="shared" si="148"/>
        <v>1.0009855959415264</v>
      </c>
      <c r="BB313" s="204">
        <f t="shared" si="149"/>
        <v>1.0000622137128006</v>
      </c>
      <c r="BC313" s="204">
        <f t="shared" si="150"/>
        <v>1</v>
      </c>
      <c r="BD313" s="204">
        <f t="shared" si="151"/>
        <v>1.0000227153984178</v>
      </c>
      <c r="BE313" s="204">
        <f t="shared" si="152"/>
        <v>1.0000314875290639</v>
      </c>
      <c r="BF313" s="204">
        <f t="shared" si="153"/>
        <v>1.0001040221432673</v>
      </c>
      <c r="BG313" s="204">
        <f t="shared" si="154"/>
        <v>0.99999972372673718</v>
      </c>
      <c r="BH313" s="204">
        <f t="shared" si="155"/>
        <v>0.9999991782973352</v>
      </c>
      <c r="BI313" s="204">
        <f t="shared" si="156"/>
        <v>1.0003637928857902</v>
      </c>
      <c r="BJ313" s="204">
        <f t="shared" si="157"/>
        <v>1.0001415736211059</v>
      </c>
      <c r="BK313" s="204">
        <f t="shared" si="158"/>
        <v>1.000119028162425</v>
      </c>
      <c r="BL313" s="202"/>
      <c r="BM313" s="205">
        <f t="shared" si="138"/>
        <v>1.0042958090770564</v>
      </c>
      <c r="BN313" s="205">
        <f t="shared" ref="BN313:BN367" si="159">BN312*BM313</f>
        <v>29.694805382568923</v>
      </c>
    </row>
    <row r="314" spans="1:66">
      <c r="A314" s="214">
        <v>45238</v>
      </c>
      <c r="B314" s="48">
        <v>0.26950000000000002</v>
      </c>
      <c r="C314" s="48">
        <v>0.41930000000000001</v>
      </c>
      <c r="D314" s="48">
        <v>0.37140000000000001</v>
      </c>
      <c r="E314" s="48">
        <v>0.24285000000000001</v>
      </c>
      <c r="F314" s="48">
        <v>1.9610500000000002</v>
      </c>
      <c r="G314" s="48">
        <v>0.61430000000000007</v>
      </c>
      <c r="H314" s="48">
        <v>0.21955</v>
      </c>
      <c r="I314" s="48">
        <v>2.1066000000000003</v>
      </c>
      <c r="J314" s="49">
        <v>4215.0050000000001</v>
      </c>
      <c r="K314" s="49">
        <v>40.605000000000004</v>
      </c>
      <c r="L314" s="49">
        <v>353.53065000000004</v>
      </c>
      <c r="M314" s="48">
        <v>8.3199999999999996E-2</v>
      </c>
      <c r="N314" s="48">
        <v>1.2595499999999999</v>
      </c>
      <c r="O314" s="48">
        <v>0.45455000000000001</v>
      </c>
      <c r="P314" s="48">
        <v>15.0975</v>
      </c>
      <c r="Q314" s="48">
        <v>24.891100000000002</v>
      </c>
      <c r="R314" s="48">
        <v>2.2045000000000003</v>
      </c>
      <c r="S314" s="48">
        <v>0.36539999999999995</v>
      </c>
      <c r="T314" s="48">
        <v>0.25219999999999998</v>
      </c>
      <c r="U314" s="48">
        <v>8.6873000000000005</v>
      </c>
      <c r="AR314" s="204">
        <f t="shared" si="139"/>
        <v>1</v>
      </c>
      <c r="AS314" s="204">
        <f t="shared" si="140"/>
        <v>1.0003423031120915</v>
      </c>
      <c r="AT314" s="204">
        <f t="shared" si="141"/>
        <v>1.0000007003461657</v>
      </c>
      <c r="AU314" s="204">
        <f t="shared" si="142"/>
        <v>1.0000008543266841</v>
      </c>
      <c r="AV314" s="204">
        <f t="shared" si="143"/>
        <v>0.99988773056256253</v>
      </c>
      <c r="AW314" s="204">
        <f t="shared" si="144"/>
        <v>0.99999993732388004</v>
      </c>
      <c r="AX314" s="204">
        <f t="shared" si="145"/>
        <v>1.0000110768364032</v>
      </c>
      <c r="AY314" s="204">
        <f t="shared" si="146"/>
        <v>0.99999781193658432</v>
      </c>
      <c r="AZ314" s="204">
        <f t="shared" si="147"/>
        <v>1.0000107994491909</v>
      </c>
      <c r="BA314" s="204">
        <f t="shared" si="148"/>
        <v>1.000515370141086</v>
      </c>
      <c r="BB314" s="204">
        <f t="shared" si="149"/>
        <v>1.0000209886988007</v>
      </c>
      <c r="BC314" s="204">
        <f t="shared" si="150"/>
        <v>1</v>
      </c>
      <c r="BD314" s="204">
        <f t="shared" si="151"/>
        <v>1.0000218195987023</v>
      </c>
      <c r="BE314" s="204">
        <f t="shared" si="152"/>
        <v>1.0000018972639493</v>
      </c>
      <c r="BF314" s="204">
        <f t="shared" si="153"/>
        <v>0.99994738599013566</v>
      </c>
      <c r="BG314" s="204">
        <f t="shared" si="154"/>
        <v>0.99999986661817508</v>
      </c>
      <c r="BH314" s="204">
        <f t="shared" si="155"/>
        <v>0.99999918632029683</v>
      </c>
      <c r="BI314" s="204">
        <f t="shared" si="156"/>
        <v>1.0003371785949513</v>
      </c>
      <c r="BJ314" s="204">
        <f t="shared" si="157"/>
        <v>1.000119506419922</v>
      </c>
      <c r="BK314" s="204">
        <f t="shared" si="158"/>
        <v>1.0000485600653297</v>
      </c>
      <c r="BL314" s="202"/>
      <c r="BM314" s="205">
        <f t="shared" si="138"/>
        <v>1.0012635064062538</v>
      </c>
      <c r="BN314" s="205">
        <f t="shared" si="159"/>
        <v>29.732324959402259</v>
      </c>
    </row>
    <row r="315" spans="1:66">
      <c r="A315" s="214">
        <v>45239</v>
      </c>
      <c r="B315" s="48">
        <v>0.26950000000000002</v>
      </c>
      <c r="C315" s="48">
        <v>0.42035</v>
      </c>
      <c r="D315" s="48">
        <v>0.37170000000000003</v>
      </c>
      <c r="E315" s="48">
        <v>0.24249999999999999</v>
      </c>
      <c r="F315" s="48">
        <v>1.9632499999999999</v>
      </c>
      <c r="G315" s="48">
        <v>0.61759999999999993</v>
      </c>
      <c r="H315" s="48">
        <v>0.2195</v>
      </c>
      <c r="I315" s="48">
        <v>2.1046499999999999</v>
      </c>
      <c r="J315" s="49">
        <v>4218.7829999999994</v>
      </c>
      <c r="K315" s="49">
        <v>40.704999999999998</v>
      </c>
      <c r="L315" s="49">
        <v>353.31549999999999</v>
      </c>
      <c r="M315" s="48">
        <v>8.3249999999999991E-2</v>
      </c>
      <c r="N315" s="48">
        <v>1.2644</v>
      </c>
      <c r="O315" s="48">
        <v>0.45479999999999998</v>
      </c>
      <c r="P315" s="48">
        <v>15.064450000000001</v>
      </c>
      <c r="Q315" s="48">
        <v>24.79505</v>
      </c>
      <c r="R315" s="48">
        <v>2.2147000000000001</v>
      </c>
      <c r="S315" s="48">
        <v>0.36560000000000004</v>
      </c>
      <c r="T315" s="48">
        <v>0.25180000000000002</v>
      </c>
      <c r="U315" s="48">
        <v>8.6931499999999993</v>
      </c>
      <c r="AR315" s="204">
        <f t="shared" si="139"/>
        <v>1</v>
      </c>
      <c r="AS315" s="204">
        <f t="shared" si="140"/>
        <v>1.0005124282439972</v>
      </c>
      <c r="AT315" s="204">
        <f t="shared" si="141"/>
        <v>1.000000130978919</v>
      </c>
      <c r="AU315" s="204">
        <f t="shared" si="142"/>
        <v>0.9999988036973354</v>
      </c>
      <c r="AV315" s="204">
        <f t="shared" si="143"/>
        <v>1.0002245137544707</v>
      </c>
      <c r="AW315" s="204">
        <f t="shared" si="144"/>
        <v>1.000002062946405</v>
      </c>
      <c r="AX315" s="204">
        <f t="shared" si="145"/>
        <v>0.99999947373704434</v>
      </c>
      <c r="AY315" s="204">
        <f t="shared" si="146"/>
        <v>0.99999550562403094</v>
      </c>
      <c r="AZ315" s="204">
        <f t="shared" si="147"/>
        <v>1.0000041399792798</v>
      </c>
      <c r="BA315" s="204">
        <f t="shared" si="148"/>
        <v>1.0004895848849367</v>
      </c>
      <c r="BB315" s="204">
        <f t="shared" si="149"/>
        <v>0.99999441634923136</v>
      </c>
      <c r="BC315" s="204">
        <f t="shared" si="150"/>
        <v>1</v>
      </c>
      <c r="BD315" s="204">
        <f t="shared" si="151"/>
        <v>1.0000844581746513</v>
      </c>
      <c r="BE315" s="204">
        <f t="shared" si="152"/>
        <v>1.0000015800967583</v>
      </c>
      <c r="BF315" s="204">
        <f t="shared" si="153"/>
        <v>0.99997070948149502</v>
      </c>
      <c r="BG315" s="204">
        <f t="shared" si="154"/>
        <v>0.99999957115775273</v>
      </c>
      <c r="BH315" s="204">
        <f t="shared" si="155"/>
        <v>1.0000002685531064</v>
      </c>
      <c r="BI315" s="204">
        <f t="shared" si="156"/>
        <v>1.000103614500049</v>
      </c>
      <c r="BJ315" s="204">
        <f t="shared" si="157"/>
        <v>0.99991312108912256</v>
      </c>
      <c r="BK315" s="204">
        <f t="shared" si="158"/>
        <v>1.0000373493353873</v>
      </c>
      <c r="BL315" s="202"/>
      <c r="BM315" s="205">
        <f t="shared" ref="BM315:BM367" si="160">PRODUCT(AR315:BB315,BD315:BK315)</f>
        <v>1.0013323292201957</v>
      </c>
      <c r="BN315" s="205">
        <f t="shared" si="159"/>
        <v>29.771938204730024</v>
      </c>
    </row>
    <row r="316" spans="1:66">
      <c r="A316" s="214">
        <v>45240</v>
      </c>
      <c r="B316" s="48">
        <v>0.26950000000000002</v>
      </c>
      <c r="C316" s="48">
        <v>0.42379999999999995</v>
      </c>
      <c r="D316" s="48">
        <v>0.37190000000000001</v>
      </c>
      <c r="E316" s="48">
        <v>0.24354999999999999</v>
      </c>
      <c r="F316" s="48">
        <v>1.9653</v>
      </c>
      <c r="G316" s="48">
        <v>0.61904999999999999</v>
      </c>
      <c r="H316" s="48">
        <v>0.22039999999999998</v>
      </c>
      <c r="I316" s="48">
        <v>2.10405</v>
      </c>
      <c r="J316" s="49">
        <v>4227.1275000000005</v>
      </c>
      <c r="K316" s="49">
        <v>40.799999999999997</v>
      </c>
      <c r="L316" s="49">
        <v>355.06730000000005</v>
      </c>
      <c r="M316" s="48">
        <v>8.3249999999999991E-2</v>
      </c>
      <c r="N316" s="48">
        <v>1.2723</v>
      </c>
      <c r="O316" s="48">
        <v>0.45729999999999998</v>
      </c>
      <c r="P316" s="48">
        <v>15.07185</v>
      </c>
      <c r="Q316" s="48">
        <v>24.81765</v>
      </c>
      <c r="R316" s="48">
        <v>2.2355499999999999</v>
      </c>
      <c r="S316" s="48">
        <v>0.36670000000000003</v>
      </c>
      <c r="T316" s="48">
        <v>0.25259999999999999</v>
      </c>
      <c r="U316" s="48">
        <v>8.7137999999999991</v>
      </c>
      <c r="AR316" s="204">
        <f t="shared" si="139"/>
        <v>1</v>
      </c>
      <c r="AS316" s="204">
        <f t="shared" si="140"/>
        <v>1.0016756992889719</v>
      </c>
      <c r="AT316" s="204">
        <f t="shared" si="141"/>
        <v>1.000000087260561</v>
      </c>
      <c r="AU316" s="204">
        <f t="shared" si="142"/>
        <v>1.0000035837528354</v>
      </c>
      <c r="AV316" s="204">
        <f t="shared" si="143"/>
        <v>1.000208978048448</v>
      </c>
      <c r="AW316" s="204">
        <f t="shared" si="144"/>
        <v>1.0000009029621981</v>
      </c>
      <c r="AX316" s="204">
        <f t="shared" si="145"/>
        <v>1.0000094544897757</v>
      </c>
      <c r="AY316" s="204">
        <f t="shared" si="146"/>
        <v>0.99999861627515074</v>
      </c>
      <c r="AZ316" s="204">
        <f t="shared" si="147"/>
        <v>1.0000091309073051</v>
      </c>
      <c r="BA316" s="204">
        <f t="shared" si="148"/>
        <v>1.0004639869194523</v>
      </c>
      <c r="BB316" s="204">
        <f t="shared" si="149"/>
        <v>1.0000453659744037</v>
      </c>
      <c r="BC316" s="204">
        <f t="shared" si="150"/>
        <v>1</v>
      </c>
      <c r="BD316" s="204">
        <f t="shared" si="151"/>
        <v>1.0001368834474302</v>
      </c>
      <c r="BE316" s="204">
        <f t="shared" si="152"/>
        <v>1.000015753478037</v>
      </c>
      <c r="BF316" s="204">
        <f t="shared" si="153"/>
        <v>1.0000065639372622</v>
      </c>
      <c r="BG316" s="204">
        <f t="shared" si="154"/>
        <v>1.0000001010533512</v>
      </c>
      <c r="BH316" s="204">
        <f t="shared" si="155"/>
        <v>1.0000005451271123</v>
      </c>
      <c r="BI316" s="204">
        <f t="shared" si="156"/>
        <v>1.0005690008471506</v>
      </c>
      <c r="BJ316" s="204">
        <f t="shared" si="157"/>
        <v>1.00017364275377</v>
      </c>
      <c r="BK316" s="204">
        <f t="shared" si="158"/>
        <v>1.000131645514122</v>
      </c>
      <c r="BL316" s="202"/>
      <c r="BM316" s="205">
        <f t="shared" si="160"/>
        <v>1.0034541659123721</v>
      </c>
      <c r="BN316" s="205">
        <f t="shared" si="159"/>
        <v>29.87477541882205</v>
      </c>
    </row>
    <row r="317" spans="1:66">
      <c r="A317" s="214">
        <v>45241</v>
      </c>
      <c r="B317" s="48">
        <v>0.26950000000000002</v>
      </c>
      <c r="C317" s="48">
        <v>0.42379999999999995</v>
      </c>
      <c r="D317" s="48">
        <v>0.37190000000000001</v>
      </c>
      <c r="E317" s="48">
        <v>0.24354999999999999</v>
      </c>
      <c r="F317" s="48">
        <v>1.9653</v>
      </c>
      <c r="G317" s="48">
        <v>0.61904999999999999</v>
      </c>
      <c r="H317" s="48">
        <v>0.22039999999999998</v>
      </c>
      <c r="I317" s="48">
        <v>2.10405</v>
      </c>
      <c r="J317" s="49">
        <v>4227.1275000000005</v>
      </c>
      <c r="K317" s="49">
        <v>40.799999999999997</v>
      </c>
      <c r="L317" s="49">
        <v>355.06730000000005</v>
      </c>
      <c r="M317" s="48">
        <v>8.3249999999999991E-2</v>
      </c>
      <c r="N317" s="48">
        <v>1.2723</v>
      </c>
      <c r="O317" s="48">
        <v>0.45729999999999998</v>
      </c>
      <c r="P317" s="48">
        <v>15.07185</v>
      </c>
      <c r="Q317" s="48">
        <v>24.81765</v>
      </c>
      <c r="R317" s="48">
        <v>2.2355499999999999</v>
      </c>
      <c r="S317" s="48">
        <v>0.36670000000000003</v>
      </c>
      <c r="T317" s="48">
        <v>0.25259999999999999</v>
      </c>
      <c r="U317" s="48">
        <v>8.7137999999999991</v>
      </c>
      <c r="AR317" s="204">
        <f t="shared" si="139"/>
        <v>1</v>
      </c>
      <c r="AS317" s="204">
        <f t="shared" si="140"/>
        <v>1</v>
      </c>
      <c r="AT317" s="204">
        <f t="shared" si="141"/>
        <v>1</v>
      </c>
      <c r="AU317" s="204">
        <f t="shared" si="142"/>
        <v>1</v>
      </c>
      <c r="AV317" s="204">
        <f t="shared" si="143"/>
        <v>1</v>
      </c>
      <c r="AW317" s="204">
        <f t="shared" si="144"/>
        <v>1</v>
      </c>
      <c r="AX317" s="204">
        <f t="shared" si="145"/>
        <v>1</v>
      </c>
      <c r="AY317" s="204">
        <f t="shared" si="146"/>
        <v>1</v>
      </c>
      <c r="AZ317" s="204">
        <f t="shared" si="147"/>
        <v>1</v>
      </c>
      <c r="BA317" s="204">
        <f t="shared" si="148"/>
        <v>1</v>
      </c>
      <c r="BB317" s="204">
        <f t="shared" si="149"/>
        <v>1</v>
      </c>
      <c r="BC317" s="204">
        <f t="shared" si="150"/>
        <v>1</v>
      </c>
      <c r="BD317" s="204">
        <f t="shared" si="151"/>
        <v>1</v>
      </c>
      <c r="BE317" s="204">
        <f t="shared" si="152"/>
        <v>1</v>
      </c>
      <c r="BF317" s="204">
        <f t="shared" si="153"/>
        <v>1</v>
      </c>
      <c r="BG317" s="204">
        <f t="shared" si="154"/>
        <v>1</v>
      </c>
      <c r="BH317" s="204">
        <f t="shared" si="155"/>
        <v>1</v>
      </c>
      <c r="BI317" s="204">
        <f t="shared" si="156"/>
        <v>1</v>
      </c>
      <c r="BJ317" s="204">
        <f t="shared" si="157"/>
        <v>1</v>
      </c>
      <c r="BK317" s="204">
        <f t="shared" si="158"/>
        <v>1</v>
      </c>
      <c r="BL317" s="202"/>
      <c r="BM317" s="205">
        <f t="shared" si="160"/>
        <v>1</v>
      </c>
      <c r="BN317" s="205">
        <f t="shared" si="159"/>
        <v>29.87477541882205</v>
      </c>
    </row>
    <row r="318" spans="1:66">
      <c r="A318" s="214">
        <v>45242</v>
      </c>
      <c r="B318" s="48">
        <v>0.26950000000000002</v>
      </c>
      <c r="C318" s="48">
        <v>0.42379999999999995</v>
      </c>
      <c r="D318" s="48">
        <v>0.37190000000000001</v>
      </c>
      <c r="E318" s="48">
        <v>0.24354999999999999</v>
      </c>
      <c r="F318" s="48">
        <v>1.9653</v>
      </c>
      <c r="G318" s="48">
        <v>0.61904999999999999</v>
      </c>
      <c r="H318" s="48">
        <v>0.22039999999999998</v>
      </c>
      <c r="I318" s="48">
        <v>2.10405</v>
      </c>
      <c r="J318" s="49">
        <v>4227.1275000000005</v>
      </c>
      <c r="K318" s="49">
        <v>40.799999999999997</v>
      </c>
      <c r="L318" s="49">
        <v>355.06730000000005</v>
      </c>
      <c r="M318" s="48">
        <v>8.3249999999999991E-2</v>
      </c>
      <c r="N318" s="48">
        <v>1.2723</v>
      </c>
      <c r="O318" s="48">
        <v>0.45729999999999998</v>
      </c>
      <c r="P318" s="48">
        <v>15.07185</v>
      </c>
      <c r="Q318" s="48">
        <v>24.81765</v>
      </c>
      <c r="R318" s="48">
        <v>2.2355499999999999</v>
      </c>
      <c r="S318" s="48">
        <v>0.36670000000000003</v>
      </c>
      <c r="T318" s="48">
        <v>0.25259999999999999</v>
      </c>
      <c r="U318" s="48">
        <v>8.7137999999999991</v>
      </c>
      <c r="AR318" s="204">
        <f t="shared" si="139"/>
        <v>1</v>
      </c>
      <c r="AS318" s="204">
        <f t="shared" si="140"/>
        <v>1</v>
      </c>
      <c r="AT318" s="204">
        <f t="shared" si="141"/>
        <v>1</v>
      </c>
      <c r="AU318" s="204">
        <f t="shared" si="142"/>
        <v>1</v>
      </c>
      <c r="AV318" s="204">
        <f t="shared" si="143"/>
        <v>1</v>
      </c>
      <c r="AW318" s="204">
        <f t="shared" si="144"/>
        <v>1</v>
      </c>
      <c r="AX318" s="204">
        <f t="shared" si="145"/>
        <v>1</v>
      </c>
      <c r="AY318" s="204">
        <f t="shared" si="146"/>
        <v>1</v>
      </c>
      <c r="AZ318" s="204">
        <f t="shared" si="147"/>
        <v>1</v>
      </c>
      <c r="BA318" s="204">
        <f t="shared" si="148"/>
        <v>1</v>
      </c>
      <c r="BB318" s="204">
        <f t="shared" si="149"/>
        <v>1</v>
      </c>
      <c r="BC318" s="204">
        <f t="shared" si="150"/>
        <v>1</v>
      </c>
      <c r="BD318" s="204">
        <f t="shared" si="151"/>
        <v>1</v>
      </c>
      <c r="BE318" s="204">
        <f t="shared" si="152"/>
        <v>1</v>
      </c>
      <c r="BF318" s="204">
        <f t="shared" si="153"/>
        <v>1</v>
      </c>
      <c r="BG318" s="204">
        <f t="shared" si="154"/>
        <v>1</v>
      </c>
      <c r="BH318" s="204">
        <f t="shared" si="155"/>
        <v>1</v>
      </c>
      <c r="BI318" s="204">
        <f t="shared" si="156"/>
        <v>1</v>
      </c>
      <c r="BJ318" s="204">
        <f t="shared" si="157"/>
        <v>1</v>
      </c>
      <c r="BK318" s="204">
        <f t="shared" si="158"/>
        <v>1</v>
      </c>
      <c r="BL318" s="202"/>
      <c r="BM318" s="205">
        <f t="shared" si="160"/>
        <v>1</v>
      </c>
      <c r="BN318" s="205">
        <f t="shared" si="159"/>
        <v>29.87477541882205</v>
      </c>
    </row>
    <row r="319" spans="1:66">
      <c r="A319" s="214">
        <v>45243</v>
      </c>
      <c r="B319" s="48">
        <v>0.26850000000000002</v>
      </c>
      <c r="C319" s="48">
        <v>0.42195000000000005</v>
      </c>
      <c r="D319" s="48">
        <v>0.37090000000000001</v>
      </c>
      <c r="E319" s="48">
        <v>0.24230000000000002</v>
      </c>
      <c r="F319" s="48">
        <v>1.9593</v>
      </c>
      <c r="G319" s="48">
        <v>0.61209999999999998</v>
      </c>
      <c r="H319" s="48">
        <v>0.21955</v>
      </c>
      <c r="I319" s="48">
        <v>2.097</v>
      </c>
      <c r="J319" s="49">
        <v>4219.6242499999998</v>
      </c>
      <c r="K319" s="49">
        <v>40.75</v>
      </c>
      <c r="L319" s="49">
        <v>355.66930000000002</v>
      </c>
      <c r="M319" s="48">
        <v>8.2949999999999996E-2</v>
      </c>
      <c r="N319" s="48">
        <v>1.2643499999999999</v>
      </c>
      <c r="O319" s="48">
        <v>0.45574999999999999</v>
      </c>
      <c r="P319" s="48">
        <v>15.069050000000001</v>
      </c>
      <c r="Q319" s="48">
        <v>24.7302</v>
      </c>
      <c r="R319" s="48">
        <v>2.2356499999999997</v>
      </c>
      <c r="S319" s="48">
        <v>0.36545</v>
      </c>
      <c r="T319" s="48">
        <v>0.25130000000000002</v>
      </c>
      <c r="U319" s="48">
        <v>8.6906999999999996</v>
      </c>
      <c r="AR319" s="204">
        <f t="shared" si="139"/>
        <v>0.99986738446143464</v>
      </c>
      <c r="AS319" s="204">
        <f t="shared" si="140"/>
        <v>0.9991042920706581</v>
      </c>
      <c r="AT319" s="204">
        <f t="shared" si="141"/>
        <v>0.99999956322715555</v>
      </c>
      <c r="AU319" s="204">
        <f t="shared" si="142"/>
        <v>0.99999573188530455</v>
      </c>
      <c r="AV319" s="204">
        <f t="shared" si="143"/>
        <v>0.9993879922269604</v>
      </c>
      <c r="AW319" s="204">
        <f t="shared" si="144"/>
        <v>0.99999565264126966</v>
      </c>
      <c r="AX319" s="204">
        <f t="shared" si="145"/>
        <v>0.99999107185786795</v>
      </c>
      <c r="AY319" s="204">
        <f t="shared" si="146"/>
        <v>0.99998371173244571</v>
      </c>
      <c r="AZ319" s="204">
        <f t="shared" si="147"/>
        <v>0.99999179051367315</v>
      </c>
      <c r="BA319" s="204">
        <f t="shared" si="148"/>
        <v>0.99975601756523791</v>
      </c>
      <c r="BB319" s="204">
        <f t="shared" si="149"/>
        <v>1.0000155379701074</v>
      </c>
      <c r="BC319" s="204">
        <f t="shared" si="150"/>
        <v>1</v>
      </c>
      <c r="BD319" s="204">
        <f t="shared" si="151"/>
        <v>0.99986226639407627</v>
      </c>
      <c r="BE319" s="204">
        <f t="shared" si="152"/>
        <v>0.99999024314554985</v>
      </c>
      <c r="BF319" s="204">
        <f t="shared" si="153"/>
        <v>0.99999751673838533</v>
      </c>
      <c r="BG319" s="204">
        <f t="shared" si="154"/>
        <v>0.99999960846511948</v>
      </c>
      <c r="BH319" s="204">
        <f t="shared" si="155"/>
        <v>1.0000000026022484</v>
      </c>
      <c r="BI319" s="204">
        <f t="shared" si="156"/>
        <v>0.99935366840102546</v>
      </c>
      <c r="BJ319" s="204">
        <f t="shared" si="157"/>
        <v>0.99971761454785824</v>
      </c>
      <c r="BK319" s="204">
        <f t="shared" si="158"/>
        <v>0.99985273531740637</v>
      </c>
      <c r="BL319" s="202"/>
      <c r="BM319" s="205">
        <f t="shared" si="160"/>
        <v>0.99686642482154431</v>
      </c>
      <c r="BN319" s="205">
        <f t="shared" si="159"/>
        <v>29.78116056410769</v>
      </c>
    </row>
    <row r="320" spans="1:66">
      <c r="A320" s="214">
        <v>45244</v>
      </c>
      <c r="B320" s="48">
        <v>0.26850000000000002</v>
      </c>
      <c r="C320" s="48">
        <v>0.42174999999999996</v>
      </c>
      <c r="D320" s="48">
        <v>0.37104999999999999</v>
      </c>
      <c r="E320" s="48">
        <v>0.24235000000000001</v>
      </c>
      <c r="F320" s="48">
        <v>1.95865</v>
      </c>
      <c r="G320" s="48">
        <v>0.61714999999999998</v>
      </c>
      <c r="H320" s="48">
        <v>0.21884999999999999</v>
      </c>
      <c r="I320" s="48">
        <v>2.0960999999999999</v>
      </c>
      <c r="J320" s="49">
        <v>4216.6807499999995</v>
      </c>
      <c r="K320" s="49">
        <v>40.730000000000004</v>
      </c>
      <c r="L320" s="49">
        <v>357.07470000000001</v>
      </c>
      <c r="M320" s="48">
        <v>8.2949999999999996E-2</v>
      </c>
      <c r="N320" s="48">
        <v>1.268</v>
      </c>
      <c r="O320" s="48">
        <v>0.45765</v>
      </c>
      <c r="P320" s="48">
        <v>15.065750000000001</v>
      </c>
      <c r="Q320" s="48">
        <v>24.598549999999999</v>
      </c>
      <c r="R320" s="48">
        <v>2.1954000000000002</v>
      </c>
      <c r="S320" s="48">
        <v>0.36560000000000004</v>
      </c>
      <c r="T320" s="48">
        <v>0.25105</v>
      </c>
      <c r="U320" s="48">
        <v>8.6864500000000007</v>
      </c>
      <c r="AR320" s="204">
        <f t="shared" si="139"/>
        <v>1</v>
      </c>
      <c r="AS320" s="204">
        <f t="shared" si="140"/>
        <v>0.99990289279712385</v>
      </c>
      <c r="AT320" s="204">
        <f t="shared" si="141"/>
        <v>1.0000000655909613</v>
      </c>
      <c r="AU320" s="204">
        <f t="shared" si="142"/>
        <v>1.000000171147307</v>
      </c>
      <c r="AV320" s="204">
        <f t="shared" si="143"/>
        <v>0.99993356855119597</v>
      </c>
      <c r="AW320" s="204">
        <f t="shared" si="144"/>
        <v>1.0000031637507796</v>
      </c>
      <c r="AX320" s="204">
        <f t="shared" si="145"/>
        <v>0.99999262141386458</v>
      </c>
      <c r="AY320" s="204">
        <f t="shared" si="146"/>
        <v>0.99999791669142657</v>
      </c>
      <c r="AZ320" s="204">
        <f t="shared" si="147"/>
        <v>0.9999967754504796</v>
      </c>
      <c r="BA320" s="204">
        <f t="shared" si="148"/>
        <v>0.99990231604734892</v>
      </c>
      <c r="BB320" s="204">
        <f t="shared" si="149"/>
        <v>1.0000361724387157</v>
      </c>
      <c r="BC320" s="204">
        <f t="shared" si="150"/>
        <v>1</v>
      </c>
      <c r="BD320" s="204">
        <f t="shared" si="151"/>
        <v>1.0000633497662734</v>
      </c>
      <c r="BE320" s="204">
        <f t="shared" si="152"/>
        <v>1.0000119555677998</v>
      </c>
      <c r="BF320" s="204">
        <f t="shared" si="153"/>
        <v>0.99999707270702398</v>
      </c>
      <c r="BG320" s="204">
        <f t="shared" si="154"/>
        <v>0.99999940795223252</v>
      </c>
      <c r="BH320" s="204">
        <f t="shared" si="155"/>
        <v>0.99999894307593618</v>
      </c>
      <c r="BI320" s="204">
        <f t="shared" si="156"/>
        <v>1.0000777045525797</v>
      </c>
      <c r="BJ320" s="204">
        <f t="shared" si="157"/>
        <v>0.99994552145552407</v>
      </c>
      <c r="BK320" s="204">
        <f t="shared" si="158"/>
        <v>0.99997286159009979</v>
      </c>
      <c r="BL320" s="202"/>
      <c r="BM320" s="205">
        <f t="shared" si="160"/>
        <v>0.99983247523932661</v>
      </c>
      <c r="BN320" s="205">
        <f t="shared" si="159"/>
        <v>29.776171482311611</v>
      </c>
    </row>
    <row r="321" spans="1:66">
      <c r="A321" s="214">
        <v>45245</v>
      </c>
      <c r="B321" s="48">
        <v>0.26850000000000002</v>
      </c>
      <c r="C321" s="48">
        <v>0.41299999999999998</v>
      </c>
      <c r="D321" s="48">
        <v>0.36749999999999999</v>
      </c>
      <c r="E321" s="48">
        <v>0.2387</v>
      </c>
      <c r="F321" s="48">
        <v>1.9450000000000001</v>
      </c>
      <c r="G321" s="48">
        <v>0.61119999999999997</v>
      </c>
      <c r="H321" s="48">
        <v>0.215</v>
      </c>
      <c r="I321" s="48">
        <v>2.0952000000000002</v>
      </c>
      <c r="J321" s="49">
        <v>4164.1899999999996</v>
      </c>
      <c r="K321" s="49">
        <v>40.46</v>
      </c>
      <c r="L321" s="49">
        <v>349.65</v>
      </c>
      <c r="M321" s="48">
        <v>8.2799999999999999E-2</v>
      </c>
      <c r="N321" s="48">
        <v>1.252</v>
      </c>
      <c r="O321" s="48">
        <v>0.44579999999999997</v>
      </c>
      <c r="P321" s="48">
        <v>14.99</v>
      </c>
      <c r="Q321" s="48">
        <v>24.3293</v>
      </c>
      <c r="R321" s="48">
        <v>2.2273000000000001</v>
      </c>
      <c r="S321" s="48">
        <v>0.36209999999999998</v>
      </c>
      <c r="T321" s="48">
        <v>0.24690000000000001</v>
      </c>
      <c r="U321" s="48">
        <v>8.6046999999999993</v>
      </c>
      <c r="AR321" s="204">
        <f t="shared" si="139"/>
        <v>1</v>
      </c>
      <c r="AS321" s="204">
        <f t="shared" si="140"/>
        <v>0.99571485091940448</v>
      </c>
      <c r="AT321" s="204">
        <f t="shared" si="141"/>
        <v>0.99999844052357667</v>
      </c>
      <c r="AU321" s="204">
        <f t="shared" si="142"/>
        <v>0.99998741258674151</v>
      </c>
      <c r="AV321" s="204">
        <f t="shared" si="143"/>
        <v>0.99860075678751914</v>
      </c>
      <c r="AW321" s="204">
        <f t="shared" si="144"/>
        <v>0.9999962696859499</v>
      </c>
      <c r="AX321" s="204">
        <f t="shared" si="145"/>
        <v>0.99995899181828796</v>
      </c>
      <c r="AY321" s="204">
        <f t="shared" si="146"/>
        <v>0.9999979157967277</v>
      </c>
      <c r="AZ321" s="204">
        <f t="shared" si="147"/>
        <v>0.9999421178425153</v>
      </c>
      <c r="BA321" s="204">
        <f t="shared" si="148"/>
        <v>0.99867736225820603</v>
      </c>
      <c r="BB321" s="204">
        <f t="shared" si="149"/>
        <v>0.99980728932977492</v>
      </c>
      <c r="BC321" s="204">
        <f t="shared" si="150"/>
        <v>1</v>
      </c>
      <c r="BD321" s="204">
        <f t="shared" si="151"/>
        <v>0.99972098566969914</v>
      </c>
      <c r="BE321" s="204">
        <f t="shared" si="152"/>
        <v>0.99992461287951895</v>
      </c>
      <c r="BF321" s="204">
        <f t="shared" si="153"/>
        <v>0.99993263061919713</v>
      </c>
      <c r="BG321" s="204">
        <f t="shared" si="154"/>
        <v>0.99999877921610625</v>
      </c>
      <c r="BH321" s="204">
        <f t="shared" si="155"/>
        <v>1.0000008392353166</v>
      </c>
      <c r="BI321" s="204">
        <f t="shared" si="156"/>
        <v>0.99818026153635386</v>
      </c>
      <c r="BJ321" s="204">
        <f t="shared" si="157"/>
        <v>0.99908803536413482</v>
      </c>
      <c r="BK321" s="204">
        <f t="shared" si="158"/>
        <v>0.999475514959421</v>
      </c>
      <c r="BL321" s="202"/>
      <c r="BM321" s="205">
        <f t="shared" si="160"/>
        <v>0.98905011871797965</v>
      </c>
      <c r="BN321" s="205">
        <f t="shared" si="159"/>
        <v>29.45012593954722</v>
      </c>
    </row>
    <row r="322" spans="1:66">
      <c r="A322" s="214">
        <v>45246</v>
      </c>
      <c r="B322" s="48">
        <v>0.26850000000000002</v>
      </c>
      <c r="C322" s="48">
        <v>0.41449999999999998</v>
      </c>
      <c r="D322" s="48">
        <v>0.36780000000000002</v>
      </c>
      <c r="E322" s="48">
        <v>0.23860000000000001</v>
      </c>
      <c r="F322" s="48">
        <v>1.9489000000000001</v>
      </c>
      <c r="G322" s="48">
        <v>0.61150000000000004</v>
      </c>
      <c r="H322" s="48">
        <v>0.2167</v>
      </c>
      <c r="I322" s="48">
        <v>2.0958000000000001</v>
      </c>
      <c r="J322" s="49">
        <v>4188.22</v>
      </c>
      <c r="K322" s="49">
        <v>40.630000000000003</v>
      </c>
      <c r="L322" s="49">
        <v>349.22</v>
      </c>
      <c r="M322" s="48">
        <v>8.2900000000000001E-2</v>
      </c>
      <c r="N322" s="48">
        <v>1.2623</v>
      </c>
      <c r="O322" s="48">
        <v>0.4486</v>
      </c>
      <c r="P322" s="48">
        <v>14.94</v>
      </c>
      <c r="Q322" s="48">
        <v>23.970099999999999</v>
      </c>
      <c r="R322" s="48">
        <v>2.2161</v>
      </c>
      <c r="S322" s="48">
        <v>0.3619</v>
      </c>
      <c r="T322" s="48">
        <v>0.24779999999999999</v>
      </c>
      <c r="U322" s="48">
        <v>8.5704999999999991</v>
      </c>
      <c r="AR322" s="204">
        <f t="shared" si="139"/>
        <v>1</v>
      </c>
      <c r="AS322" s="204">
        <f t="shared" si="140"/>
        <v>1.0007428747086837</v>
      </c>
      <c r="AT322" s="204">
        <f t="shared" si="141"/>
        <v>1.0000001323683325</v>
      </c>
      <c r="AU322" s="204">
        <f t="shared" si="142"/>
        <v>0.99999965243443623</v>
      </c>
      <c r="AV322" s="204">
        <f t="shared" si="143"/>
        <v>1.0004011443960632</v>
      </c>
      <c r="AW322" s="204">
        <f t="shared" si="144"/>
        <v>1.0000001889510746</v>
      </c>
      <c r="AX322" s="204">
        <f t="shared" si="145"/>
        <v>1.0000181978449039</v>
      </c>
      <c r="AY322" s="204">
        <f t="shared" si="146"/>
        <v>1.0000013895707107</v>
      </c>
      <c r="AZ322" s="204">
        <f t="shared" si="147"/>
        <v>1.000026589299994</v>
      </c>
      <c r="BA322" s="204">
        <f t="shared" si="148"/>
        <v>1.0008346970899891</v>
      </c>
      <c r="BB322" s="204">
        <f t="shared" si="149"/>
        <v>0.99998871315257865</v>
      </c>
      <c r="BC322" s="204">
        <f t="shared" si="150"/>
        <v>1</v>
      </c>
      <c r="BD322" s="204">
        <f t="shared" si="151"/>
        <v>1.0001800625854729</v>
      </c>
      <c r="BE322" s="204">
        <f t="shared" si="152"/>
        <v>1.0000179930984903</v>
      </c>
      <c r="BF322" s="204">
        <f t="shared" si="153"/>
        <v>0.99995534447571188</v>
      </c>
      <c r="BG322" s="204">
        <f t="shared" si="154"/>
        <v>0.99999835017707828</v>
      </c>
      <c r="BH322" s="204">
        <f t="shared" si="155"/>
        <v>0.99999970672414873</v>
      </c>
      <c r="BI322" s="204">
        <f t="shared" si="156"/>
        <v>0.99989539459328325</v>
      </c>
      <c r="BJ322" s="204">
        <f t="shared" si="157"/>
        <v>1.0001991810485482</v>
      </c>
      <c r="BK322" s="204">
        <f t="shared" si="158"/>
        <v>0.99977906892780266</v>
      </c>
      <c r="BL322" s="202"/>
      <c r="BM322" s="205">
        <f t="shared" si="160"/>
        <v>1.0020399873305093</v>
      </c>
      <c r="BN322" s="205">
        <f t="shared" si="159"/>
        <v>29.510203823345798</v>
      </c>
    </row>
    <row r="323" spans="1:66">
      <c r="A323" s="214">
        <v>45247</v>
      </c>
      <c r="B323" s="48">
        <v>0.26850000000000002</v>
      </c>
      <c r="C323" s="48">
        <v>0.41510000000000002</v>
      </c>
      <c r="D323" s="48">
        <v>0.36919999999999997</v>
      </c>
      <c r="E323" s="48">
        <v>0.2387</v>
      </c>
      <c r="F323" s="48">
        <v>1.9450000000000001</v>
      </c>
      <c r="G323" s="48">
        <v>0.61470000000000002</v>
      </c>
      <c r="H323" s="48">
        <v>0.21629999999999999</v>
      </c>
      <c r="I323" s="48">
        <v>2.0933000000000002</v>
      </c>
      <c r="J323" s="49">
        <v>4160.96</v>
      </c>
      <c r="K323" s="49">
        <v>40.450000000000003</v>
      </c>
      <c r="L323" s="49">
        <v>347.11</v>
      </c>
      <c r="M323" s="48">
        <v>8.2900000000000001E-2</v>
      </c>
      <c r="N323" s="48">
        <v>1.2579</v>
      </c>
      <c r="O323" s="48">
        <v>0.45050000000000001</v>
      </c>
      <c r="P323" s="48">
        <v>14.94</v>
      </c>
      <c r="Q323" s="48">
        <v>23.970099999999999</v>
      </c>
      <c r="R323" s="48">
        <v>2.2273000000000001</v>
      </c>
      <c r="S323" s="48">
        <v>0.3619</v>
      </c>
      <c r="T323" s="48">
        <v>0.24740000000000001</v>
      </c>
      <c r="U323" s="48">
        <v>8.5399999999999991</v>
      </c>
      <c r="AR323" s="204">
        <f t="shared" si="139"/>
        <v>1</v>
      </c>
      <c r="AS323" s="204">
        <f t="shared" si="140"/>
        <v>1.0002963312818689</v>
      </c>
      <c r="AT323" s="204">
        <f t="shared" si="141"/>
        <v>1.0000006162948814</v>
      </c>
      <c r="AU323" s="204">
        <f t="shared" si="142"/>
        <v>1.0000003475656845</v>
      </c>
      <c r="AV323" s="204">
        <f t="shared" si="143"/>
        <v>0.99959901645623817</v>
      </c>
      <c r="AW323" s="204">
        <f t="shared" si="144"/>
        <v>1.0000020097316067</v>
      </c>
      <c r="AX323" s="204">
        <f t="shared" si="145"/>
        <v>0.99999573107837347</v>
      </c>
      <c r="AY323" s="204">
        <f t="shared" si="146"/>
        <v>0.99999420751614554</v>
      </c>
      <c r="AZ323" s="204">
        <f t="shared" si="147"/>
        <v>0.99996982585422356</v>
      </c>
      <c r="BA323" s="204">
        <f t="shared" si="148"/>
        <v>0.99911685281692508</v>
      </c>
      <c r="BB323" s="204">
        <f t="shared" si="149"/>
        <v>0.99994441474521933</v>
      </c>
      <c r="BC323" s="204">
        <f t="shared" si="150"/>
        <v>1</v>
      </c>
      <c r="BD323" s="204">
        <f t="shared" si="151"/>
        <v>0.99992327033992678</v>
      </c>
      <c r="BE323" s="204">
        <f t="shared" si="152"/>
        <v>1.0000121457203555</v>
      </c>
      <c r="BF323" s="204">
        <f t="shared" si="153"/>
        <v>1</v>
      </c>
      <c r="BG323" s="204">
        <f t="shared" si="154"/>
        <v>1</v>
      </c>
      <c r="BH323" s="204">
        <f t="shared" si="155"/>
        <v>1.0000002932759373</v>
      </c>
      <c r="BI323" s="204">
        <f t="shared" si="156"/>
        <v>1</v>
      </c>
      <c r="BJ323" s="204">
        <f t="shared" si="157"/>
        <v>0.99991157726653923</v>
      </c>
      <c r="BK323" s="204">
        <f t="shared" si="158"/>
        <v>0.99980222356206983</v>
      </c>
      <c r="BL323" s="202"/>
      <c r="BM323" s="205">
        <f t="shared" si="160"/>
        <v>0.99856934483729065</v>
      </c>
      <c r="BN323" s="205">
        <f t="shared" si="159"/>
        <v>29.467984897893324</v>
      </c>
    </row>
    <row r="324" spans="1:66">
      <c r="A324" s="214">
        <v>45248</v>
      </c>
      <c r="B324" s="48">
        <v>0.26850000000000002</v>
      </c>
      <c r="C324" s="48">
        <v>0.41510000000000002</v>
      </c>
      <c r="D324" s="48">
        <v>0.36919999999999997</v>
      </c>
      <c r="E324" s="48">
        <v>0.2387</v>
      </c>
      <c r="F324" s="48">
        <v>1.9450000000000001</v>
      </c>
      <c r="G324" s="48">
        <v>0.61470000000000002</v>
      </c>
      <c r="H324" s="48">
        <v>0.21629999999999999</v>
      </c>
      <c r="I324" s="48">
        <v>2.0933000000000002</v>
      </c>
      <c r="J324" s="49">
        <v>4160.96</v>
      </c>
      <c r="K324" s="49">
        <v>40.450000000000003</v>
      </c>
      <c r="L324" s="49">
        <v>347.11</v>
      </c>
      <c r="M324" s="48">
        <v>8.2900000000000001E-2</v>
      </c>
      <c r="N324" s="48">
        <v>1.2579</v>
      </c>
      <c r="O324" s="48">
        <v>0.45050000000000001</v>
      </c>
      <c r="P324" s="48">
        <v>14.94</v>
      </c>
      <c r="Q324" s="48">
        <v>23.970099999999999</v>
      </c>
      <c r="R324" s="48">
        <v>2.2273000000000001</v>
      </c>
      <c r="S324" s="48">
        <v>0.3619</v>
      </c>
      <c r="T324" s="48">
        <v>0.24740000000000001</v>
      </c>
      <c r="U324" s="48">
        <v>8.5399999999999991</v>
      </c>
      <c r="AR324" s="204">
        <f t="shared" si="139"/>
        <v>1</v>
      </c>
      <c r="AS324" s="204">
        <f t="shared" si="140"/>
        <v>1</v>
      </c>
      <c r="AT324" s="204">
        <f t="shared" si="141"/>
        <v>1</v>
      </c>
      <c r="AU324" s="204">
        <f t="shared" si="142"/>
        <v>1</v>
      </c>
      <c r="AV324" s="204">
        <f t="shared" si="143"/>
        <v>1</v>
      </c>
      <c r="AW324" s="204">
        <f t="shared" si="144"/>
        <v>1</v>
      </c>
      <c r="AX324" s="204">
        <f t="shared" si="145"/>
        <v>1</v>
      </c>
      <c r="AY324" s="204">
        <f t="shared" si="146"/>
        <v>1</v>
      </c>
      <c r="AZ324" s="204">
        <f t="shared" si="147"/>
        <v>1</v>
      </c>
      <c r="BA324" s="204">
        <f t="shared" si="148"/>
        <v>1</v>
      </c>
      <c r="BB324" s="204">
        <f t="shared" si="149"/>
        <v>1</v>
      </c>
      <c r="BC324" s="204">
        <f t="shared" si="150"/>
        <v>1</v>
      </c>
      <c r="BD324" s="204">
        <f t="shared" si="151"/>
        <v>1</v>
      </c>
      <c r="BE324" s="204">
        <f t="shared" si="152"/>
        <v>1</v>
      </c>
      <c r="BF324" s="204">
        <f t="shared" si="153"/>
        <v>1</v>
      </c>
      <c r="BG324" s="204">
        <f t="shared" si="154"/>
        <v>1</v>
      </c>
      <c r="BH324" s="204">
        <f t="shared" si="155"/>
        <v>1</v>
      </c>
      <c r="BI324" s="204">
        <f t="shared" si="156"/>
        <v>1</v>
      </c>
      <c r="BJ324" s="204">
        <f t="shared" si="157"/>
        <v>1</v>
      </c>
      <c r="BK324" s="204">
        <f t="shared" si="158"/>
        <v>1</v>
      </c>
      <c r="BL324" s="202"/>
      <c r="BM324" s="205">
        <f t="shared" si="160"/>
        <v>1</v>
      </c>
      <c r="BN324" s="205">
        <f t="shared" si="159"/>
        <v>29.467984897893324</v>
      </c>
    </row>
    <row r="325" spans="1:66">
      <c r="A325" s="214">
        <v>45249</v>
      </c>
      <c r="B325" s="48">
        <v>0.26850000000000002</v>
      </c>
      <c r="C325" s="48">
        <v>0.41510000000000002</v>
      </c>
      <c r="D325" s="48">
        <v>0.36919999999999997</v>
      </c>
      <c r="E325" s="48">
        <v>0.2387</v>
      </c>
      <c r="F325" s="48">
        <v>1.9450000000000001</v>
      </c>
      <c r="G325" s="48">
        <v>0.61470000000000002</v>
      </c>
      <c r="H325" s="48">
        <v>0.21629999999999999</v>
      </c>
      <c r="I325" s="48">
        <v>2.0933000000000002</v>
      </c>
      <c r="J325" s="49">
        <v>4160.96</v>
      </c>
      <c r="K325" s="49">
        <v>40.450000000000003</v>
      </c>
      <c r="L325" s="49">
        <v>347.11</v>
      </c>
      <c r="M325" s="48">
        <v>8.2900000000000001E-2</v>
      </c>
      <c r="N325" s="48">
        <v>1.2579</v>
      </c>
      <c r="O325" s="48">
        <v>0.45050000000000001</v>
      </c>
      <c r="P325" s="48">
        <v>14.94</v>
      </c>
      <c r="Q325" s="48">
        <v>23.970099999999999</v>
      </c>
      <c r="R325" s="48">
        <v>2.2273000000000001</v>
      </c>
      <c r="S325" s="48">
        <v>0.3619</v>
      </c>
      <c r="T325" s="48">
        <v>0.24740000000000001</v>
      </c>
      <c r="U325" s="48">
        <v>8.5399999999999991</v>
      </c>
      <c r="AR325" s="204">
        <f t="shared" si="139"/>
        <v>1</v>
      </c>
      <c r="AS325" s="204">
        <f t="shared" si="140"/>
        <v>1</v>
      </c>
      <c r="AT325" s="204">
        <f t="shared" si="141"/>
        <v>1</v>
      </c>
      <c r="AU325" s="204">
        <f t="shared" si="142"/>
        <v>1</v>
      </c>
      <c r="AV325" s="204">
        <f t="shared" si="143"/>
        <v>1</v>
      </c>
      <c r="AW325" s="204">
        <f t="shared" si="144"/>
        <v>1</v>
      </c>
      <c r="AX325" s="204">
        <f t="shared" si="145"/>
        <v>1</v>
      </c>
      <c r="AY325" s="204">
        <f t="shared" si="146"/>
        <v>1</v>
      </c>
      <c r="AZ325" s="204">
        <f t="shared" si="147"/>
        <v>1</v>
      </c>
      <c r="BA325" s="204">
        <f t="shared" si="148"/>
        <v>1</v>
      </c>
      <c r="BB325" s="204">
        <f t="shared" si="149"/>
        <v>1</v>
      </c>
      <c r="BC325" s="204">
        <f t="shared" si="150"/>
        <v>1</v>
      </c>
      <c r="BD325" s="204">
        <f t="shared" si="151"/>
        <v>1</v>
      </c>
      <c r="BE325" s="204">
        <f t="shared" si="152"/>
        <v>1</v>
      </c>
      <c r="BF325" s="204">
        <f t="shared" si="153"/>
        <v>1</v>
      </c>
      <c r="BG325" s="204">
        <f t="shared" si="154"/>
        <v>1</v>
      </c>
      <c r="BH325" s="204">
        <f t="shared" si="155"/>
        <v>1</v>
      </c>
      <c r="BI325" s="204">
        <f t="shared" si="156"/>
        <v>1</v>
      </c>
      <c r="BJ325" s="204">
        <f t="shared" si="157"/>
        <v>1</v>
      </c>
      <c r="BK325" s="204">
        <f t="shared" si="158"/>
        <v>1</v>
      </c>
      <c r="BL325" s="202"/>
      <c r="BM325" s="205">
        <f t="shared" si="160"/>
        <v>1</v>
      </c>
      <c r="BN325" s="205">
        <f t="shared" si="159"/>
        <v>29.467984897893324</v>
      </c>
    </row>
    <row r="326" spans="1:66">
      <c r="A326" s="214">
        <v>45250</v>
      </c>
      <c r="B326" s="48">
        <v>0.26850000000000002</v>
      </c>
      <c r="C326" s="48">
        <v>0.41</v>
      </c>
      <c r="D326" s="48">
        <v>0.36799999999999999</v>
      </c>
      <c r="E326" s="48">
        <v>0.2374</v>
      </c>
      <c r="F326" s="48">
        <v>1.9274</v>
      </c>
      <c r="G326" s="48">
        <v>0.6099</v>
      </c>
      <c r="H326" s="48">
        <v>0.2152</v>
      </c>
      <c r="I326" s="48">
        <v>2.0918999999999999</v>
      </c>
      <c r="J326" s="49">
        <v>4142.43</v>
      </c>
      <c r="K326" s="49">
        <v>40.03</v>
      </c>
      <c r="L326" s="49">
        <v>346.98</v>
      </c>
      <c r="M326" s="48">
        <v>8.2799999999999999E-2</v>
      </c>
      <c r="N326" s="48">
        <v>1.2534000000000001</v>
      </c>
      <c r="O326" s="48">
        <v>0.44550000000000001</v>
      </c>
      <c r="P326" s="48">
        <v>14.91</v>
      </c>
      <c r="Q326" s="48">
        <v>24.0352</v>
      </c>
      <c r="R326" s="48">
        <v>2.2370000000000001</v>
      </c>
      <c r="S326" s="48">
        <v>0.36030000000000001</v>
      </c>
      <c r="T326" s="48">
        <v>0.24590000000000001</v>
      </c>
      <c r="U326" s="48">
        <v>8.5399999999999991</v>
      </c>
      <c r="AR326" s="204">
        <f t="shared" si="139"/>
        <v>1</v>
      </c>
      <c r="AS326" s="204">
        <f t="shared" si="140"/>
        <v>0.99747099346867896</v>
      </c>
      <c r="AT326" s="204">
        <f t="shared" si="141"/>
        <v>0.99999947189102889</v>
      </c>
      <c r="AU326" s="204">
        <f t="shared" si="142"/>
        <v>0.99999547025754054</v>
      </c>
      <c r="AV326" s="204">
        <f t="shared" si="143"/>
        <v>0.99818166466042213</v>
      </c>
      <c r="AW326" s="204">
        <f t="shared" si="144"/>
        <v>0.99999698146285343</v>
      </c>
      <c r="AX326" s="204">
        <f t="shared" si="145"/>
        <v>0.99998821967809737</v>
      </c>
      <c r="AY326" s="204">
        <f t="shared" si="146"/>
        <v>0.99999675318243009</v>
      </c>
      <c r="AZ326" s="204">
        <f t="shared" si="147"/>
        <v>0.9999793759386949</v>
      </c>
      <c r="BA326" s="204">
        <f t="shared" si="148"/>
        <v>0.99792518304814015</v>
      </c>
      <c r="BB326" s="204">
        <f t="shared" si="149"/>
        <v>0.999996564184641</v>
      </c>
      <c r="BC326" s="204">
        <f t="shared" si="150"/>
        <v>1</v>
      </c>
      <c r="BD326" s="204">
        <f t="shared" si="151"/>
        <v>0.99992124845069619</v>
      </c>
      <c r="BE326" s="204">
        <f t="shared" si="152"/>
        <v>0.99996792741766627</v>
      </c>
      <c r="BF326" s="204">
        <f t="shared" si="153"/>
        <v>0.99997313465451954</v>
      </c>
      <c r="BG326" s="204">
        <f t="shared" si="154"/>
        <v>1.000000300834212</v>
      </c>
      <c r="BH326" s="204">
        <f t="shared" si="155"/>
        <v>1.0000002528086545</v>
      </c>
      <c r="BI326" s="204">
        <f t="shared" si="156"/>
        <v>0.99916137761907942</v>
      </c>
      <c r="BJ326" s="204">
        <f t="shared" si="157"/>
        <v>0.99966717733896104</v>
      </c>
      <c r="BK326" s="204">
        <f t="shared" si="158"/>
        <v>1</v>
      </c>
      <c r="BL326" s="202"/>
      <c r="BM326" s="205">
        <f t="shared" si="160"/>
        <v>0.99224489861816323</v>
      </c>
      <c r="BN326" s="205">
        <f t="shared" si="159"/>
        <v>29.239457687491726</v>
      </c>
    </row>
    <row r="327" spans="1:66">
      <c r="A327" s="214">
        <v>45251</v>
      </c>
      <c r="B327" s="48">
        <v>0.26850000000000002</v>
      </c>
      <c r="C327" s="48">
        <v>0.40870000000000001</v>
      </c>
      <c r="D327" s="48">
        <v>0.36849999999999999</v>
      </c>
      <c r="E327" s="48">
        <v>0.23719999999999999</v>
      </c>
      <c r="F327" s="48">
        <v>1.9161999999999999</v>
      </c>
      <c r="G327" s="48">
        <v>0.60589999999999999</v>
      </c>
      <c r="H327" s="48">
        <v>0.21429999999999999</v>
      </c>
      <c r="I327" s="48">
        <v>2.0916999999999999</v>
      </c>
      <c r="J327" s="49">
        <v>4147.01</v>
      </c>
      <c r="K327" s="49">
        <v>39.67</v>
      </c>
      <c r="L327" s="49">
        <v>346.55</v>
      </c>
      <c r="M327" s="48">
        <v>8.2799999999999999E-2</v>
      </c>
      <c r="N327" s="48">
        <v>1.2485999999999999</v>
      </c>
      <c r="O327" s="48">
        <v>0.443</v>
      </c>
      <c r="P327" s="48">
        <v>14.87</v>
      </c>
      <c r="Q327" s="48">
        <v>23.766999999999999</v>
      </c>
      <c r="R327" s="48">
        <v>2.1962999999999999</v>
      </c>
      <c r="S327" s="48">
        <v>0.3589</v>
      </c>
      <c r="T327" s="48">
        <v>0.24510000000000001</v>
      </c>
      <c r="U327" s="48">
        <v>8.4949999999999992</v>
      </c>
      <c r="AR327" s="204">
        <f t="shared" si="139"/>
        <v>1</v>
      </c>
      <c r="AS327" s="204">
        <f t="shared" si="140"/>
        <v>0.9993497082310443</v>
      </c>
      <c r="AT327" s="204">
        <f t="shared" si="141"/>
        <v>1.0000002202544667</v>
      </c>
      <c r="AU327" s="204">
        <f t="shared" si="142"/>
        <v>0.9999993009143624</v>
      </c>
      <c r="AV327" s="204">
        <f t="shared" si="143"/>
        <v>0.99883383126905567</v>
      </c>
      <c r="AW327" s="204">
        <f t="shared" si="144"/>
        <v>0.99999746634870557</v>
      </c>
      <c r="AX327" s="204">
        <f t="shared" si="145"/>
        <v>0.99999031666929095</v>
      </c>
      <c r="AY327" s="204">
        <f t="shared" si="146"/>
        <v>0.99999953599089964</v>
      </c>
      <c r="AZ327" s="204">
        <f t="shared" si="147"/>
        <v>1.0000051062186139</v>
      </c>
      <c r="BA327" s="204">
        <f t="shared" si="148"/>
        <v>0.99820393403533858</v>
      </c>
      <c r="BB327" s="204">
        <f t="shared" si="149"/>
        <v>0.99998862624727125</v>
      </c>
      <c r="BC327" s="204">
        <f t="shared" si="150"/>
        <v>1</v>
      </c>
      <c r="BD327" s="204">
        <f t="shared" si="151"/>
        <v>0.99991568633235028</v>
      </c>
      <c r="BE327" s="204">
        <f t="shared" si="152"/>
        <v>0.99998382834001787</v>
      </c>
      <c r="BF327" s="204">
        <f t="shared" si="153"/>
        <v>0.99996409549360299</v>
      </c>
      <c r="BG327" s="204">
        <f t="shared" si="154"/>
        <v>0.99999875534133165</v>
      </c>
      <c r="BH327" s="204">
        <f t="shared" si="155"/>
        <v>0.99999893180117982</v>
      </c>
      <c r="BI327" s="204">
        <f t="shared" si="156"/>
        <v>0.99926310730752355</v>
      </c>
      <c r="BJ327" s="204">
        <f t="shared" si="157"/>
        <v>0.99982164970333343</v>
      </c>
      <c r="BK327" s="204">
        <f t="shared" si="158"/>
        <v>0.99970691901752939</v>
      </c>
      <c r="BL327" s="202"/>
      <c r="BM327" s="205">
        <f t="shared" si="160"/>
        <v>0.9950305663546346</v>
      </c>
      <c r="BN327" s="205">
        <f t="shared" si="159"/>
        <v>29.094154142687266</v>
      </c>
    </row>
    <row r="328" spans="1:66">
      <c r="A328" s="214">
        <v>45252</v>
      </c>
      <c r="B328" s="48">
        <v>0.26850000000000002</v>
      </c>
      <c r="C328" s="48">
        <v>0.41070000000000001</v>
      </c>
      <c r="D328" s="48">
        <v>0.36830000000000002</v>
      </c>
      <c r="E328" s="48">
        <v>0.23749999999999999</v>
      </c>
      <c r="F328" s="48">
        <v>1.9174</v>
      </c>
      <c r="G328" s="48">
        <v>0.60760000000000003</v>
      </c>
      <c r="H328" s="48">
        <v>0.21440000000000001</v>
      </c>
      <c r="I328" s="48">
        <v>2.0941000000000001</v>
      </c>
      <c r="J328" s="49">
        <v>4184.72</v>
      </c>
      <c r="K328" s="49">
        <v>39.97</v>
      </c>
      <c r="L328" s="49">
        <v>348.98</v>
      </c>
      <c r="M328" s="48">
        <v>8.2799999999999999E-2</v>
      </c>
      <c r="N328" s="48">
        <v>1.2546999999999999</v>
      </c>
      <c r="O328" s="48">
        <v>0.44529999999999997</v>
      </c>
      <c r="P328" s="48">
        <v>14.91</v>
      </c>
      <c r="Q328" s="48">
        <v>23.6951</v>
      </c>
      <c r="R328" s="48">
        <v>2.1962999999999999</v>
      </c>
      <c r="S328" s="48">
        <v>0.35959999999999998</v>
      </c>
      <c r="T328" s="48">
        <v>0.2462</v>
      </c>
      <c r="U328" s="48">
        <v>8.4436999999999998</v>
      </c>
      <c r="AR328" s="204">
        <f t="shared" si="139"/>
        <v>1</v>
      </c>
      <c r="AS328" s="204">
        <f t="shared" si="140"/>
        <v>1.0010004205956284</v>
      </c>
      <c r="AT328" s="204">
        <f t="shared" si="141"/>
        <v>0.99999991193411042</v>
      </c>
      <c r="AU328" s="204">
        <f t="shared" si="142"/>
        <v>1.0000010484085466</v>
      </c>
      <c r="AV328" s="204">
        <f t="shared" si="143"/>
        <v>1.0001253531815466</v>
      </c>
      <c r="AW328" s="204">
        <f t="shared" si="144"/>
        <v>1.0000010788414719</v>
      </c>
      <c r="AX328" s="204">
        <f t="shared" si="145"/>
        <v>1.0000010779376682</v>
      </c>
      <c r="AY328" s="204">
        <f t="shared" si="146"/>
        <v>1.0000055652000632</v>
      </c>
      <c r="AZ328" s="204">
        <f t="shared" si="147"/>
        <v>1.0000418303366101</v>
      </c>
      <c r="BA328" s="204">
        <f t="shared" si="148"/>
        <v>1.0015003172301964</v>
      </c>
      <c r="BB328" s="204">
        <f t="shared" si="149"/>
        <v>1.0000640927762194</v>
      </c>
      <c r="BC328" s="204">
        <f t="shared" si="150"/>
        <v>1</v>
      </c>
      <c r="BD328" s="204">
        <f t="shared" si="151"/>
        <v>1.0001071033061646</v>
      </c>
      <c r="BE328" s="204">
        <f t="shared" si="152"/>
        <v>1.0000148815019763</v>
      </c>
      <c r="BF328" s="204">
        <f t="shared" si="153"/>
        <v>1.0000359057955768</v>
      </c>
      <c r="BG328" s="204">
        <f t="shared" si="154"/>
        <v>0.99999966393963724</v>
      </c>
      <c r="BH328" s="204">
        <f t="shared" si="155"/>
        <v>1</v>
      </c>
      <c r="BI328" s="204">
        <f t="shared" si="156"/>
        <v>1.0003690089753443</v>
      </c>
      <c r="BJ328" s="204">
        <f t="shared" si="157"/>
        <v>1.0002451340042828</v>
      </c>
      <c r="BK328" s="204">
        <f t="shared" si="158"/>
        <v>0.99966399515013105</v>
      </c>
      <c r="BL328" s="202"/>
      <c r="BM328" s="205">
        <f t="shared" si="160"/>
        <v>1.0031796371705466</v>
      </c>
      <c r="BN328" s="205">
        <f t="shared" si="159"/>
        <v>29.186662996644966</v>
      </c>
    </row>
    <row r="329" spans="1:66">
      <c r="A329" s="214">
        <v>45253</v>
      </c>
      <c r="B329" s="48">
        <v>0.26850000000000002</v>
      </c>
      <c r="C329" s="48">
        <v>0.40910000000000002</v>
      </c>
      <c r="D329" s="48">
        <v>0.36699999999999999</v>
      </c>
      <c r="E329" s="48">
        <v>0.23699999999999999</v>
      </c>
      <c r="F329" s="48">
        <v>1.9172</v>
      </c>
      <c r="G329" s="48">
        <v>0.6089</v>
      </c>
      <c r="H329" s="48">
        <v>0.21460000000000001</v>
      </c>
      <c r="I329" s="48">
        <v>2.0931999999999999</v>
      </c>
      <c r="J329" s="49">
        <v>4181.91</v>
      </c>
      <c r="K329" s="49">
        <v>40.01</v>
      </c>
      <c r="L329" s="49">
        <v>348.8</v>
      </c>
      <c r="M329" s="48">
        <v>8.2799999999999999E-2</v>
      </c>
      <c r="N329" s="48">
        <v>1.2568999999999999</v>
      </c>
      <c r="O329" s="48">
        <v>0.44319999999999998</v>
      </c>
      <c r="P329" s="48">
        <v>14.88</v>
      </c>
      <c r="Q329" s="48">
        <v>23.761500000000002</v>
      </c>
      <c r="R329" s="48">
        <v>2.2254999999999998</v>
      </c>
      <c r="S329" s="48">
        <v>0.35970000000000002</v>
      </c>
      <c r="T329" s="48">
        <v>0.24610000000000001</v>
      </c>
      <c r="U329" s="48">
        <v>8.4589999999999996</v>
      </c>
      <c r="AR329" s="204">
        <f t="shared" si="139"/>
        <v>1</v>
      </c>
      <c r="AS329" s="204">
        <f t="shared" si="140"/>
        <v>0.99920077402526741</v>
      </c>
      <c r="AT329" s="204">
        <f t="shared" si="141"/>
        <v>0.99999942640352868</v>
      </c>
      <c r="AU329" s="204">
        <f t="shared" si="142"/>
        <v>0.99999825191795177</v>
      </c>
      <c r="AV329" s="204">
        <f t="shared" si="143"/>
        <v>0.99997911477917689</v>
      </c>
      <c r="AW329" s="204">
        <f t="shared" si="144"/>
        <v>1.0000008229615729</v>
      </c>
      <c r="AX329" s="204">
        <f t="shared" si="145"/>
        <v>1.0000021543690081</v>
      </c>
      <c r="AY329" s="204">
        <f t="shared" si="146"/>
        <v>0.99999791380575387</v>
      </c>
      <c r="AZ329" s="204">
        <f t="shared" si="147"/>
        <v>0.99999689606180842</v>
      </c>
      <c r="BA329" s="204">
        <f t="shared" si="148"/>
        <v>1.0001990615140026</v>
      </c>
      <c r="BB329" s="204">
        <f t="shared" si="149"/>
        <v>0.99999526787767434</v>
      </c>
      <c r="BC329" s="204">
        <f t="shared" si="150"/>
        <v>1</v>
      </c>
      <c r="BD329" s="204">
        <f t="shared" si="151"/>
        <v>1.0000384983842658</v>
      </c>
      <c r="BE329" s="204">
        <f t="shared" si="152"/>
        <v>0.99998641579859449</v>
      </c>
      <c r="BF329" s="204">
        <f t="shared" si="153"/>
        <v>0.99997308054575418</v>
      </c>
      <c r="BG329" s="204">
        <f t="shared" si="154"/>
        <v>1.0000003103894148</v>
      </c>
      <c r="BH329" s="204">
        <f t="shared" si="155"/>
        <v>1.0000007683570351</v>
      </c>
      <c r="BI329" s="204">
        <f t="shared" si="156"/>
        <v>1.0000526485945707</v>
      </c>
      <c r="BJ329" s="204">
        <f t="shared" si="157"/>
        <v>0.99997776336693955</v>
      </c>
      <c r="BK329" s="204">
        <f t="shared" si="158"/>
        <v>1.000100447048258</v>
      </c>
      <c r="BL329" s="202"/>
      <c r="BM329" s="205">
        <f t="shared" si="160"/>
        <v>0.99949939406987065</v>
      </c>
      <c r="BN329" s="205">
        <f t="shared" si="159"/>
        <v>29.172051980068158</v>
      </c>
    </row>
    <row r="330" spans="1:66">
      <c r="A330" s="214">
        <v>45254</v>
      </c>
      <c r="B330" s="48">
        <v>0.26850000000000002</v>
      </c>
      <c r="C330" s="48">
        <v>0.4088</v>
      </c>
      <c r="D330" s="48">
        <v>0.36780000000000002</v>
      </c>
      <c r="E330" s="48">
        <v>0.23710000000000001</v>
      </c>
      <c r="F330" s="48">
        <v>1.9200999999999999</v>
      </c>
      <c r="G330" s="48">
        <v>0.60780000000000001</v>
      </c>
      <c r="H330" s="48">
        <v>0.21410000000000001</v>
      </c>
      <c r="I330" s="48">
        <v>2.0931999999999999</v>
      </c>
      <c r="J330" s="49">
        <v>4180.57</v>
      </c>
      <c r="K330" s="49">
        <v>40.07</v>
      </c>
      <c r="L330" s="49">
        <v>350.23</v>
      </c>
      <c r="M330" s="48">
        <v>8.2799999999999999E-2</v>
      </c>
      <c r="N330" s="48">
        <v>1.2584</v>
      </c>
      <c r="O330" s="48">
        <v>0.44319999999999998</v>
      </c>
      <c r="P330" s="48">
        <v>14.88</v>
      </c>
      <c r="Q330" s="48">
        <v>23.712499999999999</v>
      </c>
      <c r="R330" s="48">
        <v>2.2768999999999999</v>
      </c>
      <c r="S330" s="48">
        <v>0.3599</v>
      </c>
      <c r="T330" s="48">
        <v>0.24610000000000001</v>
      </c>
      <c r="U330" s="48">
        <v>8.4855999999999998</v>
      </c>
      <c r="AR330" s="204">
        <f t="shared" si="139"/>
        <v>1</v>
      </c>
      <c r="AS330" s="204">
        <f t="shared" si="140"/>
        <v>0.99984974843140551</v>
      </c>
      <c r="AT330" s="204">
        <f t="shared" si="141"/>
        <v>1.0000003532225685</v>
      </c>
      <c r="AU330" s="204">
        <f t="shared" si="142"/>
        <v>1.000000349911625</v>
      </c>
      <c r="AV330" s="204">
        <f t="shared" si="143"/>
        <v>1.0003026716341323</v>
      </c>
      <c r="AW330" s="204">
        <f t="shared" si="144"/>
        <v>0.99999930376296986</v>
      </c>
      <c r="AX330" s="204">
        <f t="shared" si="145"/>
        <v>0.99999461032674142</v>
      </c>
      <c r="AY330" s="204">
        <f t="shared" si="146"/>
        <v>1</v>
      </c>
      <c r="AZ330" s="204">
        <f t="shared" si="147"/>
        <v>0.99999851909447202</v>
      </c>
      <c r="BA330" s="204">
        <f t="shared" si="148"/>
        <v>1.0002982342193902</v>
      </c>
      <c r="BB330" s="204">
        <f t="shared" si="149"/>
        <v>1.0000375277019278</v>
      </c>
      <c r="BC330" s="204">
        <f t="shared" si="150"/>
        <v>1</v>
      </c>
      <c r="BD330" s="204">
        <f t="shared" si="151"/>
        <v>1.0000262101216684</v>
      </c>
      <c r="BE330" s="204">
        <f t="shared" si="152"/>
        <v>1</v>
      </c>
      <c r="BF330" s="204">
        <f t="shared" si="153"/>
        <v>1</v>
      </c>
      <c r="BG330" s="204">
        <f t="shared" si="154"/>
        <v>0.99999977103165161</v>
      </c>
      <c r="BH330" s="204">
        <f t="shared" si="155"/>
        <v>1.0000013283454599</v>
      </c>
      <c r="BI330" s="204">
        <f t="shared" si="156"/>
        <v>1.0001052560613655</v>
      </c>
      <c r="BJ330" s="204">
        <f t="shared" si="157"/>
        <v>1</v>
      </c>
      <c r="BK330" s="204">
        <f t="shared" si="158"/>
        <v>1.0001742081225684</v>
      </c>
      <c r="BL330" s="202"/>
      <c r="BM330" s="205">
        <f t="shared" si="160"/>
        <v>1.0007882791930858</v>
      </c>
      <c r="BN330" s="205">
        <f t="shared" si="159"/>
        <v>29.195047701663661</v>
      </c>
    </row>
    <row r="331" spans="1:66">
      <c r="A331" s="214">
        <v>45255</v>
      </c>
      <c r="B331" s="48">
        <v>0.26850000000000002</v>
      </c>
      <c r="C331" s="48">
        <v>0.4088</v>
      </c>
      <c r="D331" s="48">
        <v>0.36780000000000002</v>
      </c>
      <c r="E331" s="48">
        <v>0.23710000000000001</v>
      </c>
      <c r="F331" s="48">
        <v>1.9200999999999999</v>
      </c>
      <c r="G331" s="48">
        <v>0.60780000000000001</v>
      </c>
      <c r="H331" s="48">
        <v>0.21410000000000001</v>
      </c>
      <c r="I331" s="48">
        <v>2.0931999999999999</v>
      </c>
      <c r="J331" s="49">
        <v>4180.57</v>
      </c>
      <c r="K331" s="49">
        <v>40.07</v>
      </c>
      <c r="L331" s="49">
        <v>350.23</v>
      </c>
      <c r="M331" s="48">
        <v>8.2799999999999999E-2</v>
      </c>
      <c r="N331" s="48">
        <v>1.2584</v>
      </c>
      <c r="O331" s="48">
        <v>0.44319999999999998</v>
      </c>
      <c r="P331" s="48">
        <v>14.88</v>
      </c>
      <c r="Q331" s="48">
        <v>23.712499999999999</v>
      </c>
      <c r="R331" s="48">
        <v>2.2768999999999999</v>
      </c>
      <c r="S331" s="48">
        <v>0.3599</v>
      </c>
      <c r="T331" s="48">
        <v>0.24610000000000001</v>
      </c>
      <c r="U331" s="48">
        <v>8.4855999999999998</v>
      </c>
      <c r="AR331" s="204">
        <f t="shared" si="139"/>
        <v>1</v>
      </c>
      <c r="AS331" s="204">
        <f t="shared" si="140"/>
        <v>1</v>
      </c>
      <c r="AT331" s="204">
        <f t="shared" si="141"/>
        <v>1</v>
      </c>
      <c r="AU331" s="204">
        <f t="shared" si="142"/>
        <v>1</v>
      </c>
      <c r="AV331" s="204">
        <f t="shared" si="143"/>
        <v>1</v>
      </c>
      <c r="AW331" s="204">
        <f t="shared" si="144"/>
        <v>1</v>
      </c>
      <c r="AX331" s="204">
        <f t="shared" si="145"/>
        <v>1</v>
      </c>
      <c r="AY331" s="204">
        <f t="shared" si="146"/>
        <v>1</v>
      </c>
      <c r="AZ331" s="204">
        <f t="shared" si="147"/>
        <v>1</v>
      </c>
      <c r="BA331" s="204">
        <f t="shared" si="148"/>
        <v>1</v>
      </c>
      <c r="BB331" s="204">
        <f t="shared" si="149"/>
        <v>1</v>
      </c>
      <c r="BC331" s="204">
        <f t="shared" si="150"/>
        <v>1</v>
      </c>
      <c r="BD331" s="204">
        <f t="shared" si="151"/>
        <v>1</v>
      </c>
      <c r="BE331" s="204">
        <f t="shared" si="152"/>
        <v>1</v>
      </c>
      <c r="BF331" s="204">
        <f t="shared" si="153"/>
        <v>1</v>
      </c>
      <c r="BG331" s="204">
        <f t="shared" si="154"/>
        <v>1</v>
      </c>
      <c r="BH331" s="204">
        <f t="shared" si="155"/>
        <v>1</v>
      </c>
      <c r="BI331" s="204">
        <f t="shared" si="156"/>
        <v>1</v>
      </c>
      <c r="BJ331" s="204">
        <f t="shared" si="157"/>
        <v>1</v>
      </c>
      <c r="BK331" s="204">
        <f t="shared" si="158"/>
        <v>1</v>
      </c>
      <c r="BL331" s="202"/>
      <c r="BM331" s="205">
        <f t="shared" si="160"/>
        <v>1</v>
      </c>
      <c r="BN331" s="205">
        <f t="shared" si="159"/>
        <v>29.195047701663661</v>
      </c>
    </row>
    <row r="332" spans="1:66">
      <c r="A332" s="214">
        <v>45256</v>
      </c>
      <c r="B332" s="48">
        <v>0.26850000000000002</v>
      </c>
      <c r="C332" s="48">
        <v>0.4088</v>
      </c>
      <c r="D332" s="48">
        <v>0.36780000000000002</v>
      </c>
      <c r="E332" s="48">
        <v>0.23710000000000001</v>
      </c>
      <c r="F332" s="48">
        <v>1.9200999999999999</v>
      </c>
      <c r="G332" s="48">
        <v>0.60780000000000001</v>
      </c>
      <c r="H332" s="48">
        <v>0.21410000000000001</v>
      </c>
      <c r="I332" s="48">
        <v>2.0931999999999999</v>
      </c>
      <c r="J332" s="49">
        <v>4180.57</v>
      </c>
      <c r="K332" s="49">
        <v>40.07</v>
      </c>
      <c r="L332" s="49">
        <v>350.23</v>
      </c>
      <c r="M332" s="48">
        <v>8.2799999999999999E-2</v>
      </c>
      <c r="N332" s="48">
        <v>1.2584</v>
      </c>
      <c r="O332" s="48">
        <v>0.44319999999999998</v>
      </c>
      <c r="P332" s="48">
        <v>14.88</v>
      </c>
      <c r="Q332" s="48">
        <v>23.712499999999999</v>
      </c>
      <c r="R332" s="48">
        <v>2.2768999999999999</v>
      </c>
      <c r="S332" s="48">
        <v>0.3599</v>
      </c>
      <c r="T332" s="48">
        <v>0.24610000000000001</v>
      </c>
      <c r="U332" s="48">
        <v>8.4855999999999998</v>
      </c>
      <c r="AR332" s="204">
        <f t="shared" si="139"/>
        <v>1</v>
      </c>
      <c r="AS332" s="204">
        <f t="shared" si="140"/>
        <v>1</v>
      </c>
      <c r="AT332" s="204">
        <f t="shared" si="141"/>
        <v>1</v>
      </c>
      <c r="AU332" s="204">
        <f t="shared" si="142"/>
        <v>1</v>
      </c>
      <c r="AV332" s="204">
        <f t="shared" si="143"/>
        <v>1</v>
      </c>
      <c r="AW332" s="204">
        <f t="shared" si="144"/>
        <v>1</v>
      </c>
      <c r="AX332" s="204">
        <f t="shared" si="145"/>
        <v>1</v>
      </c>
      <c r="AY332" s="204">
        <f t="shared" si="146"/>
        <v>1</v>
      </c>
      <c r="AZ332" s="204">
        <f t="shared" si="147"/>
        <v>1</v>
      </c>
      <c r="BA332" s="204">
        <f t="shared" si="148"/>
        <v>1</v>
      </c>
      <c r="BB332" s="204">
        <f t="shared" si="149"/>
        <v>1</v>
      </c>
      <c r="BC332" s="204">
        <f t="shared" si="150"/>
        <v>1</v>
      </c>
      <c r="BD332" s="204">
        <f t="shared" si="151"/>
        <v>1</v>
      </c>
      <c r="BE332" s="204">
        <f t="shared" si="152"/>
        <v>1</v>
      </c>
      <c r="BF332" s="204">
        <f t="shared" si="153"/>
        <v>1</v>
      </c>
      <c r="BG332" s="204">
        <f t="shared" si="154"/>
        <v>1</v>
      </c>
      <c r="BH332" s="204">
        <f t="shared" si="155"/>
        <v>1</v>
      </c>
      <c r="BI332" s="204">
        <f t="shared" si="156"/>
        <v>1</v>
      </c>
      <c r="BJ332" s="204">
        <f t="shared" si="157"/>
        <v>1</v>
      </c>
      <c r="BK332" s="204">
        <f t="shared" si="158"/>
        <v>1</v>
      </c>
      <c r="BL332" s="202"/>
      <c r="BM332" s="205">
        <f t="shared" si="160"/>
        <v>1</v>
      </c>
      <c r="BN332" s="205">
        <f t="shared" si="159"/>
        <v>29.195047701663661</v>
      </c>
    </row>
    <row r="333" spans="1:66">
      <c r="A333" s="214">
        <v>45257</v>
      </c>
      <c r="B333" s="48">
        <v>0.26850000000000002</v>
      </c>
      <c r="C333" s="48">
        <v>0.40820000000000001</v>
      </c>
      <c r="D333" s="48">
        <v>0.36659999999999998</v>
      </c>
      <c r="E333" s="48">
        <v>0.23680000000000001</v>
      </c>
      <c r="F333" s="48">
        <v>1.9209000000000001</v>
      </c>
      <c r="G333" s="48">
        <v>0.60850000000000004</v>
      </c>
      <c r="H333" s="48">
        <v>0.21290000000000001</v>
      </c>
      <c r="I333" s="48">
        <v>2.0911</v>
      </c>
      <c r="J333" s="49">
        <v>4172.6400000000003</v>
      </c>
      <c r="K333" s="49">
        <v>40.04</v>
      </c>
      <c r="L333" s="49">
        <v>350.04</v>
      </c>
      <c r="M333" s="48">
        <v>8.2799999999999999E-2</v>
      </c>
      <c r="N333" s="48">
        <v>1.2571000000000001</v>
      </c>
      <c r="O333" s="48">
        <v>0.4425</v>
      </c>
      <c r="P333" s="48">
        <v>14.87</v>
      </c>
      <c r="Q333" s="48">
        <v>23.931999999999999</v>
      </c>
      <c r="R333" s="48">
        <v>2.2368999999999999</v>
      </c>
      <c r="S333" s="48">
        <v>0.35930000000000001</v>
      </c>
      <c r="T333" s="48">
        <v>0.2452</v>
      </c>
      <c r="U333" s="48">
        <v>8.4809000000000001</v>
      </c>
      <c r="AR333" s="204">
        <f t="shared" si="139"/>
        <v>1</v>
      </c>
      <c r="AS333" s="204">
        <f t="shared" si="140"/>
        <v>0.99969918844081329</v>
      </c>
      <c r="AT333" s="204">
        <f t="shared" si="141"/>
        <v>0.9999994698775384</v>
      </c>
      <c r="AU333" s="204">
        <f t="shared" si="142"/>
        <v>0.99999894982271564</v>
      </c>
      <c r="AV333" s="204">
        <f t="shared" si="143"/>
        <v>1.0000834060349004</v>
      </c>
      <c r="AW333" s="204">
        <f t="shared" si="144"/>
        <v>1.0000004432058165</v>
      </c>
      <c r="AX333" s="204">
        <f t="shared" si="145"/>
        <v>0.99998701330669215</v>
      </c>
      <c r="AY333" s="204">
        <f t="shared" si="146"/>
        <v>0.99999512872983864</v>
      </c>
      <c r="AZ333" s="204">
        <f t="shared" si="147"/>
        <v>0.99999122643740779</v>
      </c>
      <c r="BA333" s="204">
        <f t="shared" si="148"/>
        <v>0.99985097208229068</v>
      </c>
      <c r="BB333" s="204">
        <f t="shared" si="149"/>
        <v>0.99999502274372987</v>
      </c>
      <c r="BC333" s="204">
        <f t="shared" si="150"/>
        <v>1</v>
      </c>
      <c r="BD333" s="204">
        <f t="shared" si="151"/>
        <v>0.99997728692353294</v>
      </c>
      <c r="BE333" s="204">
        <f t="shared" si="152"/>
        <v>0.99999545760507591</v>
      </c>
      <c r="BF333" s="204">
        <f t="shared" si="153"/>
        <v>0.99999101470596963</v>
      </c>
      <c r="BG333" s="204">
        <f t="shared" si="154"/>
        <v>1.0000010220217488</v>
      </c>
      <c r="BH333" s="204">
        <f t="shared" si="155"/>
        <v>0.99999896889792683</v>
      </c>
      <c r="BI333" s="204">
        <f t="shared" si="156"/>
        <v>0.99968412265493045</v>
      </c>
      <c r="BJ333" s="204">
        <f t="shared" si="157"/>
        <v>0.99979948061068891</v>
      </c>
      <c r="BK333" s="204">
        <f t="shared" si="158"/>
        <v>0.99996926177148282</v>
      </c>
      <c r="BL333" s="202"/>
      <c r="BM333" s="205">
        <f t="shared" si="160"/>
        <v>0.99901778778645489</v>
      </c>
      <c r="BN333" s="205">
        <f t="shared" si="159"/>
        <v>29.166371969236057</v>
      </c>
    </row>
    <row r="334" spans="1:66">
      <c r="A334" s="214">
        <v>45258</v>
      </c>
      <c r="B334" s="48">
        <v>0.26850000000000002</v>
      </c>
      <c r="C334" s="48">
        <v>0.40579999999999999</v>
      </c>
      <c r="D334" s="48">
        <v>0.36520000000000002</v>
      </c>
      <c r="E334" s="48">
        <v>0.2364</v>
      </c>
      <c r="F334" s="48">
        <v>1.921</v>
      </c>
      <c r="G334" s="48">
        <v>0.60509999999999997</v>
      </c>
      <c r="H334" s="48">
        <v>0.2127</v>
      </c>
      <c r="I334" s="48">
        <v>2.0926</v>
      </c>
      <c r="J334" s="49">
        <v>4147.53</v>
      </c>
      <c r="K334" s="49">
        <v>39.81</v>
      </c>
      <c r="L334" s="49">
        <v>347.43</v>
      </c>
      <c r="M334" s="48">
        <v>8.2799999999999999E-2</v>
      </c>
      <c r="N334" s="48">
        <v>1.2544999999999999</v>
      </c>
      <c r="O334" s="48">
        <v>0.44019999999999998</v>
      </c>
      <c r="P334" s="48">
        <v>14.89</v>
      </c>
      <c r="Q334" s="48">
        <v>23.918099999999999</v>
      </c>
      <c r="R334" s="48">
        <v>2.2254999999999998</v>
      </c>
      <c r="S334" s="48">
        <v>0.35870000000000002</v>
      </c>
      <c r="T334" s="48">
        <v>0.2452</v>
      </c>
      <c r="U334" s="48">
        <v>8.4461999999999993</v>
      </c>
      <c r="AR334" s="204">
        <f t="shared" si="139"/>
        <v>1</v>
      </c>
      <c r="AS334" s="204">
        <f t="shared" si="140"/>
        <v>0.9987928634095633</v>
      </c>
      <c r="AT334" s="204">
        <f t="shared" si="141"/>
        <v>0.99999937932624439</v>
      </c>
      <c r="AU334" s="204">
        <f t="shared" si="142"/>
        <v>0.99999859769236543</v>
      </c>
      <c r="AV334" s="204">
        <f t="shared" si="143"/>
        <v>1.0000104229315454</v>
      </c>
      <c r="AW334" s="204">
        <f t="shared" si="144"/>
        <v>0.99999784249410617</v>
      </c>
      <c r="AX334" s="204">
        <f t="shared" si="145"/>
        <v>0.99999782842503182</v>
      </c>
      <c r="AY334" s="204">
        <f t="shared" si="146"/>
        <v>1.0000034799920798</v>
      </c>
      <c r="AZ334" s="204">
        <f t="shared" si="147"/>
        <v>0.99997210876527887</v>
      </c>
      <c r="BA334" s="204">
        <f t="shared" si="148"/>
        <v>0.99885430065351566</v>
      </c>
      <c r="BB334" s="204">
        <f t="shared" si="149"/>
        <v>0.99993135560387447</v>
      </c>
      <c r="BC334" s="204">
        <f t="shared" si="150"/>
        <v>1</v>
      </c>
      <c r="BD334" s="204">
        <f t="shared" si="151"/>
        <v>0.99995450381564976</v>
      </c>
      <c r="BE334" s="204">
        <f t="shared" si="152"/>
        <v>0.99998502431036773</v>
      </c>
      <c r="BF334" s="204">
        <f t="shared" si="153"/>
        <v>1.0000179647936585</v>
      </c>
      <c r="BG334" s="204">
        <f t="shared" si="154"/>
        <v>0.99999993555829225</v>
      </c>
      <c r="BH334" s="204">
        <f t="shared" si="155"/>
        <v>0.99999970275807126</v>
      </c>
      <c r="BI334" s="204">
        <f t="shared" si="156"/>
        <v>0.99968359480950297</v>
      </c>
      <c r="BJ334" s="204">
        <f t="shared" si="157"/>
        <v>1</v>
      </c>
      <c r="BK334" s="204">
        <f t="shared" si="158"/>
        <v>0.99977255414244204</v>
      </c>
      <c r="BL334" s="202"/>
      <c r="BM334" s="205">
        <f t="shared" si="160"/>
        <v>0.99697457927086519</v>
      </c>
      <c r="BN334" s="205">
        <f t="shared" si="159"/>
        <v>29.078131422886674</v>
      </c>
    </row>
    <row r="335" spans="1:66">
      <c r="A335" s="214">
        <v>45259</v>
      </c>
      <c r="B335" s="48">
        <v>0.26850000000000002</v>
      </c>
      <c r="C335" s="48">
        <v>0.40439999999999998</v>
      </c>
      <c r="D335" s="48">
        <v>0.3639</v>
      </c>
      <c r="E335" s="48">
        <v>0.2354</v>
      </c>
      <c r="F335" s="48">
        <v>1.9125000000000001</v>
      </c>
      <c r="G335" s="48">
        <v>0.60329999999999995</v>
      </c>
      <c r="H335" s="48">
        <v>0.21129999999999999</v>
      </c>
      <c r="I335" s="48">
        <v>2.0935000000000001</v>
      </c>
      <c r="J335" s="49">
        <v>4129.28</v>
      </c>
      <c r="K335" s="49">
        <v>39.520000000000003</v>
      </c>
      <c r="L335" s="49">
        <v>346.46</v>
      </c>
      <c r="M335" s="48">
        <v>8.2799999999999999E-2</v>
      </c>
      <c r="N335" s="48">
        <v>1.2481</v>
      </c>
      <c r="O335" s="48">
        <v>0.43409999999999999</v>
      </c>
      <c r="P335" s="48">
        <v>14.86</v>
      </c>
      <c r="Q335" s="48">
        <v>23.871400000000001</v>
      </c>
      <c r="R335" s="48">
        <v>2.2254999999999998</v>
      </c>
      <c r="S335" s="48">
        <v>0.35709999999999997</v>
      </c>
      <c r="T335" s="48">
        <v>0.24410000000000001</v>
      </c>
      <c r="U335" s="48">
        <v>8.3927999999999994</v>
      </c>
      <c r="AR335" s="204">
        <f t="shared" si="139"/>
        <v>1</v>
      </c>
      <c r="AS335" s="204">
        <f t="shared" si="140"/>
        <v>0.99929235881869827</v>
      </c>
      <c r="AT335" s="204">
        <f t="shared" si="141"/>
        <v>0.99999942152586507</v>
      </c>
      <c r="AU335" s="204">
        <f t="shared" si="142"/>
        <v>0.99999648382732631</v>
      </c>
      <c r="AV335" s="204">
        <f t="shared" si="143"/>
        <v>0.9991125067463601</v>
      </c>
      <c r="AW335" s="204">
        <f t="shared" si="144"/>
        <v>0.99999885287740442</v>
      </c>
      <c r="AX335" s="204">
        <f t="shared" si="145"/>
        <v>0.99998474165837858</v>
      </c>
      <c r="AY335" s="204">
        <f t="shared" si="146"/>
        <v>1.000002086796635</v>
      </c>
      <c r="AZ335" s="204">
        <f t="shared" si="147"/>
        <v>0.99997962234863702</v>
      </c>
      <c r="BA335" s="204">
        <f t="shared" si="148"/>
        <v>0.99854617529092826</v>
      </c>
      <c r="BB335" s="204">
        <f t="shared" si="149"/>
        <v>0.99997435641069399</v>
      </c>
      <c r="BC335" s="204">
        <f t="shared" si="150"/>
        <v>1</v>
      </c>
      <c r="BD335" s="204">
        <f t="shared" si="151"/>
        <v>0.99988761019955874</v>
      </c>
      <c r="BE335" s="204">
        <f t="shared" si="152"/>
        <v>0.99995990021108405</v>
      </c>
      <c r="BF335" s="204">
        <f t="shared" si="153"/>
        <v>0.9999730443519933</v>
      </c>
      <c r="BG335" s="204">
        <f t="shared" si="154"/>
        <v>0.99999978321981764</v>
      </c>
      <c r="BH335" s="204">
        <f t="shared" si="155"/>
        <v>1</v>
      </c>
      <c r="BI335" s="204">
        <f t="shared" si="156"/>
        <v>0.99915388260684479</v>
      </c>
      <c r="BJ335" s="204">
        <f t="shared" si="157"/>
        <v>0.99975392445876854</v>
      </c>
      <c r="BK335" s="204">
        <f t="shared" si="158"/>
        <v>0.99964817239780424</v>
      </c>
      <c r="BL335" s="202"/>
      <c r="BM335" s="205">
        <f t="shared" si="160"/>
        <v>0.99527197533883971</v>
      </c>
      <c r="BN335" s="205">
        <f t="shared" si="159"/>
        <v>28.940649300418805</v>
      </c>
    </row>
    <row r="336" spans="1:66">
      <c r="A336" s="214">
        <v>45260</v>
      </c>
      <c r="B336" s="48">
        <v>0.26850000000000002</v>
      </c>
      <c r="C336" s="48">
        <v>0.40410000000000001</v>
      </c>
      <c r="D336" s="48">
        <v>0.3644</v>
      </c>
      <c r="E336" s="48">
        <v>0.2344</v>
      </c>
      <c r="F336" s="48">
        <v>1.913</v>
      </c>
      <c r="G336" s="48">
        <v>0.60360000000000003</v>
      </c>
      <c r="H336" s="48">
        <v>0.2114</v>
      </c>
      <c r="I336" s="48">
        <v>2.0964</v>
      </c>
      <c r="J336" s="49">
        <v>4160.43</v>
      </c>
      <c r="K336" s="49">
        <v>39.479999999999997</v>
      </c>
      <c r="L336" s="49">
        <v>346.36</v>
      </c>
      <c r="M336" s="48">
        <v>8.2799999999999999E-2</v>
      </c>
      <c r="N336" s="48">
        <v>1.25</v>
      </c>
      <c r="O336" s="48">
        <v>0.435</v>
      </c>
      <c r="P336" s="48">
        <v>14.88</v>
      </c>
      <c r="Q336" s="48">
        <v>23.802099999999999</v>
      </c>
      <c r="R336" s="48">
        <v>2.2254999999999998</v>
      </c>
      <c r="S336" s="48">
        <v>0.35770000000000002</v>
      </c>
      <c r="T336" s="48">
        <v>0.2447</v>
      </c>
      <c r="U336" s="48">
        <v>8.3877000000000006</v>
      </c>
      <c r="AR336" s="204">
        <f t="shared" si="139"/>
        <v>1</v>
      </c>
      <c r="AS336" s="204">
        <f t="shared" si="140"/>
        <v>0.99984800166884558</v>
      </c>
      <c r="AT336" s="204">
        <f t="shared" si="141"/>
        <v>1.0000002227343339</v>
      </c>
      <c r="AU336" s="204">
        <f t="shared" si="142"/>
        <v>0.99999646885850102</v>
      </c>
      <c r="AV336" s="204">
        <f t="shared" si="143"/>
        <v>1.0000523391715519</v>
      </c>
      <c r="AW336" s="204">
        <f t="shared" si="144"/>
        <v>1.0000001914247074</v>
      </c>
      <c r="AX336" s="204">
        <f t="shared" si="145"/>
        <v>1.0000010932384249</v>
      </c>
      <c r="AY336" s="204">
        <f t="shared" si="146"/>
        <v>1.0000067180406209</v>
      </c>
      <c r="AZ336" s="204">
        <f t="shared" si="147"/>
        <v>1.0000347285190825</v>
      </c>
      <c r="BA336" s="204">
        <f t="shared" si="148"/>
        <v>0.99979850947270144</v>
      </c>
      <c r="BB336" s="204">
        <f t="shared" si="149"/>
        <v>0.9999973522193456</v>
      </c>
      <c r="BC336" s="204">
        <f t="shared" si="150"/>
        <v>1</v>
      </c>
      <c r="BD336" s="204">
        <f t="shared" si="151"/>
        <v>1.0000334281967693</v>
      </c>
      <c r="BE336" s="204">
        <f t="shared" si="152"/>
        <v>1.000005951803681</v>
      </c>
      <c r="BF336" s="204">
        <f t="shared" si="153"/>
        <v>1.0000179768750037</v>
      </c>
      <c r="BG336" s="204">
        <f t="shared" si="154"/>
        <v>0.99999967752836061</v>
      </c>
      <c r="BH336" s="204">
        <f t="shared" si="155"/>
        <v>1</v>
      </c>
      <c r="BI336" s="204">
        <f t="shared" si="156"/>
        <v>1.0003179224840171</v>
      </c>
      <c r="BJ336" s="204">
        <f t="shared" si="157"/>
        <v>1.0001343857251686</v>
      </c>
      <c r="BK336" s="204">
        <f t="shared" si="158"/>
        <v>0.99996627609390498</v>
      </c>
      <c r="BL336" s="204"/>
      <c r="BM336" s="205">
        <f t="shared" si="160"/>
        <v>1.0002111716258186</v>
      </c>
      <c r="BN336" s="205">
        <f t="shared" si="159"/>
        <v>28.94676074438382</v>
      </c>
    </row>
    <row r="337" spans="1:66">
      <c r="A337" s="214">
        <v>45261</v>
      </c>
      <c r="B337" s="215">
        <v>0.26850000000000002</v>
      </c>
      <c r="C337" s="215">
        <v>0.40600000000000003</v>
      </c>
      <c r="D337" s="215">
        <v>0.36350000000000005</v>
      </c>
      <c r="E337" s="215">
        <v>0.23475000000000001</v>
      </c>
      <c r="F337" s="215">
        <v>1.9168499999999999</v>
      </c>
      <c r="G337" s="215">
        <v>0.60409999999999997</v>
      </c>
      <c r="H337" s="215">
        <v>0.21234999999999998</v>
      </c>
      <c r="I337" s="215">
        <v>2.0974500000000003</v>
      </c>
      <c r="J337" s="216">
        <v>4169.5564999999997</v>
      </c>
      <c r="K337" s="216">
        <v>39.75</v>
      </c>
      <c r="L337" s="216">
        <v>350.64834999999999</v>
      </c>
      <c r="M337" s="215">
        <v>8.2900000000000001E-2</v>
      </c>
      <c r="N337" s="215">
        <v>1.2575000000000001</v>
      </c>
      <c r="O337" s="215">
        <v>0.43545</v>
      </c>
      <c r="P337" s="215">
        <v>14.881</v>
      </c>
      <c r="Q337" s="215">
        <v>24.14115</v>
      </c>
      <c r="R337" s="215">
        <v>2.2254500000000004</v>
      </c>
      <c r="S337" s="215">
        <v>0.35919999999999996</v>
      </c>
      <c r="T337" s="215">
        <v>0.24609999999999999</v>
      </c>
      <c r="U337" s="215">
        <v>8.4309499999999993</v>
      </c>
      <c r="AR337" s="204">
        <f t="shared" si="139"/>
        <v>1</v>
      </c>
      <c r="AS337" s="204">
        <f t="shared" si="140"/>
        <v>1.0009612912753618</v>
      </c>
      <c r="AT337" s="204">
        <f t="shared" si="141"/>
        <v>0.99999959885786571</v>
      </c>
      <c r="AU337" s="204">
        <f t="shared" si="142"/>
        <v>1.0000012376131555</v>
      </c>
      <c r="AV337" s="204">
        <f t="shared" si="143"/>
        <v>1.0004026245049187</v>
      </c>
      <c r="AW337" s="204">
        <f t="shared" si="144"/>
        <v>1.0000003188298727</v>
      </c>
      <c r="AX337" s="204">
        <f t="shared" si="145"/>
        <v>1.0000103600955632</v>
      </c>
      <c r="AY337" s="204">
        <f t="shared" si="146"/>
        <v>1.0000024300975074</v>
      </c>
      <c r="AZ337" s="204">
        <f t="shared" si="147"/>
        <v>1.000010125589085</v>
      </c>
      <c r="BA337" s="204">
        <f t="shared" si="148"/>
        <v>1.0013571747863241</v>
      </c>
      <c r="BB337" s="204">
        <f t="shared" si="149"/>
        <v>1.0001128717410932</v>
      </c>
      <c r="BC337" s="204">
        <f t="shared" si="150"/>
        <v>1</v>
      </c>
      <c r="BD337" s="204">
        <f t="shared" si="151"/>
        <v>1.0001314655578089</v>
      </c>
      <c r="BE337" s="204">
        <f t="shared" si="152"/>
        <v>1.0000029712812237</v>
      </c>
      <c r="BF337" s="204">
        <f t="shared" si="153"/>
        <v>1.0000008982017017</v>
      </c>
      <c r="BG337" s="204">
        <f t="shared" si="154"/>
        <v>1.0000015688410733</v>
      </c>
      <c r="BH337" s="204">
        <f t="shared" si="155"/>
        <v>0.9999999986929563</v>
      </c>
      <c r="BI337" s="204">
        <f t="shared" si="156"/>
        <v>1.0007926670192078</v>
      </c>
      <c r="BJ337" s="204">
        <f t="shared" si="157"/>
        <v>1.0003123173835027</v>
      </c>
      <c r="BK337" s="204">
        <f t="shared" si="158"/>
        <v>1.0002853893764139</v>
      </c>
      <c r="BL337" s="204"/>
      <c r="BM337" s="205">
        <f t="shared" si="160"/>
        <v>1.0043930495172841</v>
      </c>
      <c r="BN337" s="205">
        <f t="shared" si="159"/>
        <v>29.073925297698874</v>
      </c>
    </row>
    <row r="338" spans="1:66">
      <c r="A338" s="214">
        <v>45262</v>
      </c>
      <c r="B338" s="215">
        <v>0.26850000000000002</v>
      </c>
      <c r="C338" s="215">
        <v>0.40600000000000003</v>
      </c>
      <c r="D338" s="215">
        <v>0.36350000000000005</v>
      </c>
      <c r="E338" s="215">
        <v>0.23475000000000001</v>
      </c>
      <c r="F338" s="215">
        <v>1.9168499999999999</v>
      </c>
      <c r="G338" s="215">
        <v>0.60409999999999997</v>
      </c>
      <c r="H338" s="215">
        <v>0.21234999999999998</v>
      </c>
      <c r="I338" s="215">
        <v>2.0974500000000003</v>
      </c>
      <c r="J338" s="216">
        <v>4169.5564999999997</v>
      </c>
      <c r="K338" s="216">
        <v>39.75</v>
      </c>
      <c r="L338" s="216">
        <v>350.64834999999999</v>
      </c>
      <c r="M338" s="215">
        <v>8.2900000000000001E-2</v>
      </c>
      <c r="N338" s="215">
        <v>1.2575000000000001</v>
      </c>
      <c r="O338" s="215">
        <v>0.43545</v>
      </c>
      <c r="P338" s="215">
        <v>14.881</v>
      </c>
      <c r="Q338" s="215">
        <v>24.14115</v>
      </c>
      <c r="R338" s="215">
        <v>2.2254500000000004</v>
      </c>
      <c r="S338" s="215">
        <v>0.35919999999999996</v>
      </c>
      <c r="T338" s="215">
        <v>0.24609999999999999</v>
      </c>
      <c r="U338" s="215">
        <v>8.4309499999999993</v>
      </c>
      <c r="AR338" s="204">
        <f t="shared" si="139"/>
        <v>1</v>
      </c>
      <c r="AS338" s="204">
        <f t="shared" si="140"/>
        <v>1</v>
      </c>
      <c r="AT338" s="204">
        <f t="shared" si="141"/>
        <v>1</v>
      </c>
      <c r="AU338" s="204">
        <f t="shared" si="142"/>
        <v>1</v>
      </c>
      <c r="AV338" s="204">
        <f t="shared" si="143"/>
        <v>1</v>
      </c>
      <c r="AW338" s="204">
        <f t="shared" si="144"/>
        <v>1</v>
      </c>
      <c r="AX338" s="204">
        <f t="shared" si="145"/>
        <v>1</v>
      </c>
      <c r="AY338" s="204">
        <f t="shared" si="146"/>
        <v>1</v>
      </c>
      <c r="AZ338" s="204">
        <f t="shared" si="147"/>
        <v>1</v>
      </c>
      <c r="BA338" s="204">
        <f t="shared" si="148"/>
        <v>1</v>
      </c>
      <c r="BB338" s="204">
        <f t="shared" si="149"/>
        <v>1</v>
      </c>
      <c r="BC338" s="204">
        <f t="shared" si="150"/>
        <v>1</v>
      </c>
      <c r="BD338" s="204">
        <f t="shared" si="151"/>
        <v>1</v>
      </c>
      <c r="BE338" s="204">
        <f t="shared" si="152"/>
        <v>1</v>
      </c>
      <c r="BF338" s="204">
        <f t="shared" si="153"/>
        <v>1</v>
      </c>
      <c r="BG338" s="204">
        <f t="shared" si="154"/>
        <v>1</v>
      </c>
      <c r="BH338" s="204">
        <f t="shared" si="155"/>
        <v>1</v>
      </c>
      <c r="BI338" s="204">
        <f t="shared" si="156"/>
        <v>1</v>
      </c>
      <c r="BJ338" s="204">
        <f t="shared" si="157"/>
        <v>1</v>
      </c>
      <c r="BK338" s="204">
        <f t="shared" si="158"/>
        <v>1</v>
      </c>
      <c r="BL338" s="204"/>
      <c r="BM338" s="205">
        <f t="shared" si="160"/>
        <v>1</v>
      </c>
      <c r="BN338" s="205">
        <f t="shared" si="159"/>
        <v>29.073925297698874</v>
      </c>
    </row>
    <row r="339" spans="1:66">
      <c r="A339" s="214">
        <v>45263</v>
      </c>
      <c r="B339" s="215">
        <v>0.26850000000000002</v>
      </c>
      <c r="C339" s="215">
        <v>0.40600000000000003</v>
      </c>
      <c r="D339" s="215">
        <v>0.36350000000000005</v>
      </c>
      <c r="E339" s="215">
        <v>0.23475000000000001</v>
      </c>
      <c r="F339" s="215">
        <v>1.9168499999999999</v>
      </c>
      <c r="G339" s="215">
        <v>0.60409999999999997</v>
      </c>
      <c r="H339" s="215">
        <v>0.21234999999999998</v>
      </c>
      <c r="I339" s="215">
        <v>2.0974500000000003</v>
      </c>
      <c r="J339" s="216">
        <v>4169.5564999999997</v>
      </c>
      <c r="K339" s="216">
        <v>39.75</v>
      </c>
      <c r="L339" s="216">
        <v>350.64834999999999</v>
      </c>
      <c r="M339" s="215">
        <v>8.2900000000000001E-2</v>
      </c>
      <c r="N339" s="215">
        <v>1.2575000000000001</v>
      </c>
      <c r="O339" s="215">
        <v>0.43545</v>
      </c>
      <c r="P339" s="215">
        <v>14.881</v>
      </c>
      <c r="Q339" s="215">
        <v>24.14115</v>
      </c>
      <c r="R339" s="215">
        <v>2.2254500000000004</v>
      </c>
      <c r="S339" s="215">
        <v>0.35919999999999996</v>
      </c>
      <c r="T339" s="215">
        <v>0.24609999999999999</v>
      </c>
      <c r="U339" s="215">
        <v>8.4309499999999993</v>
      </c>
      <c r="AR339" s="204">
        <f t="shared" si="139"/>
        <v>1</v>
      </c>
      <c r="AS339" s="204">
        <f t="shared" si="140"/>
        <v>1</v>
      </c>
      <c r="AT339" s="204">
        <f t="shared" si="141"/>
        <v>1</v>
      </c>
      <c r="AU339" s="204">
        <f t="shared" si="142"/>
        <v>1</v>
      </c>
      <c r="AV339" s="204">
        <f t="shared" si="143"/>
        <v>1</v>
      </c>
      <c r="AW339" s="204">
        <f t="shared" si="144"/>
        <v>1</v>
      </c>
      <c r="AX339" s="204">
        <f t="shared" si="145"/>
        <v>1</v>
      </c>
      <c r="AY339" s="204">
        <f t="shared" si="146"/>
        <v>1</v>
      </c>
      <c r="AZ339" s="204">
        <f t="shared" si="147"/>
        <v>1</v>
      </c>
      <c r="BA339" s="204">
        <f t="shared" si="148"/>
        <v>1</v>
      </c>
      <c r="BB339" s="204">
        <f t="shared" si="149"/>
        <v>1</v>
      </c>
      <c r="BC339" s="204">
        <f t="shared" si="150"/>
        <v>1</v>
      </c>
      <c r="BD339" s="204">
        <f t="shared" si="151"/>
        <v>1</v>
      </c>
      <c r="BE339" s="204">
        <f t="shared" si="152"/>
        <v>1</v>
      </c>
      <c r="BF339" s="204">
        <f t="shared" si="153"/>
        <v>1</v>
      </c>
      <c r="BG339" s="204">
        <f t="shared" si="154"/>
        <v>1</v>
      </c>
      <c r="BH339" s="204">
        <f t="shared" si="155"/>
        <v>1</v>
      </c>
      <c r="BI339" s="204">
        <f t="shared" si="156"/>
        <v>1</v>
      </c>
      <c r="BJ339" s="204">
        <f t="shared" si="157"/>
        <v>1</v>
      </c>
      <c r="BK339" s="204">
        <f t="shared" si="158"/>
        <v>1</v>
      </c>
      <c r="BL339" s="204"/>
      <c r="BM339" s="205">
        <f t="shared" si="160"/>
        <v>1</v>
      </c>
      <c r="BN339" s="205">
        <f t="shared" si="159"/>
        <v>29.073925297698874</v>
      </c>
    </row>
    <row r="340" spans="1:66">
      <c r="A340" s="214">
        <v>45264</v>
      </c>
      <c r="B340" s="215">
        <v>0.26850000000000002</v>
      </c>
      <c r="C340" s="215">
        <v>0.40325</v>
      </c>
      <c r="D340" s="215">
        <v>0.36304999999999998</v>
      </c>
      <c r="E340" s="215">
        <v>0.23375000000000001</v>
      </c>
      <c r="F340" s="215">
        <v>1.9157999999999999</v>
      </c>
      <c r="G340" s="215">
        <v>0.6028</v>
      </c>
      <c r="H340" s="215">
        <v>0.21174999999999999</v>
      </c>
      <c r="I340" s="215">
        <v>2.0979999999999999</v>
      </c>
      <c r="J340" s="216">
        <v>4150.0877500000006</v>
      </c>
      <c r="K340" s="216">
        <v>39.414999999999999</v>
      </c>
      <c r="L340" s="216">
        <v>350.32460000000003</v>
      </c>
      <c r="M340" s="215">
        <v>8.2900000000000001E-2</v>
      </c>
      <c r="N340" s="215">
        <v>1.25125</v>
      </c>
      <c r="O340" s="215">
        <v>0.43340000000000001</v>
      </c>
      <c r="P340" s="215">
        <v>14.83855</v>
      </c>
      <c r="Q340" s="215">
        <v>24.442900000000002</v>
      </c>
      <c r="R340" s="215">
        <v>2.2549000000000001</v>
      </c>
      <c r="S340" s="215">
        <v>0.35835</v>
      </c>
      <c r="T340" s="215">
        <v>0.247</v>
      </c>
      <c r="U340" s="215">
        <v>8.4138999999999999</v>
      </c>
      <c r="AR340" s="204">
        <f t="shared" si="139"/>
        <v>1</v>
      </c>
      <c r="AS340" s="204">
        <f t="shared" si="140"/>
        <v>0.99860883074527962</v>
      </c>
      <c r="AT340" s="204">
        <f t="shared" si="141"/>
        <v>0.99999979905630898</v>
      </c>
      <c r="AU340" s="204">
        <f t="shared" si="142"/>
        <v>0.99999645906023049</v>
      </c>
      <c r="AV340" s="204">
        <f t="shared" si="143"/>
        <v>0.99989030167262616</v>
      </c>
      <c r="AW340" s="204">
        <f t="shared" si="144"/>
        <v>0.99999917049305476</v>
      </c>
      <c r="AX340" s="204">
        <f t="shared" si="145"/>
        <v>0.99999346224354591</v>
      </c>
      <c r="AY340" s="204">
        <f t="shared" si="146"/>
        <v>1.0000012724220191</v>
      </c>
      <c r="AZ340" s="204">
        <f t="shared" si="147"/>
        <v>0.99997837344347862</v>
      </c>
      <c r="BA340" s="204">
        <f t="shared" si="148"/>
        <v>0.99831727177231122</v>
      </c>
      <c r="BB340" s="204">
        <f t="shared" si="149"/>
        <v>0.99999152753659137</v>
      </c>
      <c r="BC340" s="204">
        <f t="shared" si="150"/>
        <v>1</v>
      </c>
      <c r="BD340" s="204">
        <f t="shared" si="151"/>
        <v>0.99989051324597555</v>
      </c>
      <c r="BE340" s="204">
        <f t="shared" si="152"/>
        <v>0.99998643932501008</v>
      </c>
      <c r="BF340" s="204">
        <f t="shared" si="153"/>
        <v>0.99996181887964786</v>
      </c>
      <c r="BG340" s="204">
        <f t="shared" si="154"/>
        <v>1.0000013778265198</v>
      </c>
      <c r="BH340" s="204">
        <f t="shared" si="155"/>
        <v>1.0000007648083384</v>
      </c>
      <c r="BI340" s="204">
        <f t="shared" si="156"/>
        <v>0.999551507731536</v>
      </c>
      <c r="BJ340" s="204">
        <f t="shared" si="157"/>
        <v>1.0001998274128228</v>
      </c>
      <c r="BK340" s="204">
        <f t="shared" si="158"/>
        <v>0.99988769143009815</v>
      </c>
      <c r="BL340" s="204"/>
      <c r="BM340" s="205">
        <f t="shared" si="160"/>
        <v>0.99626089109103932</v>
      </c>
      <c r="BN340" s="205">
        <f t="shared" si="159"/>
        <v>28.965214724599793</v>
      </c>
    </row>
    <row r="341" spans="1:66">
      <c r="A341" s="214">
        <v>45265</v>
      </c>
      <c r="B341" s="215">
        <v>0.26850000000000002</v>
      </c>
      <c r="C341" s="215">
        <v>0.40789999999999998</v>
      </c>
      <c r="D341" s="215">
        <v>0.36404999999999998</v>
      </c>
      <c r="E341" s="215">
        <v>0.23415</v>
      </c>
      <c r="F341" s="215">
        <v>1.91825</v>
      </c>
      <c r="G341" s="215">
        <v>0.60345000000000004</v>
      </c>
      <c r="H341" s="215">
        <v>0.21245</v>
      </c>
      <c r="I341" s="215">
        <v>2.0983999999999998</v>
      </c>
      <c r="J341" s="216">
        <v>4160.02225</v>
      </c>
      <c r="K341" s="216">
        <v>39.475000000000001</v>
      </c>
      <c r="L341" s="216">
        <v>352.68610000000001</v>
      </c>
      <c r="M341" s="215">
        <v>8.2949999999999996E-2</v>
      </c>
      <c r="N341" s="215">
        <v>1.2526999999999999</v>
      </c>
      <c r="O341" s="215">
        <v>0.43625000000000003</v>
      </c>
      <c r="P341" s="215">
        <v>14.8551</v>
      </c>
      <c r="Q341" s="215">
        <v>24.49165</v>
      </c>
      <c r="R341" s="215">
        <v>2.2361500000000003</v>
      </c>
      <c r="S341" s="215">
        <v>0.35935</v>
      </c>
      <c r="T341" s="215">
        <v>0.24759999999999999</v>
      </c>
      <c r="U341" s="215">
        <v>8.4505499999999998</v>
      </c>
      <c r="AR341" s="204">
        <f t="shared" si="139"/>
        <v>1</v>
      </c>
      <c r="AS341" s="204">
        <f t="shared" si="140"/>
        <v>1.0023512411898177</v>
      </c>
      <c r="AT341" s="204">
        <f t="shared" si="141"/>
        <v>1.000000446204127</v>
      </c>
      <c r="AU341" s="204">
        <f t="shared" si="142"/>
        <v>1.0000014181938706</v>
      </c>
      <c r="AV341" s="204">
        <f t="shared" si="143"/>
        <v>1.000255916103904</v>
      </c>
      <c r="AW341" s="204">
        <f t="shared" si="144"/>
        <v>1.0000004149771047</v>
      </c>
      <c r="AX341" s="204">
        <f t="shared" si="145"/>
        <v>1.0000076256403032</v>
      </c>
      <c r="AY341" s="204">
        <f t="shared" si="146"/>
        <v>1.0000009251881732</v>
      </c>
      <c r="AZ341" s="204">
        <f t="shared" si="147"/>
        <v>1.0000110484107929</v>
      </c>
      <c r="BA341" s="204">
        <f t="shared" si="148"/>
        <v>1.000302733554812</v>
      </c>
      <c r="BB341" s="204">
        <f t="shared" si="149"/>
        <v>1.0000616231681119</v>
      </c>
      <c r="BC341" s="204">
        <f t="shared" si="150"/>
        <v>1</v>
      </c>
      <c r="BD341" s="204">
        <f t="shared" si="151"/>
        <v>1.000025451287148</v>
      </c>
      <c r="BE341" s="204">
        <f t="shared" si="152"/>
        <v>1.0000188356405524</v>
      </c>
      <c r="BF341" s="204">
        <f t="shared" si="153"/>
        <v>1.0000148990607627</v>
      </c>
      <c r="BG341" s="204">
        <f t="shared" si="154"/>
        <v>1.0000002210010337</v>
      </c>
      <c r="BH341" s="204">
        <f t="shared" si="155"/>
        <v>0.99999951423229805</v>
      </c>
      <c r="BI341" s="204">
        <f t="shared" si="156"/>
        <v>1.000527785341824</v>
      </c>
      <c r="BJ341" s="204">
        <f t="shared" si="157"/>
        <v>1.0001328097249031</v>
      </c>
      <c r="BK341" s="204">
        <f t="shared" si="158"/>
        <v>1.0002411763666823</v>
      </c>
      <c r="BL341" s="204"/>
      <c r="BM341" s="205">
        <f t="shared" si="160"/>
        <v>1.0039588829151038</v>
      </c>
      <c r="BN341" s="205">
        <f t="shared" si="159"/>
        <v>29.079884618305325</v>
      </c>
    </row>
    <row r="342" spans="1:66">
      <c r="A342" s="214">
        <v>45266</v>
      </c>
      <c r="B342" s="215">
        <v>0.26850000000000002</v>
      </c>
      <c r="C342" s="215">
        <v>0.4078</v>
      </c>
      <c r="D342" s="215">
        <v>0.36450000000000005</v>
      </c>
      <c r="E342" s="215">
        <v>0.2349</v>
      </c>
      <c r="F342" s="215">
        <v>1.92195</v>
      </c>
      <c r="G342" s="215">
        <v>0.60589999999999999</v>
      </c>
      <c r="H342" s="215">
        <v>0.21299999999999999</v>
      </c>
      <c r="I342" s="215">
        <v>2.0977999999999999</v>
      </c>
      <c r="J342" s="216">
        <v>4163.9079999999994</v>
      </c>
      <c r="K342" s="216">
        <v>39.519999999999996</v>
      </c>
      <c r="L342" s="216">
        <v>352.51414999999997</v>
      </c>
      <c r="M342" s="215">
        <v>8.2900000000000001E-2</v>
      </c>
      <c r="N342" s="215">
        <v>1.2546999999999999</v>
      </c>
      <c r="O342" s="215">
        <v>0.43569999999999998</v>
      </c>
      <c r="P342" s="215">
        <v>14.856200000000001</v>
      </c>
      <c r="Q342" s="215">
        <v>24.786850000000001</v>
      </c>
      <c r="R342" s="215">
        <v>2.2254500000000004</v>
      </c>
      <c r="S342" s="215">
        <v>0.3599</v>
      </c>
      <c r="T342" s="215">
        <v>0.24870000000000003</v>
      </c>
      <c r="U342" s="215">
        <v>8.4563500000000005</v>
      </c>
      <c r="AR342" s="204">
        <f t="shared" si="139"/>
        <v>1</v>
      </c>
      <c r="AS342" s="204">
        <f t="shared" si="140"/>
        <v>0.99994977855416056</v>
      </c>
      <c r="AT342" s="204">
        <f t="shared" si="141"/>
        <v>1.0000002003921047</v>
      </c>
      <c r="AU342" s="204">
        <f t="shared" si="142"/>
        <v>1.0000026525972399</v>
      </c>
      <c r="AV342" s="204">
        <f t="shared" si="143"/>
        <v>1.0003858917337758</v>
      </c>
      <c r="AW342" s="204">
        <f t="shared" si="144"/>
        <v>1.0000015601378818</v>
      </c>
      <c r="AX342" s="204">
        <f t="shared" si="145"/>
        <v>1.0000059739638569</v>
      </c>
      <c r="AY342" s="204">
        <f t="shared" si="146"/>
        <v>0.99999861215319541</v>
      </c>
      <c r="AZ342" s="204">
        <f t="shared" si="147"/>
        <v>1.000004314250494</v>
      </c>
      <c r="BA342" s="204">
        <f t="shared" si="148"/>
        <v>1.0002267397386055</v>
      </c>
      <c r="BB342" s="204">
        <f t="shared" si="149"/>
        <v>0.99999552707359329</v>
      </c>
      <c r="BC342" s="204">
        <f t="shared" si="150"/>
        <v>1</v>
      </c>
      <c r="BD342" s="204">
        <f t="shared" si="151"/>
        <v>1.0000350570933059</v>
      </c>
      <c r="BE342" s="204">
        <f t="shared" si="152"/>
        <v>0.99999637469317748</v>
      </c>
      <c r="BF342" s="204">
        <f t="shared" si="153"/>
        <v>1.0000009896746449</v>
      </c>
      <c r="BG342" s="204">
        <f t="shared" si="154"/>
        <v>1.0000013289218719</v>
      </c>
      <c r="BH342" s="204">
        <f t="shared" si="155"/>
        <v>0.99999972095981304</v>
      </c>
      <c r="BI342" s="204">
        <f t="shared" si="156"/>
        <v>1.0002896217638928</v>
      </c>
      <c r="BJ342" s="204">
        <f t="shared" si="157"/>
        <v>1.0002426640813384</v>
      </c>
      <c r="BK342" s="204">
        <f t="shared" si="158"/>
        <v>1.0000380673105369</v>
      </c>
      <c r="BL342" s="204"/>
      <c r="BM342" s="205">
        <f t="shared" si="160"/>
        <v>1.0011755913998641</v>
      </c>
      <c r="BN342" s="205">
        <f t="shared" si="159"/>
        <v>29.114070680571647</v>
      </c>
    </row>
    <row r="343" spans="1:66">
      <c r="A343" s="214">
        <v>45267</v>
      </c>
      <c r="B343" s="215">
        <v>0.26850000000000002</v>
      </c>
      <c r="C343" s="215">
        <v>0.4108</v>
      </c>
      <c r="D343" s="215">
        <v>0.36534999999999995</v>
      </c>
      <c r="E343" s="215">
        <v>0.23509999999999998</v>
      </c>
      <c r="F343" s="215">
        <v>1.9222999999999999</v>
      </c>
      <c r="G343" s="215">
        <v>0.60599999999999998</v>
      </c>
      <c r="H343" s="215">
        <v>0.214</v>
      </c>
      <c r="I343" s="215">
        <v>2.0975999999999999</v>
      </c>
      <c r="J343" s="216">
        <v>4171.0407500000001</v>
      </c>
      <c r="K343" s="216">
        <v>39.355000000000004</v>
      </c>
      <c r="L343" s="216">
        <v>356.16840000000002</v>
      </c>
      <c r="M343" s="215">
        <v>8.2850000000000007E-2</v>
      </c>
      <c r="N343" s="215">
        <v>1.2556</v>
      </c>
      <c r="O343" s="215">
        <v>0.4385</v>
      </c>
      <c r="P343" s="215">
        <v>14.854849999999999</v>
      </c>
      <c r="Q343" s="215">
        <v>24.952649999999998</v>
      </c>
      <c r="R343" s="215">
        <v>2.2263999999999999</v>
      </c>
      <c r="S343" s="215">
        <v>0.36065000000000003</v>
      </c>
      <c r="T343" s="215">
        <v>0.24954999999999999</v>
      </c>
      <c r="U343" s="215">
        <v>8.469850000000001</v>
      </c>
      <c r="AR343" s="204">
        <f t="shared" si="139"/>
        <v>1</v>
      </c>
      <c r="AS343" s="204">
        <f t="shared" si="140"/>
        <v>1.0015024778941324</v>
      </c>
      <c r="AT343" s="204">
        <f t="shared" si="141"/>
        <v>1.0000003778443638</v>
      </c>
      <c r="AU343" s="204">
        <f t="shared" si="142"/>
        <v>1.0000007059282492</v>
      </c>
      <c r="AV343" s="204">
        <f t="shared" si="143"/>
        <v>1.0000364584346182</v>
      </c>
      <c r="AW343" s="204">
        <f t="shared" si="144"/>
        <v>1.0000000635449735</v>
      </c>
      <c r="AX343" s="204">
        <f t="shared" si="145"/>
        <v>1.0000108223645523</v>
      </c>
      <c r="AY343" s="204">
        <f t="shared" si="146"/>
        <v>0.99999953729597335</v>
      </c>
      <c r="AZ343" s="204">
        <f t="shared" si="147"/>
        <v>1.0000079088594547</v>
      </c>
      <c r="BA343" s="204">
        <f t="shared" si="148"/>
        <v>0.99916779583504778</v>
      </c>
      <c r="BB343" s="204">
        <f t="shared" si="149"/>
        <v>1.0000945962453307</v>
      </c>
      <c r="BC343" s="204">
        <f t="shared" si="150"/>
        <v>1</v>
      </c>
      <c r="BD343" s="204">
        <f t="shared" si="151"/>
        <v>1.0000157573125503</v>
      </c>
      <c r="BE343" s="204">
        <f t="shared" si="152"/>
        <v>1.0000184088687862</v>
      </c>
      <c r="BF343" s="204">
        <f t="shared" si="153"/>
        <v>0.99999878539041775</v>
      </c>
      <c r="BG343" s="204">
        <f t="shared" si="154"/>
        <v>1.0000007394690003</v>
      </c>
      <c r="BH343" s="204">
        <f t="shared" si="155"/>
        <v>1.0000000248288115</v>
      </c>
      <c r="BI343" s="204">
        <f t="shared" si="156"/>
        <v>1.0003942469125437</v>
      </c>
      <c r="BJ343" s="204">
        <f t="shared" si="157"/>
        <v>1.0001867739407169</v>
      </c>
      <c r="BK343" s="204">
        <f t="shared" si="158"/>
        <v>1.0000885061628937</v>
      </c>
      <c r="BL343" s="204"/>
      <c r="BM343" s="205">
        <f t="shared" si="160"/>
        <v>1.001523567945001</v>
      </c>
      <c r="BN343" s="205">
        <f t="shared" si="159"/>
        <v>29.158427945409059</v>
      </c>
    </row>
    <row r="344" spans="1:66">
      <c r="A344" s="214">
        <v>45268</v>
      </c>
      <c r="B344" s="215">
        <v>0.26850000000000002</v>
      </c>
      <c r="C344" s="215">
        <v>0.40589999999999998</v>
      </c>
      <c r="D344" s="215">
        <v>0.36460000000000004</v>
      </c>
      <c r="E344" s="215">
        <v>0.23509999999999998</v>
      </c>
      <c r="F344" s="215">
        <v>1.9214500000000001</v>
      </c>
      <c r="G344" s="215">
        <v>0.60214999999999996</v>
      </c>
      <c r="H344" s="215">
        <v>0.21334999999999998</v>
      </c>
      <c r="I344" s="215">
        <v>2.097</v>
      </c>
      <c r="J344" s="216">
        <v>4162.16525</v>
      </c>
      <c r="K344" s="216">
        <v>38.634999999999998</v>
      </c>
      <c r="L344" s="216">
        <v>351.1198</v>
      </c>
      <c r="M344" s="215">
        <v>8.274999999999999E-2</v>
      </c>
      <c r="N344" s="215">
        <v>1.25305</v>
      </c>
      <c r="O344" s="215">
        <v>0.43564999999999998</v>
      </c>
      <c r="P344" s="215">
        <v>14.854900000000001</v>
      </c>
      <c r="Q344" s="215">
        <v>24.81005</v>
      </c>
      <c r="R344" s="215">
        <v>2.1972500000000004</v>
      </c>
      <c r="S344" s="215">
        <v>0.3589</v>
      </c>
      <c r="T344" s="215">
        <v>0.24895</v>
      </c>
      <c r="U344" s="215">
        <v>8.4109499999999997</v>
      </c>
      <c r="AR344" s="204">
        <f t="shared" si="139"/>
        <v>1</v>
      </c>
      <c r="AS344" s="204">
        <f t="shared" si="140"/>
        <v>0.99754508935059782</v>
      </c>
      <c r="AT344" s="204">
        <f t="shared" si="141"/>
        <v>0.99999966665373952</v>
      </c>
      <c r="AU344" s="204">
        <f t="shared" si="142"/>
        <v>1</v>
      </c>
      <c r="AV344" s="204">
        <f t="shared" si="143"/>
        <v>0.99991145210332688</v>
      </c>
      <c r="AW344" s="204">
        <f t="shared" si="144"/>
        <v>0.99999754591962609</v>
      </c>
      <c r="AX344" s="204">
        <f t="shared" si="145"/>
        <v>0.99999297129449749</v>
      </c>
      <c r="AY344" s="204">
        <f t="shared" si="146"/>
        <v>0.99999861162381154</v>
      </c>
      <c r="AZ344" s="204">
        <f t="shared" si="147"/>
        <v>0.99999015679107806</v>
      </c>
      <c r="BA344" s="204">
        <f t="shared" si="148"/>
        <v>0.99633246933383113</v>
      </c>
      <c r="BB344" s="204">
        <f t="shared" si="149"/>
        <v>0.99986906477903792</v>
      </c>
      <c r="BC344" s="204">
        <f t="shared" si="150"/>
        <v>1</v>
      </c>
      <c r="BD344" s="204">
        <f t="shared" si="151"/>
        <v>0.99995532625293959</v>
      </c>
      <c r="BE344" s="204">
        <f t="shared" si="152"/>
        <v>0.99998126167537771</v>
      </c>
      <c r="BF344" s="204">
        <f t="shared" si="153"/>
        <v>1.0000000449875368</v>
      </c>
      <c r="BG344" s="204">
        <f t="shared" si="154"/>
        <v>0.99999936430070102</v>
      </c>
      <c r="BH344" s="204">
        <f t="shared" si="155"/>
        <v>0.99999923328006246</v>
      </c>
      <c r="BI344" s="204">
        <f t="shared" si="156"/>
        <v>0.99907941614061457</v>
      </c>
      <c r="BJ344" s="204">
        <f t="shared" si="157"/>
        <v>0.99986824673872077</v>
      </c>
      <c r="BK344" s="204">
        <f t="shared" si="158"/>
        <v>0.99961290294766802</v>
      </c>
      <c r="BL344" s="204"/>
      <c r="BM344" s="205">
        <f t="shared" si="160"/>
        <v>0.99215348855123908</v>
      </c>
      <c r="BN344" s="205">
        <f t="shared" si="159"/>
        <v>28.929636006707536</v>
      </c>
    </row>
    <row r="345" spans="1:66">
      <c r="A345" s="214">
        <v>45269</v>
      </c>
      <c r="B345" s="215">
        <v>0.26850000000000002</v>
      </c>
      <c r="C345" s="215">
        <v>0.40589999999999998</v>
      </c>
      <c r="D345" s="215">
        <v>0.36460000000000004</v>
      </c>
      <c r="E345" s="215">
        <v>0.23509999999999998</v>
      </c>
      <c r="F345" s="215">
        <v>1.9214500000000001</v>
      </c>
      <c r="G345" s="215">
        <v>0.60214999999999996</v>
      </c>
      <c r="H345" s="215">
        <v>0.21334999999999998</v>
      </c>
      <c r="I345" s="215">
        <v>2.097</v>
      </c>
      <c r="J345" s="216">
        <v>4162.16525</v>
      </c>
      <c r="K345" s="216">
        <v>38.634999999999998</v>
      </c>
      <c r="L345" s="216">
        <v>351.1198</v>
      </c>
      <c r="M345" s="215">
        <v>8.274999999999999E-2</v>
      </c>
      <c r="N345" s="215">
        <v>1.25305</v>
      </c>
      <c r="O345" s="215">
        <v>0.43564999999999998</v>
      </c>
      <c r="P345" s="215">
        <v>14.854900000000001</v>
      </c>
      <c r="Q345" s="215">
        <v>24.81005</v>
      </c>
      <c r="R345" s="215">
        <v>2.1972500000000004</v>
      </c>
      <c r="S345" s="215">
        <v>0.3589</v>
      </c>
      <c r="T345" s="215">
        <v>0.24895</v>
      </c>
      <c r="U345" s="215">
        <v>8.4109499999999997</v>
      </c>
      <c r="AR345" s="204">
        <f t="shared" si="139"/>
        <v>1</v>
      </c>
      <c r="AS345" s="204">
        <f t="shared" si="140"/>
        <v>1</v>
      </c>
      <c r="AT345" s="204">
        <f t="shared" si="141"/>
        <v>1</v>
      </c>
      <c r="AU345" s="204">
        <f t="shared" si="142"/>
        <v>1</v>
      </c>
      <c r="AV345" s="204">
        <f t="shared" si="143"/>
        <v>1</v>
      </c>
      <c r="AW345" s="204">
        <f t="shared" si="144"/>
        <v>1</v>
      </c>
      <c r="AX345" s="204">
        <f t="shared" si="145"/>
        <v>1</v>
      </c>
      <c r="AY345" s="204">
        <f t="shared" si="146"/>
        <v>1</v>
      </c>
      <c r="AZ345" s="204">
        <f t="shared" si="147"/>
        <v>1</v>
      </c>
      <c r="BA345" s="204">
        <f t="shared" si="148"/>
        <v>1</v>
      </c>
      <c r="BB345" s="204">
        <f t="shared" si="149"/>
        <v>1</v>
      </c>
      <c r="BC345" s="204">
        <f t="shared" si="150"/>
        <v>1</v>
      </c>
      <c r="BD345" s="204">
        <f t="shared" si="151"/>
        <v>1</v>
      </c>
      <c r="BE345" s="204">
        <f t="shared" si="152"/>
        <v>1</v>
      </c>
      <c r="BF345" s="204">
        <f t="shared" si="153"/>
        <v>1</v>
      </c>
      <c r="BG345" s="204">
        <f t="shared" si="154"/>
        <v>1</v>
      </c>
      <c r="BH345" s="204">
        <f t="shared" si="155"/>
        <v>1</v>
      </c>
      <c r="BI345" s="204">
        <f t="shared" si="156"/>
        <v>1</v>
      </c>
      <c r="BJ345" s="204">
        <f t="shared" si="157"/>
        <v>1</v>
      </c>
      <c r="BK345" s="204">
        <f t="shared" si="158"/>
        <v>1</v>
      </c>
      <c r="BL345" s="204"/>
      <c r="BM345" s="205">
        <f t="shared" si="160"/>
        <v>1</v>
      </c>
      <c r="BN345" s="205">
        <f t="shared" si="159"/>
        <v>28.929636006707536</v>
      </c>
    </row>
    <row r="346" spans="1:66">
      <c r="A346" s="214">
        <v>45270</v>
      </c>
      <c r="B346" s="215">
        <v>0.26850000000000002</v>
      </c>
      <c r="C346" s="215">
        <v>0.40589999999999998</v>
      </c>
      <c r="D346" s="215">
        <v>0.36460000000000004</v>
      </c>
      <c r="E346" s="215">
        <v>0.23509999999999998</v>
      </c>
      <c r="F346" s="215">
        <v>1.9214500000000001</v>
      </c>
      <c r="G346" s="215">
        <v>0.60214999999999996</v>
      </c>
      <c r="H346" s="215">
        <v>0.21334999999999998</v>
      </c>
      <c r="I346" s="215">
        <v>2.097</v>
      </c>
      <c r="J346" s="216">
        <v>4162.16525</v>
      </c>
      <c r="K346" s="216">
        <v>38.634999999999998</v>
      </c>
      <c r="L346" s="216">
        <v>351.1198</v>
      </c>
      <c r="M346" s="215">
        <v>8.274999999999999E-2</v>
      </c>
      <c r="N346" s="215">
        <v>1.25305</v>
      </c>
      <c r="O346" s="215">
        <v>0.43564999999999998</v>
      </c>
      <c r="P346" s="215">
        <v>14.854900000000001</v>
      </c>
      <c r="Q346" s="215">
        <v>24.81005</v>
      </c>
      <c r="R346" s="215">
        <v>2.1972500000000004</v>
      </c>
      <c r="S346" s="215">
        <v>0.3589</v>
      </c>
      <c r="T346" s="215">
        <v>0.24895</v>
      </c>
      <c r="U346" s="215">
        <v>8.4109499999999997</v>
      </c>
      <c r="AR346" s="204">
        <f t="shared" si="139"/>
        <v>1</v>
      </c>
      <c r="AS346" s="204">
        <f t="shared" si="140"/>
        <v>1</v>
      </c>
      <c r="AT346" s="204">
        <f t="shared" si="141"/>
        <v>1</v>
      </c>
      <c r="AU346" s="204">
        <f t="shared" si="142"/>
        <v>1</v>
      </c>
      <c r="AV346" s="204">
        <f t="shared" si="143"/>
        <v>1</v>
      </c>
      <c r="AW346" s="204">
        <f t="shared" si="144"/>
        <v>1</v>
      </c>
      <c r="AX346" s="204">
        <f t="shared" si="145"/>
        <v>1</v>
      </c>
      <c r="AY346" s="204">
        <f t="shared" si="146"/>
        <v>1</v>
      </c>
      <c r="AZ346" s="204">
        <f t="shared" si="147"/>
        <v>1</v>
      </c>
      <c r="BA346" s="204">
        <f t="shared" si="148"/>
        <v>1</v>
      </c>
      <c r="BB346" s="204">
        <f t="shared" si="149"/>
        <v>1</v>
      </c>
      <c r="BC346" s="204">
        <f t="shared" si="150"/>
        <v>1</v>
      </c>
      <c r="BD346" s="204">
        <f t="shared" si="151"/>
        <v>1</v>
      </c>
      <c r="BE346" s="204">
        <f t="shared" si="152"/>
        <v>1</v>
      </c>
      <c r="BF346" s="204">
        <f t="shared" si="153"/>
        <v>1</v>
      </c>
      <c r="BG346" s="204">
        <f t="shared" si="154"/>
        <v>1</v>
      </c>
      <c r="BH346" s="204">
        <f t="shared" si="155"/>
        <v>1</v>
      </c>
      <c r="BI346" s="204">
        <f t="shared" si="156"/>
        <v>1</v>
      </c>
      <c r="BJ346" s="204">
        <f t="shared" si="157"/>
        <v>1</v>
      </c>
      <c r="BK346" s="204">
        <f t="shared" si="158"/>
        <v>1</v>
      </c>
      <c r="BL346" s="204"/>
      <c r="BM346" s="205">
        <f t="shared" si="160"/>
        <v>1</v>
      </c>
      <c r="BN346" s="205">
        <f t="shared" si="159"/>
        <v>28.929636006707536</v>
      </c>
    </row>
    <row r="347" spans="1:66">
      <c r="A347" s="214">
        <v>45271</v>
      </c>
      <c r="B347" s="215">
        <v>0.26850000000000002</v>
      </c>
      <c r="C347" s="215">
        <v>0.40925</v>
      </c>
      <c r="D347" s="215">
        <v>0.36499999999999999</v>
      </c>
      <c r="E347" s="215">
        <v>0.23630000000000001</v>
      </c>
      <c r="F347" s="215">
        <v>1.9298</v>
      </c>
      <c r="G347" s="215">
        <v>0.60745000000000005</v>
      </c>
      <c r="H347" s="215">
        <v>0.21410000000000001</v>
      </c>
      <c r="I347" s="215">
        <v>2.0966</v>
      </c>
      <c r="J347" s="216">
        <v>4191.5735000000004</v>
      </c>
      <c r="K347" s="216">
        <v>39.090000000000003</v>
      </c>
      <c r="L347" s="216">
        <v>354.03935000000001</v>
      </c>
      <c r="M347" s="215">
        <v>8.2850000000000007E-2</v>
      </c>
      <c r="N347" s="215">
        <v>1.25685</v>
      </c>
      <c r="O347" s="215">
        <v>0.43905</v>
      </c>
      <c r="P347" s="215">
        <v>14.9398</v>
      </c>
      <c r="Q347" s="215">
        <v>24.6571</v>
      </c>
      <c r="R347" s="215">
        <v>2.2608000000000001</v>
      </c>
      <c r="S347" s="215">
        <v>0.36070000000000002</v>
      </c>
      <c r="T347" s="215">
        <v>0.24935000000000002</v>
      </c>
      <c r="U347" s="215">
        <v>8.4561999999999991</v>
      </c>
      <c r="AR347" s="204">
        <f t="shared" si="139"/>
        <v>1</v>
      </c>
      <c r="AS347" s="204">
        <f t="shared" si="140"/>
        <v>1.0016850234069294</v>
      </c>
      <c r="AT347" s="204">
        <f t="shared" si="141"/>
        <v>1.000000177869959</v>
      </c>
      <c r="AU347" s="204">
        <f t="shared" si="142"/>
        <v>1.0000042230066677</v>
      </c>
      <c r="AV347" s="204">
        <f t="shared" si="143"/>
        <v>1.0008685756776505</v>
      </c>
      <c r="AW347" s="204">
        <f t="shared" si="144"/>
        <v>1.0000033743146481</v>
      </c>
      <c r="AX347" s="204">
        <f t="shared" si="145"/>
        <v>1.0000081082109364</v>
      </c>
      <c r="AY347" s="204">
        <f t="shared" si="146"/>
        <v>0.99999907419495027</v>
      </c>
      <c r="AZ347" s="204">
        <f t="shared" si="147"/>
        <v>1.0000325353225938</v>
      </c>
      <c r="BA347" s="204">
        <f t="shared" si="148"/>
        <v>1.0023325292080691</v>
      </c>
      <c r="BB347" s="204">
        <f t="shared" si="149"/>
        <v>1.0000759540154969</v>
      </c>
      <c r="BC347" s="204">
        <f t="shared" si="150"/>
        <v>1</v>
      </c>
      <c r="BD347" s="204">
        <f t="shared" si="151"/>
        <v>1.0000665432158051</v>
      </c>
      <c r="BE347" s="204">
        <f t="shared" si="152"/>
        <v>1.0000223409285447</v>
      </c>
      <c r="BF347" s="204">
        <f t="shared" si="153"/>
        <v>1.0000761741448492</v>
      </c>
      <c r="BG347" s="204">
        <f t="shared" si="154"/>
        <v>0.99999931408718168</v>
      </c>
      <c r="BH347" s="204">
        <f t="shared" si="155"/>
        <v>1.0000016587205915</v>
      </c>
      <c r="BI347" s="204">
        <f t="shared" si="156"/>
        <v>1.0009477054415505</v>
      </c>
      <c r="BJ347" s="204">
        <f t="shared" si="157"/>
        <v>1.0000878803884197</v>
      </c>
      <c r="BK347" s="204">
        <f t="shared" si="158"/>
        <v>1.0002977299082891</v>
      </c>
      <c r="BL347" s="204"/>
      <c r="BM347" s="205">
        <f t="shared" si="160"/>
        <v>1.0065251014146996</v>
      </c>
      <c r="BN347" s="205">
        <f t="shared" si="159"/>
        <v>29.118404815541648</v>
      </c>
    </row>
    <row r="348" spans="1:66">
      <c r="A348" s="214">
        <v>45272</v>
      </c>
      <c r="B348" s="215">
        <v>0.26850000000000002</v>
      </c>
      <c r="C348" s="215">
        <v>0.40700000000000003</v>
      </c>
      <c r="D348" s="215">
        <v>0.3639</v>
      </c>
      <c r="E348" s="215">
        <v>0.2354</v>
      </c>
      <c r="F348" s="215">
        <v>1.92665</v>
      </c>
      <c r="G348" s="215">
        <v>0.60549999999999993</v>
      </c>
      <c r="H348" s="215">
        <v>0.2135</v>
      </c>
      <c r="I348" s="215">
        <v>2.0956999999999999</v>
      </c>
      <c r="J348" s="216">
        <v>4196.1329999999998</v>
      </c>
      <c r="K348" s="216">
        <v>39.045000000000002</v>
      </c>
      <c r="L348" s="216">
        <v>353.15854999999999</v>
      </c>
      <c r="M348" s="215">
        <v>8.2799999999999999E-2</v>
      </c>
      <c r="N348" s="215">
        <v>1.25745</v>
      </c>
      <c r="O348" s="215">
        <v>0.43604999999999999</v>
      </c>
      <c r="P348" s="215">
        <v>14.91925</v>
      </c>
      <c r="Q348" s="215">
        <v>24.433250000000001</v>
      </c>
      <c r="R348" s="215">
        <v>2.1962999999999999</v>
      </c>
      <c r="S348" s="215">
        <v>0.36030000000000001</v>
      </c>
      <c r="T348" s="215">
        <v>0.24925000000000003</v>
      </c>
      <c r="U348" s="215">
        <v>8.452</v>
      </c>
      <c r="AR348" s="204">
        <f t="shared" ref="AR348:AR367" si="161">(B348/B347)^W$3</f>
        <v>1</v>
      </c>
      <c r="AS348" s="204">
        <f t="shared" ref="AS348:AS367" si="162">(C348/C347)^X$3</f>
        <v>0.99887138502021122</v>
      </c>
      <c r="AT348" s="204">
        <f t="shared" ref="AT348:AT367" si="163">(D348/D347)^Y$3</f>
        <v>0.99999951038770518</v>
      </c>
      <c r="AU348" s="204">
        <f t="shared" ref="AU348:AU367" si="164">(E348/E347)^Z$3</f>
        <v>0.99999683477405421</v>
      </c>
      <c r="AV348" s="204">
        <f t="shared" ref="AV348:AV367" si="165">(F348/F347)^AA$3</f>
        <v>0.99967297150105816</v>
      </c>
      <c r="AW348" s="204">
        <f t="shared" ref="AW348:AW367" si="166">(G348/G347)^AB$3</f>
        <v>0.99999876194541848</v>
      </c>
      <c r="AX348" s="204">
        <f t="shared" ref="AX348:AX367" si="167">(H348/H347)^AC$3</f>
        <v>0.99999351575641671</v>
      </c>
      <c r="AY348" s="204">
        <f t="shared" ref="AY348:AY367" si="168">(I348/I347)^AD$3</f>
        <v>0.99999791629387746</v>
      </c>
      <c r="AZ348" s="204">
        <f t="shared" ref="AZ348:AZ367" si="169">(J348/J347)^AE$3</f>
        <v>1.0000050238087064</v>
      </c>
      <c r="BA348" s="204">
        <f t="shared" ref="BA348:BA367" si="170">(K348/K347)^AF$3</f>
        <v>0.99977081688016467</v>
      </c>
      <c r="BB348" s="204">
        <f t="shared" ref="BB348:BB367" si="171">(L348/L347)^AG$3</f>
        <v>0.99997715271497023</v>
      </c>
      <c r="BC348" s="204">
        <f t="shared" ref="BC348:BC367" si="172">(M348/M347)^AH$3</f>
        <v>1</v>
      </c>
      <c r="BD348" s="204">
        <f t="shared" ref="BD348:BD367" si="173">(N348/N347)^AI$3</f>
        <v>1.0000104881349454</v>
      </c>
      <c r="BE348" s="204">
        <f t="shared" ref="BE348:BE367" si="174">(O348/O347)^AJ$3</f>
        <v>0.99998029686267775</v>
      </c>
      <c r="BF348" s="204">
        <f t="shared" ref="BF348:BF367" si="175">(P348/P347)^AK$3</f>
        <v>0.99998160274144499</v>
      </c>
      <c r="BG348" s="204">
        <f t="shared" ref="BG348:BG367" si="176">(Q348/Q347)^AL$3</f>
        <v>0.99999898842321733</v>
      </c>
      <c r="BH348" s="204">
        <f t="shared" ref="BH348:BH367" si="177">(R348/R347)^AM$3</f>
        <v>0.99999831612392609</v>
      </c>
      <c r="BI348" s="204">
        <f t="shared" ref="BI348:BI367" si="178">(S348/S347)^AN$3</f>
        <v>0.99978992974692404</v>
      </c>
      <c r="BJ348" s="204">
        <f t="shared" ref="BJ348:BJ367" si="179">(T348/T347)^AO$3</f>
        <v>0.99997804433215043</v>
      </c>
      <c r="BK348" s="204">
        <f t="shared" ref="BK348:BK367" si="180">(U348/U347)^AP$3</f>
        <v>0.99997243704094707</v>
      </c>
      <c r="BL348" s="204"/>
      <c r="BM348" s="205">
        <f t="shared" si="160"/>
        <v>0.99799526413230533</v>
      </c>
      <c r="BN348" s="205">
        <f t="shared" si="159"/>
        <v>29.060030104997878</v>
      </c>
    </row>
    <row r="349" spans="1:66">
      <c r="A349" s="214">
        <v>45273</v>
      </c>
      <c r="B349" s="215">
        <v>0.26850000000000002</v>
      </c>
      <c r="C349" s="215">
        <v>0.4093</v>
      </c>
      <c r="D349" s="215">
        <v>0.3649</v>
      </c>
      <c r="E349" s="215">
        <v>0.23504999999999998</v>
      </c>
      <c r="F349" s="215">
        <v>1.92875</v>
      </c>
      <c r="G349" s="215">
        <v>0.60529999999999995</v>
      </c>
      <c r="H349" s="215">
        <v>0.21379999999999999</v>
      </c>
      <c r="I349" s="215">
        <v>2.0971500000000001</v>
      </c>
      <c r="J349" s="216">
        <v>4195.4692500000001</v>
      </c>
      <c r="K349" s="216">
        <v>39.094999999999999</v>
      </c>
      <c r="L349" s="216">
        <v>353.93450000000001</v>
      </c>
      <c r="M349" s="215">
        <v>8.2799999999999999E-2</v>
      </c>
      <c r="N349" s="215">
        <v>1.2637</v>
      </c>
      <c r="O349" s="215">
        <v>0.44</v>
      </c>
      <c r="P349" s="215">
        <v>14.995750000000001</v>
      </c>
      <c r="Q349" s="215">
        <v>24.24</v>
      </c>
      <c r="R349" s="215">
        <v>2.2263999999999999</v>
      </c>
      <c r="S349" s="215">
        <v>0.36070000000000002</v>
      </c>
      <c r="T349" s="215">
        <v>0.24885000000000002</v>
      </c>
      <c r="U349" s="215">
        <v>8.4651999999999994</v>
      </c>
      <c r="AR349" s="204">
        <f t="shared" si="161"/>
        <v>1</v>
      </c>
      <c r="AS349" s="204">
        <f t="shared" si="162"/>
        <v>1.0011549427000466</v>
      </c>
      <c r="AT349" s="204">
        <f t="shared" si="163"/>
        <v>1.0000004451633089</v>
      </c>
      <c r="AU349" s="204">
        <f t="shared" si="164"/>
        <v>0.99999876580828195</v>
      </c>
      <c r="AV349" s="204">
        <f t="shared" si="165"/>
        <v>1.0002181378040931</v>
      </c>
      <c r="AW349" s="204">
        <f t="shared" si="166"/>
        <v>0.99999987279460423</v>
      </c>
      <c r="AX349" s="204">
        <f t="shared" si="167"/>
        <v>1.0000032444122153</v>
      </c>
      <c r="AY349" s="204">
        <f t="shared" si="168"/>
        <v>1.0000033566509317</v>
      </c>
      <c r="AZ349" s="204">
        <f t="shared" si="169"/>
        <v>0.99999926899987468</v>
      </c>
      <c r="BA349" s="204">
        <f t="shared" si="170"/>
        <v>1.0002546932350993</v>
      </c>
      <c r="BB349" s="204">
        <f t="shared" si="171"/>
        <v>1.0000201309702679</v>
      </c>
      <c r="BC349" s="204">
        <f t="shared" si="172"/>
        <v>1</v>
      </c>
      <c r="BD349" s="204">
        <f t="shared" si="173"/>
        <v>1.000108960153568</v>
      </c>
      <c r="BE349" s="204">
        <f t="shared" si="174"/>
        <v>1.0000259149969792</v>
      </c>
      <c r="BF349" s="204">
        <f t="shared" si="175"/>
        <v>1.0000683611589489</v>
      </c>
      <c r="BG349" s="204">
        <f t="shared" si="176"/>
        <v>0.99999911922224027</v>
      </c>
      <c r="BH349" s="204">
        <f t="shared" si="177"/>
        <v>1.000000791878821</v>
      </c>
      <c r="BI349" s="204">
        <f t="shared" si="178"/>
        <v>1.0002101143918594</v>
      </c>
      <c r="BJ349" s="204">
        <f t="shared" si="179"/>
        <v>0.99991209205225762</v>
      </c>
      <c r="BK349" s="204">
        <f t="shared" si="180"/>
        <v>1.0000865853145258</v>
      </c>
      <c r="BL349" s="204"/>
      <c r="BM349" s="205">
        <f t="shared" si="160"/>
        <v>1.0020661681402729</v>
      </c>
      <c r="BN349" s="205">
        <f t="shared" si="159"/>
        <v>29.120073013356198</v>
      </c>
    </row>
    <row r="350" spans="1:66">
      <c r="A350" s="214">
        <v>45274</v>
      </c>
      <c r="B350" s="215">
        <v>0.26850000000000002</v>
      </c>
      <c r="C350" s="215">
        <v>0.39954999999999996</v>
      </c>
      <c r="D350" s="215">
        <v>0.36175000000000002</v>
      </c>
      <c r="E350" s="215">
        <v>0.23325000000000001</v>
      </c>
      <c r="F350" s="215">
        <v>1.9155</v>
      </c>
      <c r="G350" s="215">
        <v>0.60085</v>
      </c>
      <c r="H350" s="215">
        <v>0.21240000000000001</v>
      </c>
      <c r="I350" s="215">
        <v>2.0963000000000003</v>
      </c>
      <c r="J350" s="216">
        <v>4161.7749999999996</v>
      </c>
      <c r="K350" s="216">
        <v>38.04</v>
      </c>
      <c r="L350" s="216">
        <v>348.18995000000001</v>
      </c>
      <c r="M350" s="215">
        <v>8.2600000000000007E-2</v>
      </c>
      <c r="N350" s="215">
        <v>1.2527999999999999</v>
      </c>
      <c r="O350" s="215">
        <v>0.43054999999999999</v>
      </c>
      <c r="P350" s="215">
        <v>14.945499999999999</v>
      </c>
      <c r="Q350" s="215">
        <v>24.209000000000003</v>
      </c>
      <c r="R350" s="215">
        <v>2.1962999999999999</v>
      </c>
      <c r="S350" s="215">
        <v>0.35704999999999998</v>
      </c>
      <c r="T350" s="215">
        <v>0.24630000000000002</v>
      </c>
      <c r="U350" s="215">
        <v>8.3933499999999999</v>
      </c>
      <c r="AR350" s="204">
        <f t="shared" si="161"/>
        <v>1</v>
      </c>
      <c r="AS350" s="204">
        <f t="shared" si="162"/>
        <v>0.99507375149825494</v>
      </c>
      <c r="AT350" s="204">
        <f t="shared" si="163"/>
        <v>0.99999859357995491</v>
      </c>
      <c r="AU350" s="204">
        <f t="shared" si="164"/>
        <v>0.99999362357368193</v>
      </c>
      <c r="AV350" s="204">
        <f t="shared" si="165"/>
        <v>0.99862075955780449</v>
      </c>
      <c r="AW350" s="204">
        <f t="shared" si="166"/>
        <v>0.99999715875936568</v>
      </c>
      <c r="AX350" s="204">
        <f t="shared" si="167"/>
        <v>0.99998482042031878</v>
      </c>
      <c r="AY350" s="204">
        <f t="shared" si="168"/>
        <v>0.99999803259490128</v>
      </c>
      <c r="AZ350" s="204">
        <f t="shared" si="169"/>
        <v>0.999962739821878</v>
      </c>
      <c r="BA350" s="204">
        <f t="shared" si="170"/>
        <v>0.99457109845471869</v>
      </c>
      <c r="BB350" s="204">
        <f t="shared" si="171"/>
        <v>0.99984992028048014</v>
      </c>
      <c r="BC350" s="204">
        <f t="shared" si="172"/>
        <v>1</v>
      </c>
      <c r="BD350" s="204">
        <f t="shared" si="173"/>
        <v>0.99980965004968902</v>
      </c>
      <c r="BE350" s="204">
        <f t="shared" si="174"/>
        <v>0.9999376098556777</v>
      </c>
      <c r="BF350" s="204">
        <f t="shared" si="175"/>
        <v>0.99995513806490721</v>
      </c>
      <c r="BG350" s="204">
        <f t="shared" si="176"/>
        <v>0.99999985805764802</v>
      </c>
      <c r="BH350" s="204">
        <f t="shared" si="177"/>
        <v>0.9999992081218062</v>
      </c>
      <c r="BI350" s="204">
        <f t="shared" si="178"/>
        <v>0.9980760636418472</v>
      </c>
      <c r="BJ350" s="204">
        <f t="shared" si="179"/>
        <v>0.99943637726021828</v>
      </c>
      <c r="BK350" s="204">
        <f t="shared" si="180"/>
        <v>0.99952719027988535</v>
      </c>
      <c r="BL350" s="204"/>
      <c r="BM350" s="205">
        <f t="shared" si="160"/>
        <v>0.98487703893291945</v>
      </c>
      <c r="BN350" s="205">
        <f t="shared" si="159"/>
        <v>28.67969128290467</v>
      </c>
    </row>
    <row r="351" spans="1:66">
      <c r="A351" s="214">
        <v>45275</v>
      </c>
      <c r="B351" s="215">
        <v>0.26850000000000002</v>
      </c>
      <c r="C351" s="215">
        <v>0.40090000000000003</v>
      </c>
      <c r="D351" s="215">
        <v>0.35970000000000002</v>
      </c>
      <c r="E351" s="215">
        <v>0.23285</v>
      </c>
      <c r="F351" s="215">
        <v>1.9094</v>
      </c>
      <c r="G351" s="215">
        <v>0.59809999999999997</v>
      </c>
      <c r="H351" s="215">
        <v>0.21045</v>
      </c>
      <c r="I351" s="215">
        <v>2.0964</v>
      </c>
      <c r="J351" s="216">
        <v>4157.8692499999997</v>
      </c>
      <c r="K351" s="216">
        <v>38.11</v>
      </c>
      <c r="L351" s="216">
        <v>348.08260000000001</v>
      </c>
      <c r="M351" s="215">
        <v>8.2549999999999998E-2</v>
      </c>
      <c r="N351" s="215">
        <v>1.2532000000000001</v>
      </c>
      <c r="O351" s="215">
        <v>0.43320000000000003</v>
      </c>
      <c r="P351" s="215">
        <v>14.9559</v>
      </c>
      <c r="Q351" s="215">
        <v>24.029</v>
      </c>
      <c r="R351" s="215">
        <v>2.2406000000000001</v>
      </c>
      <c r="S351" s="215">
        <v>0.35675000000000001</v>
      </c>
      <c r="T351" s="215">
        <v>0.24445</v>
      </c>
      <c r="U351" s="215">
        <v>8.4003499999999995</v>
      </c>
      <c r="AR351" s="204">
        <f t="shared" si="161"/>
        <v>1</v>
      </c>
      <c r="AS351" s="204">
        <f t="shared" si="162"/>
        <v>1.0006911631729201</v>
      </c>
      <c r="AT351" s="204">
        <f t="shared" si="163"/>
        <v>0.99999907811669819</v>
      </c>
      <c r="AU351" s="204">
        <f t="shared" si="164"/>
        <v>0.99999857633132283</v>
      </c>
      <c r="AV351" s="204">
        <f t="shared" si="165"/>
        <v>0.99936158199171243</v>
      </c>
      <c r="AW351" s="204">
        <f t="shared" si="166"/>
        <v>0.9999982336369404</v>
      </c>
      <c r="AX351" s="204">
        <f t="shared" si="167"/>
        <v>0.99997868950107305</v>
      </c>
      <c r="AY351" s="204">
        <f t="shared" si="168"/>
        <v>1.0000002315010788</v>
      </c>
      <c r="AZ351" s="204">
        <f t="shared" si="169"/>
        <v>0.99999566132878071</v>
      </c>
      <c r="BA351" s="204">
        <f t="shared" si="170"/>
        <v>1.0003659090506349</v>
      </c>
      <c r="BB351" s="204">
        <f t="shared" si="171"/>
        <v>0.99999717170206048</v>
      </c>
      <c r="BC351" s="204">
        <f t="shared" si="172"/>
        <v>1</v>
      </c>
      <c r="BD351" s="204">
        <f t="shared" si="173"/>
        <v>1.0000070152358675</v>
      </c>
      <c r="BE351" s="204">
        <f t="shared" si="174"/>
        <v>1.0000176334542632</v>
      </c>
      <c r="BF351" s="204">
        <f t="shared" si="175"/>
        <v>1.0000092974756833</v>
      </c>
      <c r="BG351" s="204">
        <f t="shared" si="176"/>
        <v>0.99999917221006762</v>
      </c>
      <c r="BH351" s="204">
        <f t="shared" si="177"/>
        <v>1.0000011617471243</v>
      </c>
      <c r="BI351" s="204">
        <f t="shared" si="178"/>
        <v>0.99984085405260237</v>
      </c>
      <c r="BJ351" s="204">
        <f t="shared" si="179"/>
        <v>0.99958740158487491</v>
      </c>
      <c r="BK351" s="204">
        <f t="shared" si="180"/>
        <v>1.0000462531824916</v>
      </c>
      <c r="BL351" s="204"/>
      <c r="BM351" s="205">
        <f t="shared" si="160"/>
        <v>0.99989448195173491</v>
      </c>
      <c r="BN351" s="205">
        <f t="shared" si="159"/>
        <v>28.676665057855654</v>
      </c>
    </row>
    <row r="352" spans="1:66">
      <c r="A352" s="214">
        <v>45276</v>
      </c>
      <c r="B352" s="215">
        <v>0.26850000000000002</v>
      </c>
      <c r="C352" s="215">
        <v>0.40090000000000003</v>
      </c>
      <c r="D352" s="215">
        <v>0.35970000000000002</v>
      </c>
      <c r="E352" s="215">
        <v>0.23285</v>
      </c>
      <c r="F352" s="215">
        <v>1.9094</v>
      </c>
      <c r="G352" s="215">
        <v>0.59809999999999997</v>
      </c>
      <c r="H352" s="215">
        <v>0.21045</v>
      </c>
      <c r="I352" s="215">
        <v>2.0964</v>
      </c>
      <c r="J352" s="216">
        <v>4157.8692499999997</v>
      </c>
      <c r="K352" s="216">
        <v>38.11</v>
      </c>
      <c r="L352" s="216">
        <v>348.08260000000001</v>
      </c>
      <c r="M352" s="215">
        <v>8.2549999999999998E-2</v>
      </c>
      <c r="N352" s="215">
        <v>1.2532000000000001</v>
      </c>
      <c r="O352" s="215">
        <v>0.43320000000000003</v>
      </c>
      <c r="P352" s="215">
        <v>14.9559</v>
      </c>
      <c r="Q352" s="215">
        <v>24.029</v>
      </c>
      <c r="R352" s="215">
        <v>2.2406000000000001</v>
      </c>
      <c r="S352" s="215">
        <v>0.35675000000000001</v>
      </c>
      <c r="T352" s="215">
        <v>0.24445</v>
      </c>
      <c r="U352" s="215">
        <v>8.4003499999999995</v>
      </c>
      <c r="AR352" s="204">
        <f t="shared" si="161"/>
        <v>1</v>
      </c>
      <c r="AS352" s="204">
        <f t="shared" si="162"/>
        <v>1</v>
      </c>
      <c r="AT352" s="204">
        <f t="shared" si="163"/>
        <v>1</v>
      </c>
      <c r="AU352" s="204">
        <f t="shared" si="164"/>
        <v>1</v>
      </c>
      <c r="AV352" s="204">
        <f t="shared" si="165"/>
        <v>1</v>
      </c>
      <c r="AW352" s="204">
        <f t="shared" si="166"/>
        <v>1</v>
      </c>
      <c r="AX352" s="204">
        <f t="shared" si="167"/>
        <v>1</v>
      </c>
      <c r="AY352" s="204">
        <f t="shared" si="168"/>
        <v>1</v>
      </c>
      <c r="AZ352" s="204">
        <f t="shared" si="169"/>
        <v>1</v>
      </c>
      <c r="BA352" s="204">
        <f t="shared" si="170"/>
        <v>1</v>
      </c>
      <c r="BB352" s="204">
        <f t="shared" si="171"/>
        <v>1</v>
      </c>
      <c r="BC352" s="204">
        <f t="shared" si="172"/>
        <v>1</v>
      </c>
      <c r="BD352" s="204">
        <f t="shared" si="173"/>
        <v>1</v>
      </c>
      <c r="BE352" s="204">
        <f t="shared" si="174"/>
        <v>1</v>
      </c>
      <c r="BF352" s="204">
        <f t="shared" si="175"/>
        <v>1</v>
      </c>
      <c r="BG352" s="204">
        <f t="shared" si="176"/>
        <v>1</v>
      </c>
      <c r="BH352" s="204">
        <f t="shared" si="177"/>
        <v>1</v>
      </c>
      <c r="BI352" s="204">
        <f t="shared" si="178"/>
        <v>1</v>
      </c>
      <c r="BJ352" s="204">
        <f t="shared" si="179"/>
        <v>1</v>
      </c>
      <c r="BK352" s="204">
        <f t="shared" si="180"/>
        <v>1</v>
      </c>
      <c r="BL352" s="204"/>
      <c r="BM352" s="205">
        <f t="shared" si="160"/>
        <v>1</v>
      </c>
      <c r="BN352" s="205">
        <f t="shared" si="159"/>
        <v>28.676665057855654</v>
      </c>
    </row>
    <row r="353" spans="1:66">
      <c r="A353" s="214">
        <v>45277</v>
      </c>
      <c r="B353" s="215">
        <v>0.26850000000000002</v>
      </c>
      <c r="C353" s="215">
        <v>0.40090000000000003</v>
      </c>
      <c r="D353" s="215">
        <v>0.35970000000000002</v>
      </c>
      <c r="E353" s="215">
        <v>0.23285</v>
      </c>
      <c r="F353" s="215">
        <v>1.9094</v>
      </c>
      <c r="G353" s="215">
        <v>0.59809999999999997</v>
      </c>
      <c r="H353" s="215">
        <v>0.21045</v>
      </c>
      <c r="I353" s="215">
        <v>2.0964</v>
      </c>
      <c r="J353" s="216">
        <v>4157.8692499999997</v>
      </c>
      <c r="K353" s="216">
        <v>38.11</v>
      </c>
      <c r="L353" s="216">
        <v>348.08260000000001</v>
      </c>
      <c r="M353" s="215">
        <v>8.2549999999999998E-2</v>
      </c>
      <c r="N353" s="215">
        <v>1.2532000000000001</v>
      </c>
      <c r="O353" s="215">
        <v>0.43320000000000003</v>
      </c>
      <c r="P353" s="215">
        <v>14.9559</v>
      </c>
      <c r="Q353" s="215">
        <v>24.029</v>
      </c>
      <c r="R353" s="215">
        <v>2.2406000000000001</v>
      </c>
      <c r="S353" s="215">
        <v>0.35675000000000001</v>
      </c>
      <c r="T353" s="215">
        <v>0.24445</v>
      </c>
      <c r="U353" s="215">
        <v>8.4003499999999995</v>
      </c>
      <c r="AR353" s="204">
        <f t="shared" si="161"/>
        <v>1</v>
      </c>
      <c r="AS353" s="204">
        <f t="shared" si="162"/>
        <v>1</v>
      </c>
      <c r="AT353" s="204">
        <f t="shared" si="163"/>
        <v>1</v>
      </c>
      <c r="AU353" s="204">
        <f t="shared" si="164"/>
        <v>1</v>
      </c>
      <c r="AV353" s="204">
        <f t="shared" si="165"/>
        <v>1</v>
      </c>
      <c r="AW353" s="204">
        <f t="shared" si="166"/>
        <v>1</v>
      </c>
      <c r="AX353" s="204">
        <f t="shared" si="167"/>
        <v>1</v>
      </c>
      <c r="AY353" s="204">
        <f t="shared" si="168"/>
        <v>1</v>
      </c>
      <c r="AZ353" s="204">
        <f t="shared" si="169"/>
        <v>1</v>
      </c>
      <c r="BA353" s="204">
        <f t="shared" si="170"/>
        <v>1</v>
      </c>
      <c r="BB353" s="204">
        <f t="shared" si="171"/>
        <v>1</v>
      </c>
      <c r="BC353" s="204">
        <f t="shared" si="172"/>
        <v>1</v>
      </c>
      <c r="BD353" s="204">
        <f t="shared" si="173"/>
        <v>1</v>
      </c>
      <c r="BE353" s="204">
        <f t="shared" si="174"/>
        <v>1</v>
      </c>
      <c r="BF353" s="204">
        <f t="shared" si="175"/>
        <v>1</v>
      </c>
      <c r="BG353" s="204">
        <f t="shared" si="176"/>
        <v>1</v>
      </c>
      <c r="BH353" s="204">
        <f t="shared" si="177"/>
        <v>1</v>
      </c>
      <c r="BI353" s="204">
        <f t="shared" si="178"/>
        <v>1</v>
      </c>
      <c r="BJ353" s="204">
        <f t="shared" si="179"/>
        <v>1</v>
      </c>
      <c r="BK353" s="204">
        <f t="shared" si="180"/>
        <v>1</v>
      </c>
      <c r="BL353" s="204"/>
      <c r="BM353" s="205">
        <f t="shared" si="160"/>
        <v>1</v>
      </c>
      <c r="BN353" s="205">
        <f t="shared" si="159"/>
        <v>28.676665057855654</v>
      </c>
    </row>
    <row r="354" spans="1:66">
      <c r="A354" s="214">
        <v>45278</v>
      </c>
      <c r="B354" s="215">
        <v>0.26840000000000003</v>
      </c>
      <c r="C354" s="215">
        <v>0.39965000000000001</v>
      </c>
      <c r="D354" s="215">
        <v>0.3589</v>
      </c>
      <c r="E354" s="215">
        <v>0.23335</v>
      </c>
      <c r="F354" s="215">
        <v>1.9134500000000001</v>
      </c>
      <c r="G354" s="215">
        <v>0.60149999999999992</v>
      </c>
      <c r="H354" s="215">
        <v>0.21155000000000002</v>
      </c>
      <c r="I354" s="215">
        <v>2.0940500000000002</v>
      </c>
      <c r="J354" s="216">
        <v>4160.0882999999994</v>
      </c>
      <c r="K354" s="216">
        <v>38.194999999999993</v>
      </c>
      <c r="L354" s="216">
        <v>348.3503</v>
      </c>
      <c r="M354" s="215">
        <v>8.2549999999999998E-2</v>
      </c>
      <c r="N354" s="215">
        <v>1.2576000000000001</v>
      </c>
      <c r="O354" s="215">
        <v>0.43035000000000001</v>
      </c>
      <c r="P354" s="215">
        <v>14.980399999999999</v>
      </c>
      <c r="Q354" s="215">
        <v>24.240649999999999</v>
      </c>
      <c r="R354" s="215">
        <v>2.2561999999999998</v>
      </c>
      <c r="S354" s="215">
        <v>0.3574</v>
      </c>
      <c r="T354" s="215">
        <v>0.24595</v>
      </c>
      <c r="U354" s="215">
        <v>8.4014999999999986</v>
      </c>
      <c r="AR354" s="204">
        <f t="shared" si="161"/>
        <v>0.99998671049812349</v>
      </c>
      <c r="AS354" s="204">
        <f t="shared" si="162"/>
        <v>0.99936053969948613</v>
      </c>
      <c r="AT354" s="204">
        <f t="shared" si="163"/>
        <v>0.99999963881456255</v>
      </c>
      <c r="AU354" s="204">
        <f t="shared" si="164"/>
        <v>1.0000017792072196</v>
      </c>
      <c r="AV354" s="204">
        <f t="shared" si="165"/>
        <v>1.000424320222711</v>
      </c>
      <c r="AW354" s="204">
        <f t="shared" si="166"/>
        <v>1.0000021826900598</v>
      </c>
      <c r="AX354" s="204">
        <f t="shared" si="167"/>
        <v>1.0000120456634098</v>
      </c>
      <c r="AY354" s="204">
        <f t="shared" si="168"/>
        <v>0.99999455681844795</v>
      </c>
      <c r="AZ354" s="204">
        <f t="shared" si="169"/>
        <v>1.0000024655221005</v>
      </c>
      <c r="BA354" s="204">
        <f t="shared" si="170"/>
        <v>1.0004434328205414</v>
      </c>
      <c r="BB354" s="204">
        <f t="shared" si="171"/>
        <v>1.0000070513721708</v>
      </c>
      <c r="BC354" s="204">
        <f t="shared" si="172"/>
        <v>1</v>
      </c>
      <c r="BD354" s="204">
        <f t="shared" si="173"/>
        <v>1.0000770228442073</v>
      </c>
      <c r="BE354" s="204">
        <f t="shared" si="174"/>
        <v>0.99998103166461894</v>
      </c>
      <c r="BF354" s="204">
        <f t="shared" si="175"/>
        <v>1.0000218773143781</v>
      </c>
      <c r="BG354" s="204">
        <f t="shared" si="176"/>
        <v>1.0000009727073775</v>
      </c>
      <c r="BH354" s="204">
        <f t="shared" si="177"/>
        <v>1.000000403641389</v>
      </c>
      <c r="BI354" s="204">
        <f t="shared" si="178"/>
        <v>1.0003447341368636</v>
      </c>
      <c r="BJ354" s="204">
        <f t="shared" si="179"/>
        <v>1.0003349026261066</v>
      </c>
      <c r="BK354" s="204">
        <f t="shared" si="180"/>
        <v>1.0000075949040084</v>
      </c>
      <c r="BL354" s="204"/>
      <c r="BM354" s="205">
        <f t="shared" si="160"/>
        <v>1.0010032541664775</v>
      </c>
      <c r="BN354" s="205">
        <f t="shared" si="159"/>
        <v>28.705435041555628</v>
      </c>
    </row>
    <row r="355" spans="1:66">
      <c r="A355" s="214">
        <v>45279</v>
      </c>
      <c r="B355" s="215">
        <v>0.26840000000000003</v>
      </c>
      <c r="C355" s="215">
        <v>0.39954999999999996</v>
      </c>
      <c r="D355" s="215">
        <v>0.35950000000000004</v>
      </c>
      <c r="E355" s="215">
        <v>0.23254999999999998</v>
      </c>
      <c r="F355" s="215">
        <v>1.9175</v>
      </c>
      <c r="G355" s="215">
        <v>0.59844999999999993</v>
      </c>
      <c r="H355" s="215">
        <v>0.21215000000000001</v>
      </c>
      <c r="I355" s="215">
        <v>2.0923500000000002</v>
      </c>
      <c r="J355" s="216">
        <v>4163.0357000000004</v>
      </c>
      <c r="K355" s="216">
        <v>38.54</v>
      </c>
      <c r="L355" s="216">
        <v>350.66245000000004</v>
      </c>
      <c r="M355" s="215">
        <v>8.2600000000000007E-2</v>
      </c>
      <c r="N355" s="215">
        <v>1.2563</v>
      </c>
      <c r="O355" s="215">
        <v>0.43085000000000001</v>
      </c>
      <c r="P355" s="215">
        <v>15.015750000000001</v>
      </c>
      <c r="Q355" s="215">
        <v>24.216749999999998</v>
      </c>
      <c r="R355" s="215">
        <v>2.2246000000000001</v>
      </c>
      <c r="S355" s="215">
        <v>0.35750000000000004</v>
      </c>
      <c r="T355" s="215">
        <v>0.24570000000000003</v>
      </c>
      <c r="U355" s="215">
        <v>8.4177</v>
      </c>
      <c r="AR355" s="204">
        <f t="shared" si="161"/>
        <v>1</v>
      </c>
      <c r="AS355" s="204">
        <f t="shared" si="162"/>
        <v>0.99994874172654935</v>
      </c>
      <c r="AT355" s="204">
        <f t="shared" si="163"/>
        <v>1.0000002709645293</v>
      </c>
      <c r="AU355" s="204">
        <f t="shared" si="164"/>
        <v>0.99999715144027923</v>
      </c>
      <c r="AV355" s="204">
        <f t="shared" si="165"/>
        <v>1.0004234228672466</v>
      </c>
      <c r="AW355" s="204">
        <f t="shared" si="166"/>
        <v>0.9999980425748084</v>
      </c>
      <c r="AX355" s="204">
        <f t="shared" si="167"/>
        <v>1.0000065439713273</v>
      </c>
      <c r="AY355" s="204">
        <f t="shared" si="168"/>
        <v>0.99999605856721352</v>
      </c>
      <c r="AZ355" s="204">
        <f t="shared" si="169"/>
        <v>1.0000032727392798</v>
      </c>
      <c r="BA355" s="204">
        <f t="shared" si="170"/>
        <v>1.0017909463908847</v>
      </c>
      <c r="BB355" s="204">
        <f t="shared" si="171"/>
        <v>1.0000606804315899</v>
      </c>
      <c r="BC355" s="204">
        <f t="shared" si="172"/>
        <v>1</v>
      </c>
      <c r="BD355" s="204">
        <f t="shared" si="173"/>
        <v>0.99997727246770107</v>
      </c>
      <c r="BE355" s="204">
        <f t="shared" si="174"/>
        <v>1.0000033368842882</v>
      </c>
      <c r="BF355" s="204">
        <f t="shared" si="175"/>
        <v>1.000031503016551</v>
      </c>
      <c r="BG355" s="204">
        <f t="shared" si="176"/>
        <v>0.9999998905859997</v>
      </c>
      <c r="BH355" s="204">
        <f t="shared" si="177"/>
        <v>0.99999917943803807</v>
      </c>
      <c r="BI355" s="204">
        <f t="shared" si="178"/>
        <v>1.0000529726398284</v>
      </c>
      <c r="BJ355" s="204">
        <f t="shared" si="179"/>
        <v>0.99994433584726394</v>
      </c>
      <c r="BK355" s="204">
        <f t="shared" si="180"/>
        <v>1.0001068840556959</v>
      </c>
      <c r="BL355" s="204"/>
      <c r="BM355" s="205">
        <f t="shared" si="160"/>
        <v>1.0023415396711073</v>
      </c>
      <c r="BN355" s="205">
        <f t="shared" si="159"/>
        <v>28.772649956481825</v>
      </c>
    </row>
    <row r="356" spans="1:66">
      <c r="A356" s="214">
        <v>45280</v>
      </c>
      <c r="B356" s="215">
        <v>0.26829999999999998</v>
      </c>
      <c r="C356" s="215">
        <v>0.39934999999999998</v>
      </c>
      <c r="D356" s="215">
        <v>0.3594</v>
      </c>
      <c r="E356" s="215">
        <v>0.23244999999999999</v>
      </c>
      <c r="F356" s="215">
        <v>1.91675</v>
      </c>
      <c r="G356" s="215">
        <v>0.59824999999999995</v>
      </c>
      <c r="H356" s="215">
        <v>0.21205000000000002</v>
      </c>
      <c r="I356" s="215">
        <v>2.09165</v>
      </c>
      <c r="J356" s="216">
        <v>4161.4846500000003</v>
      </c>
      <c r="K356" s="216">
        <v>38.519999999999996</v>
      </c>
      <c r="L356" s="216">
        <v>350.66245000000004</v>
      </c>
      <c r="M356" s="215">
        <v>8.2600000000000007E-2</v>
      </c>
      <c r="N356" s="215">
        <v>1.2558</v>
      </c>
      <c r="O356" s="215">
        <v>0.43064999999999998</v>
      </c>
      <c r="P356" s="215">
        <v>15.0077</v>
      </c>
      <c r="Q356" s="215">
        <v>24.207699999999999</v>
      </c>
      <c r="R356" s="215">
        <v>2.2237999999999998</v>
      </c>
      <c r="S356" s="215">
        <v>0.35735</v>
      </c>
      <c r="T356" s="215">
        <v>0.24559999999999998</v>
      </c>
      <c r="U356" s="215">
        <v>8.4163500000000013</v>
      </c>
      <c r="AR356" s="204">
        <f t="shared" si="161"/>
        <v>0.99998670554585445</v>
      </c>
      <c r="AS356" s="204">
        <f t="shared" si="162"/>
        <v>0.99989744758522481</v>
      </c>
      <c r="AT356" s="204">
        <f t="shared" si="163"/>
        <v>0.99999995487067206</v>
      </c>
      <c r="AU356" s="204">
        <f t="shared" si="164"/>
        <v>0.99999964324076784</v>
      </c>
      <c r="AV356" s="204">
        <f t="shared" si="165"/>
        <v>0.99992167552135214</v>
      </c>
      <c r="AW356" s="204">
        <f t="shared" si="166"/>
        <v>0.99999987129581924</v>
      </c>
      <c r="AX356" s="204">
        <f t="shared" si="167"/>
        <v>0.99999891062852941</v>
      </c>
      <c r="AY356" s="204">
        <f t="shared" si="168"/>
        <v>0.99999837612433784</v>
      </c>
      <c r="AZ356" s="204">
        <f t="shared" si="169"/>
        <v>0.99999827803557173</v>
      </c>
      <c r="BA356" s="204">
        <f t="shared" si="170"/>
        <v>0.99989671338979413</v>
      </c>
      <c r="BB356" s="204">
        <f t="shared" si="171"/>
        <v>1</v>
      </c>
      <c r="BC356" s="204">
        <f t="shared" si="172"/>
        <v>1</v>
      </c>
      <c r="BD356" s="204">
        <f t="shared" si="173"/>
        <v>0.99999125231747843</v>
      </c>
      <c r="BE356" s="204">
        <f t="shared" si="174"/>
        <v>0.99999866571432805</v>
      </c>
      <c r="BF356" s="204">
        <f t="shared" si="175"/>
        <v>0.99999283271066219</v>
      </c>
      <c r="BG356" s="204">
        <f t="shared" si="176"/>
        <v>0.99999995854098589</v>
      </c>
      <c r="BH356" s="204">
        <f t="shared" si="177"/>
        <v>0.99999997907531202</v>
      </c>
      <c r="BI356" s="204">
        <f t="shared" si="178"/>
        <v>0.99992054074357528</v>
      </c>
      <c r="BJ356" s="204">
        <f t="shared" si="179"/>
        <v>0.99997771810663838</v>
      </c>
      <c r="BK356" s="204">
        <f t="shared" si="180"/>
        <v>0.99999110137047009</v>
      </c>
      <c r="BL356" s="204"/>
      <c r="BM356" s="205">
        <f t="shared" si="160"/>
        <v>0.99956970016053726</v>
      </c>
      <c r="BN356" s="205">
        <f t="shared" si="159"/>
        <v>28.760269089824632</v>
      </c>
    </row>
    <row r="357" spans="1:66">
      <c r="A357" s="214">
        <v>45281</v>
      </c>
      <c r="B357" s="215">
        <v>0.26829999999999998</v>
      </c>
      <c r="C357" s="215">
        <v>0.39765</v>
      </c>
      <c r="D357" s="215">
        <v>0.35830000000000001</v>
      </c>
      <c r="E357" s="215">
        <v>0.23130000000000001</v>
      </c>
      <c r="F357" s="215">
        <v>1.9169</v>
      </c>
      <c r="G357" s="215">
        <v>0.5958</v>
      </c>
      <c r="H357" s="215">
        <v>0.21234999999999998</v>
      </c>
      <c r="I357" s="215">
        <v>2.0939000000000001</v>
      </c>
      <c r="J357" s="216">
        <v>4167.7871999999998</v>
      </c>
      <c r="K357" s="216">
        <v>38.394999999999996</v>
      </c>
      <c r="L357" s="216">
        <v>350.66</v>
      </c>
      <c r="M357" s="215">
        <v>8.249999999999999E-2</v>
      </c>
      <c r="N357" s="215">
        <v>1.2486000000000002</v>
      </c>
      <c r="O357" s="215">
        <v>0.42935000000000001</v>
      </c>
      <c r="P357" s="215">
        <v>14.918849999999999</v>
      </c>
      <c r="Q357" s="215">
        <v>24.398499999999999</v>
      </c>
      <c r="R357" s="215">
        <v>2.1938</v>
      </c>
      <c r="S357" s="215">
        <v>0.3569</v>
      </c>
      <c r="T357" s="215">
        <v>0.24509999999999998</v>
      </c>
      <c r="U357" s="215">
        <v>8.3956999999999997</v>
      </c>
      <c r="AR357" s="204">
        <f t="shared" si="161"/>
        <v>1</v>
      </c>
      <c r="AS357" s="204">
        <f t="shared" si="162"/>
        <v>0.99912656196023297</v>
      </c>
      <c r="AT357" s="204">
        <f t="shared" si="163"/>
        <v>0.99999950274709648</v>
      </c>
      <c r="AU357" s="204">
        <f t="shared" si="164"/>
        <v>0.99999588620961477</v>
      </c>
      <c r="AV357" s="204">
        <f t="shared" si="165"/>
        <v>1.0000156680835754</v>
      </c>
      <c r="AW357" s="204">
        <f t="shared" si="166"/>
        <v>0.999998419873664</v>
      </c>
      <c r="AX357" s="204">
        <f t="shared" si="167"/>
        <v>1.0000032665818994</v>
      </c>
      <c r="AY357" s="204">
        <f t="shared" si="168"/>
        <v>1.0000052176857137</v>
      </c>
      <c r="AZ357" s="204">
        <f t="shared" si="169"/>
        <v>1.0000069930853732</v>
      </c>
      <c r="BA357" s="204">
        <f t="shared" si="170"/>
        <v>0.99935341688012502</v>
      </c>
      <c r="BB357" s="204">
        <f t="shared" si="171"/>
        <v>0.99999993591574765</v>
      </c>
      <c r="BC357" s="204">
        <f t="shared" si="172"/>
        <v>1</v>
      </c>
      <c r="BD357" s="204">
        <f t="shared" si="173"/>
        <v>0.99987365315944265</v>
      </c>
      <c r="BE357" s="204">
        <f t="shared" si="174"/>
        <v>0.99999131204153957</v>
      </c>
      <c r="BF357" s="204">
        <f t="shared" si="175"/>
        <v>0.99992063920321084</v>
      </c>
      <c r="BG357" s="204">
        <f t="shared" si="176"/>
        <v>1.0000008708116146</v>
      </c>
      <c r="BH357" s="204">
        <f t="shared" si="177"/>
        <v>0.99999920984151824</v>
      </c>
      <c r="BI357" s="204">
        <f t="shared" si="178"/>
        <v>0.99976144093594255</v>
      </c>
      <c r="BJ357" s="204">
        <f t="shared" si="179"/>
        <v>0.99988845924936864</v>
      </c>
      <c r="BK357" s="204">
        <f t="shared" si="180"/>
        <v>0.99986371441965161</v>
      </c>
      <c r="BL357" s="204"/>
      <c r="BM357" s="205">
        <f t="shared" si="160"/>
        <v>0.99780593306772847</v>
      </c>
      <c r="BN357" s="205">
        <f t="shared" si="159"/>
        <v>28.697167134451416</v>
      </c>
    </row>
    <row r="358" spans="1:66">
      <c r="A358" s="214">
        <v>45282</v>
      </c>
      <c r="B358" s="215">
        <v>0.26829999999999998</v>
      </c>
      <c r="C358" s="215">
        <v>0.39610000000000001</v>
      </c>
      <c r="D358" s="215">
        <v>0.35665000000000002</v>
      </c>
      <c r="E358" s="215">
        <v>0.23</v>
      </c>
      <c r="F358" s="215">
        <v>1.9178500000000001</v>
      </c>
      <c r="G358" s="215">
        <v>0.59420000000000006</v>
      </c>
      <c r="H358" s="215">
        <v>0.21149999999999999</v>
      </c>
      <c r="I358" s="215">
        <v>2.0958000000000001</v>
      </c>
      <c r="J358" s="216">
        <v>4156.1236499999995</v>
      </c>
      <c r="K358" s="216">
        <v>38.194999999999993</v>
      </c>
      <c r="L358" s="216">
        <v>350.56</v>
      </c>
      <c r="M358" s="215">
        <v>8.2449999999999996E-2</v>
      </c>
      <c r="N358" s="215">
        <v>1.2430500000000002</v>
      </c>
      <c r="O358" s="215">
        <v>0.42730000000000001</v>
      </c>
      <c r="P358" s="215">
        <v>14.870100000000001</v>
      </c>
      <c r="Q358" s="215">
        <v>24.673650000000002</v>
      </c>
      <c r="R358" s="215">
        <v>2.2237999999999998</v>
      </c>
      <c r="S358" s="215">
        <v>0.35585</v>
      </c>
      <c r="T358" s="215">
        <v>0.24399999999999999</v>
      </c>
      <c r="U358" s="215">
        <v>8.3706500000000013</v>
      </c>
      <c r="AR358" s="204">
        <f t="shared" si="161"/>
        <v>1</v>
      </c>
      <c r="AS358" s="204">
        <f t="shared" si="162"/>
        <v>0.99920033997269087</v>
      </c>
      <c r="AT358" s="204">
        <f t="shared" si="163"/>
        <v>0.99999925125102851</v>
      </c>
      <c r="AU358" s="204">
        <f t="shared" si="164"/>
        <v>0.99999532492829468</v>
      </c>
      <c r="AV358" s="204">
        <f t="shared" si="165"/>
        <v>1.0000992068769643</v>
      </c>
      <c r="AW358" s="204">
        <f t="shared" si="166"/>
        <v>0.99999896456931325</v>
      </c>
      <c r="AX358" s="204">
        <f t="shared" si="167"/>
        <v>0.99999073272185146</v>
      </c>
      <c r="AY358" s="204">
        <f t="shared" si="168"/>
        <v>1.0000044016794998</v>
      </c>
      <c r="AZ358" s="204">
        <f t="shared" si="169"/>
        <v>0.99998705032785251</v>
      </c>
      <c r="BA358" s="204">
        <f t="shared" si="170"/>
        <v>0.99896127947491065</v>
      </c>
      <c r="BB358" s="204">
        <f t="shared" si="171"/>
        <v>0.99999738393739235</v>
      </c>
      <c r="BC358" s="204">
        <f t="shared" si="172"/>
        <v>1</v>
      </c>
      <c r="BD358" s="204">
        <f t="shared" si="173"/>
        <v>0.99990210799311263</v>
      </c>
      <c r="BE358" s="204">
        <f t="shared" si="174"/>
        <v>0.999986246200952</v>
      </c>
      <c r="BF358" s="204">
        <f t="shared" si="175"/>
        <v>0.99995625468873317</v>
      </c>
      <c r="BG358" s="204">
        <f t="shared" si="176"/>
        <v>1.0000012438681418</v>
      </c>
      <c r="BH358" s="204">
        <f t="shared" si="177"/>
        <v>1.0000007901591061</v>
      </c>
      <c r="BI358" s="204">
        <f t="shared" si="178"/>
        <v>0.99944227943421249</v>
      </c>
      <c r="BJ358" s="204">
        <f t="shared" si="179"/>
        <v>0.99975382384700029</v>
      </c>
      <c r="BK358" s="204">
        <f t="shared" si="180"/>
        <v>0.99983422714083714</v>
      </c>
      <c r="BL358" s="204"/>
      <c r="BM358" s="205">
        <f t="shared" si="160"/>
        <v>0.99711401127576893</v>
      </c>
      <c r="BN358" s="205">
        <f t="shared" si="159"/>
        <v>28.614347433684014</v>
      </c>
    </row>
    <row r="359" spans="1:66">
      <c r="A359" s="214">
        <v>45283</v>
      </c>
      <c r="B359" s="215">
        <v>0.26829999999999998</v>
      </c>
      <c r="C359" s="215">
        <v>0.39610000000000001</v>
      </c>
      <c r="D359" s="215">
        <v>0.35665000000000002</v>
      </c>
      <c r="E359" s="215">
        <v>0.23</v>
      </c>
      <c r="F359" s="215">
        <v>1.9178500000000001</v>
      </c>
      <c r="G359" s="215">
        <v>0.59420000000000006</v>
      </c>
      <c r="H359" s="215">
        <v>0.21149999999999999</v>
      </c>
      <c r="I359" s="215">
        <v>2.0958000000000001</v>
      </c>
      <c r="J359" s="216">
        <v>4156.1236499999995</v>
      </c>
      <c r="K359" s="216">
        <v>38.194999999999993</v>
      </c>
      <c r="L359" s="216">
        <v>350.56</v>
      </c>
      <c r="M359" s="215">
        <v>8.2449999999999996E-2</v>
      </c>
      <c r="N359" s="215">
        <v>1.2430500000000002</v>
      </c>
      <c r="O359" s="215">
        <v>0.42730000000000001</v>
      </c>
      <c r="P359" s="215">
        <v>14.870100000000001</v>
      </c>
      <c r="Q359" s="215">
        <v>24.673650000000002</v>
      </c>
      <c r="R359" s="215">
        <v>2.2237999999999998</v>
      </c>
      <c r="S359" s="215">
        <v>0.35585</v>
      </c>
      <c r="T359" s="215">
        <v>0.24399999999999999</v>
      </c>
      <c r="U359" s="215">
        <v>8.3706500000000013</v>
      </c>
      <c r="AR359" s="204">
        <f t="shared" si="161"/>
        <v>1</v>
      </c>
      <c r="AS359" s="204">
        <f t="shared" si="162"/>
        <v>1</v>
      </c>
      <c r="AT359" s="204">
        <f t="shared" si="163"/>
        <v>1</v>
      </c>
      <c r="AU359" s="204">
        <f t="shared" si="164"/>
        <v>1</v>
      </c>
      <c r="AV359" s="204">
        <f t="shared" si="165"/>
        <v>1</v>
      </c>
      <c r="AW359" s="204">
        <f t="shared" si="166"/>
        <v>1</v>
      </c>
      <c r="AX359" s="204">
        <f t="shared" si="167"/>
        <v>1</v>
      </c>
      <c r="AY359" s="204">
        <f t="shared" si="168"/>
        <v>1</v>
      </c>
      <c r="AZ359" s="204">
        <f t="shared" si="169"/>
        <v>1</v>
      </c>
      <c r="BA359" s="204">
        <f t="shared" si="170"/>
        <v>1</v>
      </c>
      <c r="BB359" s="204">
        <f t="shared" si="171"/>
        <v>1</v>
      </c>
      <c r="BC359" s="204">
        <f t="shared" si="172"/>
        <v>1</v>
      </c>
      <c r="BD359" s="204">
        <f t="shared" si="173"/>
        <v>1</v>
      </c>
      <c r="BE359" s="204">
        <f t="shared" si="174"/>
        <v>1</v>
      </c>
      <c r="BF359" s="204">
        <f t="shared" si="175"/>
        <v>1</v>
      </c>
      <c r="BG359" s="204">
        <f t="shared" si="176"/>
        <v>1</v>
      </c>
      <c r="BH359" s="204">
        <f t="shared" si="177"/>
        <v>1</v>
      </c>
      <c r="BI359" s="204">
        <f t="shared" si="178"/>
        <v>1</v>
      </c>
      <c r="BJ359" s="204">
        <f t="shared" si="179"/>
        <v>1</v>
      </c>
      <c r="BK359" s="204">
        <f t="shared" si="180"/>
        <v>1</v>
      </c>
      <c r="BL359" s="204"/>
      <c r="BM359" s="205">
        <f t="shared" si="160"/>
        <v>1</v>
      </c>
      <c r="BN359" s="205">
        <f t="shared" si="159"/>
        <v>28.614347433684014</v>
      </c>
    </row>
    <row r="360" spans="1:66">
      <c r="A360" s="214">
        <v>45284</v>
      </c>
      <c r="B360" s="215">
        <v>0.26829999999999998</v>
      </c>
      <c r="C360" s="215">
        <v>0.39610000000000001</v>
      </c>
      <c r="D360" s="215">
        <v>0.35665000000000002</v>
      </c>
      <c r="E360" s="215">
        <v>0.23</v>
      </c>
      <c r="F360" s="215">
        <v>1.9178500000000001</v>
      </c>
      <c r="G360" s="215">
        <v>0.59420000000000006</v>
      </c>
      <c r="H360" s="215">
        <v>0.21149999999999999</v>
      </c>
      <c r="I360" s="215">
        <v>2.0958000000000001</v>
      </c>
      <c r="J360" s="216">
        <v>4156.1236499999995</v>
      </c>
      <c r="K360" s="216">
        <v>38.194999999999993</v>
      </c>
      <c r="L360" s="216">
        <v>350.56</v>
      </c>
      <c r="M360" s="215">
        <v>8.2449999999999996E-2</v>
      </c>
      <c r="N360" s="215">
        <v>1.2430500000000002</v>
      </c>
      <c r="O360" s="215">
        <v>0.42730000000000001</v>
      </c>
      <c r="P360" s="215">
        <v>14.870100000000001</v>
      </c>
      <c r="Q360" s="215">
        <v>24.673650000000002</v>
      </c>
      <c r="R360" s="215">
        <v>2.2237999999999998</v>
      </c>
      <c r="S360" s="215">
        <v>0.35585</v>
      </c>
      <c r="T360" s="215">
        <v>0.24399999999999999</v>
      </c>
      <c r="U360" s="215">
        <v>8.3706500000000013</v>
      </c>
      <c r="AR360" s="204">
        <f t="shared" si="161"/>
        <v>1</v>
      </c>
      <c r="AS360" s="204">
        <f t="shared" si="162"/>
        <v>1</v>
      </c>
      <c r="AT360" s="204">
        <f t="shared" si="163"/>
        <v>1</v>
      </c>
      <c r="AU360" s="204">
        <f t="shared" si="164"/>
        <v>1</v>
      </c>
      <c r="AV360" s="204">
        <f t="shared" si="165"/>
        <v>1</v>
      </c>
      <c r="AW360" s="204">
        <f t="shared" si="166"/>
        <v>1</v>
      </c>
      <c r="AX360" s="204">
        <f t="shared" si="167"/>
        <v>1</v>
      </c>
      <c r="AY360" s="204">
        <f t="shared" si="168"/>
        <v>1</v>
      </c>
      <c r="AZ360" s="204">
        <f t="shared" si="169"/>
        <v>1</v>
      </c>
      <c r="BA360" s="204">
        <f t="shared" si="170"/>
        <v>1</v>
      </c>
      <c r="BB360" s="204">
        <f t="shared" si="171"/>
        <v>1</v>
      </c>
      <c r="BC360" s="204">
        <f t="shared" si="172"/>
        <v>1</v>
      </c>
      <c r="BD360" s="204">
        <f t="shared" si="173"/>
        <v>1</v>
      </c>
      <c r="BE360" s="204">
        <f t="shared" si="174"/>
        <v>1</v>
      </c>
      <c r="BF360" s="204">
        <f t="shared" si="175"/>
        <v>1</v>
      </c>
      <c r="BG360" s="204">
        <f t="shared" si="176"/>
        <v>1</v>
      </c>
      <c r="BH360" s="204">
        <f t="shared" si="177"/>
        <v>1</v>
      </c>
      <c r="BI360" s="204">
        <f t="shared" si="178"/>
        <v>1</v>
      </c>
      <c r="BJ360" s="204">
        <f t="shared" si="179"/>
        <v>1</v>
      </c>
      <c r="BK360" s="204">
        <f t="shared" si="180"/>
        <v>1</v>
      </c>
      <c r="BL360" s="204"/>
      <c r="BM360" s="205">
        <f t="shared" si="160"/>
        <v>1</v>
      </c>
      <c r="BN360" s="205">
        <f t="shared" si="159"/>
        <v>28.614347433684014</v>
      </c>
    </row>
    <row r="361" spans="1:66">
      <c r="A361" s="214">
        <v>45285</v>
      </c>
      <c r="B361" s="215">
        <v>0.26829999999999998</v>
      </c>
      <c r="C361" s="215">
        <v>0.39610000000000001</v>
      </c>
      <c r="D361" s="215">
        <v>0.35665000000000002</v>
      </c>
      <c r="E361" s="215">
        <v>0.23</v>
      </c>
      <c r="F361" s="215">
        <v>1.9178500000000001</v>
      </c>
      <c r="G361" s="215">
        <v>0.59420000000000006</v>
      </c>
      <c r="H361" s="215">
        <v>0.21149999999999999</v>
      </c>
      <c r="I361" s="215">
        <v>2.0958000000000001</v>
      </c>
      <c r="J361" s="216">
        <v>4156.1236499999995</v>
      </c>
      <c r="K361" s="216">
        <v>38.194999999999993</v>
      </c>
      <c r="L361" s="216">
        <v>350.56</v>
      </c>
      <c r="M361" s="215">
        <v>8.2449999999999996E-2</v>
      </c>
      <c r="N361" s="215">
        <v>1.2430500000000002</v>
      </c>
      <c r="O361" s="215">
        <v>0.42730000000000001</v>
      </c>
      <c r="P361" s="215">
        <v>14.870100000000001</v>
      </c>
      <c r="Q361" s="215">
        <v>24.673650000000002</v>
      </c>
      <c r="R361" s="215">
        <v>2.2237999999999998</v>
      </c>
      <c r="S361" s="215">
        <v>0.35585</v>
      </c>
      <c r="T361" s="215">
        <v>0.24399999999999999</v>
      </c>
      <c r="U361" s="215">
        <v>8.3706500000000013</v>
      </c>
      <c r="AR361" s="204">
        <f t="shared" si="161"/>
        <v>1</v>
      </c>
      <c r="AS361" s="204">
        <f t="shared" si="162"/>
        <v>1</v>
      </c>
      <c r="AT361" s="204">
        <f t="shared" si="163"/>
        <v>1</v>
      </c>
      <c r="AU361" s="204">
        <f t="shared" si="164"/>
        <v>1</v>
      </c>
      <c r="AV361" s="204">
        <f t="shared" si="165"/>
        <v>1</v>
      </c>
      <c r="AW361" s="204">
        <f t="shared" si="166"/>
        <v>1</v>
      </c>
      <c r="AX361" s="204">
        <f t="shared" si="167"/>
        <v>1</v>
      </c>
      <c r="AY361" s="204">
        <f t="shared" si="168"/>
        <v>1</v>
      </c>
      <c r="AZ361" s="204">
        <f t="shared" si="169"/>
        <v>1</v>
      </c>
      <c r="BA361" s="204">
        <f t="shared" si="170"/>
        <v>1</v>
      </c>
      <c r="BB361" s="204">
        <f t="shared" si="171"/>
        <v>1</v>
      </c>
      <c r="BC361" s="204">
        <f t="shared" si="172"/>
        <v>1</v>
      </c>
      <c r="BD361" s="204">
        <f t="shared" si="173"/>
        <v>1</v>
      </c>
      <c r="BE361" s="204">
        <f t="shared" si="174"/>
        <v>1</v>
      </c>
      <c r="BF361" s="204">
        <f t="shared" si="175"/>
        <v>1</v>
      </c>
      <c r="BG361" s="204">
        <f t="shared" si="176"/>
        <v>1</v>
      </c>
      <c r="BH361" s="204">
        <f t="shared" si="177"/>
        <v>1</v>
      </c>
      <c r="BI361" s="204">
        <f t="shared" si="178"/>
        <v>1</v>
      </c>
      <c r="BJ361" s="204">
        <f t="shared" si="179"/>
        <v>1</v>
      </c>
      <c r="BK361" s="204">
        <f t="shared" si="180"/>
        <v>1</v>
      </c>
      <c r="BL361" s="204"/>
      <c r="BM361" s="205">
        <f t="shared" si="160"/>
        <v>1</v>
      </c>
      <c r="BN361" s="205">
        <f t="shared" si="159"/>
        <v>28.614347433684014</v>
      </c>
    </row>
    <row r="362" spans="1:66">
      <c r="A362" s="214">
        <v>45286</v>
      </c>
      <c r="B362" s="215">
        <v>0.26829999999999998</v>
      </c>
      <c r="C362" s="215">
        <v>0.39610000000000001</v>
      </c>
      <c r="D362" s="215">
        <v>0.35665000000000002</v>
      </c>
      <c r="E362" s="215">
        <v>0.23</v>
      </c>
      <c r="F362" s="215">
        <v>1.9178500000000001</v>
      </c>
      <c r="G362" s="215">
        <v>0.59420000000000006</v>
      </c>
      <c r="H362" s="215">
        <v>0.21149999999999999</v>
      </c>
      <c r="I362" s="215">
        <v>2.0958000000000001</v>
      </c>
      <c r="J362" s="216">
        <v>4156.1236499999995</v>
      </c>
      <c r="K362" s="216">
        <v>38.194999999999993</v>
      </c>
      <c r="L362" s="216">
        <v>350.56</v>
      </c>
      <c r="M362" s="215">
        <v>8.2449999999999996E-2</v>
      </c>
      <c r="N362" s="215">
        <v>1.2430500000000002</v>
      </c>
      <c r="O362" s="215">
        <v>0.42730000000000001</v>
      </c>
      <c r="P362" s="215">
        <v>14.870100000000001</v>
      </c>
      <c r="Q362" s="215">
        <v>24.673650000000002</v>
      </c>
      <c r="R362" s="215">
        <v>2.2237999999999998</v>
      </c>
      <c r="S362" s="215">
        <v>0.35585</v>
      </c>
      <c r="T362" s="215">
        <v>0.24399999999999999</v>
      </c>
      <c r="U362" s="215">
        <v>8.3706500000000013</v>
      </c>
      <c r="AR362" s="204">
        <f t="shared" si="161"/>
        <v>1</v>
      </c>
      <c r="AS362" s="204">
        <f t="shared" si="162"/>
        <v>1</v>
      </c>
      <c r="AT362" s="204">
        <f t="shared" si="163"/>
        <v>1</v>
      </c>
      <c r="AU362" s="204">
        <f t="shared" si="164"/>
        <v>1</v>
      </c>
      <c r="AV362" s="204">
        <f t="shared" si="165"/>
        <v>1</v>
      </c>
      <c r="AW362" s="204">
        <f t="shared" si="166"/>
        <v>1</v>
      </c>
      <c r="AX362" s="204">
        <f t="shared" si="167"/>
        <v>1</v>
      </c>
      <c r="AY362" s="204">
        <f t="shared" si="168"/>
        <v>1</v>
      </c>
      <c r="AZ362" s="204">
        <f t="shared" si="169"/>
        <v>1</v>
      </c>
      <c r="BA362" s="204">
        <f t="shared" si="170"/>
        <v>1</v>
      </c>
      <c r="BB362" s="204">
        <f t="shared" si="171"/>
        <v>1</v>
      </c>
      <c r="BC362" s="204">
        <f t="shared" si="172"/>
        <v>1</v>
      </c>
      <c r="BD362" s="204">
        <f t="shared" si="173"/>
        <v>1</v>
      </c>
      <c r="BE362" s="204">
        <f t="shared" si="174"/>
        <v>1</v>
      </c>
      <c r="BF362" s="204">
        <f t="shared" si="175"/>
        <v>1</v>
      </c>
      <c r="BG362" s="204">
        <f t="shared" si="176"/>
        <v>1</v>
      </c>
      <c r="BH362" s="204">
        <f t="shared" si="177"/>
        <v>1</v>
      </c>
      <c r="BI362" s="204">
        <f t="shared" si="178"/>
        <v>1</v>
      </c>
      <c r="BJ362" s="204">
        <f t="shared" si="179"/>
        <v>1</v>
      </c>
      <c r="BK362" s="204">
        <f t="shared" si="180"/>
        <v>1</v>
      </c>
      <c r="BL362" s="204"/>
      <c r="BM362" s="205">
        <f t="shared" si="160"/>
        <v>1</v>
      </c>
      <c r="BN362" s="205">
        <f t="shared" si="159"/>
        <v>28.614347433684014</v>
      </c>
    </row>
    <row r="363" spans="1:66">
      <c r="A363" s="214">
        <v>45287</v>
      </c>
      <c r="B363" s="215">
        <v>0.26829999999999998</v>
      </c>
      <c r="C363" s="215">
        <v>0.39290000000000003</v>
      </c>
      <c r="D363" s="215">
        <v>0.35385</v>
      </c>
      <c r="E363" s="215">
        <v>0.22900000000000001</v>
      </c>
      <c r="F363" s="215">
        <v>1.9180000000000001</v>
      </c>
      <c r="G363" s="215">
        <v>0.59424999999999994</v>
      </c>
      <c r="H363" s="215">
        <v>0.21074999999999999</v>
      </c>
      <c r="I363" s="215">
        <v>2.0952000000000002</v>
      </c>
      <c r="J363" s="216">
        <v>4137.2110000000002</v>
      </c>
      <c r="K363" s="216">
        <v>38.254999999999995</v>
      </c>
      <c r="L363" s="216">
        <v>347.18900000000002</v>
      </c>
      <c r="M363" s="215">
        <v>8.249999999999999E-2</v>
      </c>
      <c r="N363" s="215">
        <v>1.24305</v>
      </c>
      <c r="O363" s="215">
        <v>0.42374999999999996</v>
      </c>
      <c r="P363" s="215">
        <v>14.981400000000001</v>
      </c>
      <c r="Q363" s="215">
        <v>24.7729</v>
      </c>
      <c r="R363" s="215">
        <v>2.2426000000000004</v>
      </c>
      <c r="S363" s="215">
        <v>0.35494999999999999</v>
      </c>
      <c r="T363" s="215">
        <v>0.24295</v>
      </c>
      <c r="U363" s="215">
        <v>8.2909499999999987</v>
      </c>
      <c r="AR363" s="204">
        <f t="shared" si="161"/>
        <v>1</v>
      </c>
      <c r="AS363" s="204">
        <f t="shared" si="162"/>
        <v>0.99833985818340576</v>
      </c>
      <c r="AT363" s="204">
        <f t="shared" si="163"/>
        <v>0.999998721433632</v>
      </c>
      <c r="AU363" s="204">
        <f t="shared" si="164"/>
        <v>0.999996385772709</v>
      </c>
      <c r="AV363" s="204">
        <f t="shared" si="165"/>
        <v>1.0000156590972873</v>
      </c>
      <c r="AW363" s="204">
        <f t="shared" si="166"/>
        <v>1.0000000323994076</v>
      </c>
      <c r="AX363" s="204">
        <f t="shared" si="167"/>
        <v>0.99999179200336707</v>
      </c>
      <c r="AY363" s="204">
        <f t="shared" si="168"/>
        <v>0.99999861043122007</v>
      </c>
      <c r="AZ363" s="204">
        <f t="shared" si="169"/>
        <v>0.99997892452665427</v>
      </c>
      <c r="BA363" s="204">
        <f t="shared" si="170"/>
        <v>1.0003123971982364</v>
      </c>
      <c r="BB363" s="204">
        <f t="shared" si="171"/>
        <v>0.9999113769572856</v>
      </c>
      <c r="BC363" s="204">
        <f t="shared" si="172"/>
        <v>1</v>
      </c>
      <c r="BD363" s="204">
        <f t="shared" si="173"/>
        <v>1</v>
      </c>
      <c r="BE363" s="204">
        <f t="shared" si="174"/>
        <v>0.99997602575272504</v>
      </c>
      <c r="BF363" s="204">
        <f t="shared" si="175"/>
        <v>1.0000996721574382</v>
      </c>
      <c r="BG363" s="204">
        <f t="shared" si="176"/>
        <v>1.0000004452770301</v>
      </c>
      <c r="BH363" s="204">
        <f t="shared" si="177"/>
        <v>1.0000004897514627</v>
      </c>
      <c r="BI363" s="204">
        <f t="shared" si="178"/>
        <v>0.9995206236393458</v>
      </c>
      <c r="BJ363" s="204">
        <f t="shared" si="179"/>
        <v>0.99976397498558889</v>
      </c>
      <c r="BK363" s="204">
        <f t="shared" si="180"/>
        <v>0.99946934827914824</v>
      </c>
      <c r="BL363" s="204"/>
      <c r="BM363" s="205">
        <f t="shared" si="160"/>
        <v>0.99737606483950292</v>
      </c>
      <c r="BN363" s="205">
        <f t="shared" si="159"/>
        <v>28.539265241358091</v>
      </c>
    </row>
    <row r="364" spans="1:66">
      <c r="A364" s="214">
        <v>45288</v>
      </c>
      <c r="B364" s="215">
        <v>0.26829999999999998</v>
      </c>
      <c r="C364" s="215">
        <v>0.39175000000000004</v>
      </c>
      <c r="D364" s="215">
        <v>0.35409999999999997</v>
      </c>
      <c r="E364" s="215">
        <v>0.22549999999999998</v>
      </c>
      <c r="F364" s="215">
        <v>1.9060999999999999</v>
      </c>
      <c r="G364" s="215">
        <v>0.59014999999999995</v>
      </c>
      <c r="H364" s="215">
        <v>0.20939999999999998</v>
      </c>
      <c r="I364" s="215">
        <v>2.0963000000000003</v>
      </c>
      <c r="J364" s="216">
        <v>4138.2842000000001</v>
      </c>
      <c r="K364" s="216">
        <v>37.864999999999995</v>
      </c>
      <c r="L364" s="216">
        <v>345.54304999999999</v>
      </c>
      <c r="M364" s="215">
        <v>8.2400000000000001E-2</v>
      </c>
      <c r="N364" s="215">
        <v>1.2383500000000001</v>
      </c>
      <c r="O364" s="215">
        <v>0.4229</v>
      </c>
      <c r="P364" s="215">
        <v>14.90025</v>
      </c>
      <c r="Q364" s="215">
        <v>24.50365</v>
      </c>
      <c r="R364" s="215">
        <v>2.2228500000000002</v>
      </c>
      <c r="S364" s="215">
        <v>0.35339999999999999</v>
      </c>
      <c r="T364" s="215">
        <v>0.24145</v>
      </c>
      <c r="U364" s="215">
        <v>8.1950500000000002</v>
      </c>
      <c r="AR364" s="204">
        <f t="shared" si="161"/>
        <v>1</v>
      </c>
      <c r="AS364" s="204">
        <f t="shared" si="162"/>
        <v>0.99939976353281246</v>
      </c>
      <c r="AT364" s="204">
        <f t="shared" si="163"/>
        <v>1.0000001145683932</v>
      </c>
      <c r="AU364" s="204">
        <f t="shared" si="164"/>
        <v>0.99998722478517443</v>
      </c>
      <c r="AV364" s="204">
        <f t="shared" si="165"/>
        <v>0.99875467633168669</v>
      </c>
      <c r="AW364" s="204">
        <f t="shared" si="166"/>
        <v>0.99999733415688452</v>
      </c>
      <c r="AX364" s="204">
        <f t="shared" si="167"/>
        <v>0.99998515177427838</v>
      </c>
      <c r="AY364" s="204">
        <f t="shared" si="168"/>
        <v>1.0000025472439242</v>
      </c>
      <c r="AZ364" s="204">
        <f t="shared" si="169"/>
        <v>1.0000011985189399</v>
      </c>
      <c r="BA364" s="204">
        <f t="shared" si="170"/>
        <v>0.9979629936895249</v>
      </c>
      <c r="BB364" s="204">
        <f t="shared" si="171"/>
        <v>0.9999564141316778</v>
      </c>
      <c r="BC364" s="204">
        <f t="shared" si="172"/>
        <v>1</v>
      </c>
      <c r="BD364" s="204">
        <f t="shared" si="173"/>
        <v>0.9999167574551594</v>
      </c>
      <c r="BE364" s="204">
        <f t="shared" si="174"/>
        <v>0.99999422983414599</v>
      </c>
      <c r="BF364" s="204">
        <f t="shared" si="175"/>
        <v>0.9999274077175565</v>
      </c>
      <c r="BG364" s="204">
        <f t="shared" si="176"/>
        <v>0.99999878785501439</v>
      </c>
      <c r="BH364" s="204">
        <f t="shared" si="177"/>
        <v>0.99999948539094319</v>
      </c>
      <c r="BI364" s="204">
        <f t="shared" si="178"/>
        <v>0.99917169558808461</v>
      </c>
      <c r="BJ364" s="204">
        <f t="shared" si="179"/>
        <v>0.99966106330427229</v>
      </c>
      <c r="BK364" s="204">
        <f t="shared" si="180"/>
        <v>0.99935472037231776</v>
      </c>
      <c r="BL364" s="204"/>
      <c r="BM364" s="205">
        <f t="shared" si="160"/>
        <v>0.99408547629223398</v>
      </c>
      <c r="BN364" s="205">
        <f t="shared" si="159"/>
        <v>28.370469080485854</v>
      </c>
    </row>
    <row r="365" spans="1:66">
      <c r="A365" s="214">
        <v>45289</v>
      </c>
      <c r="B365" s="215">
        <v>0.26829999999999998</v>
      </c>
      <c r="C365" s="215">
        <v>0.39200000000000002</v>
      </c>
      <c r="D365" s="215">
        <v>0.35485</v>
      </c>
      <c r="E365" s="215">
        <v>0.2261</v>
      </c>
      <c r="F365" s="215">
        <v>1.9033500000000001</v>
      </c>
      <c r="G365" s="215">
        <v>0.5907</v>
      </c>
      <c r="H365" s="215">
        <v>0.21015</v>
      </c>
      <c r="I365" s="215">
        <v>2.0962500000000004</v>
      </c>
      <c r="J365" s="216">
        <v>4137.2110000000002</v>
      </c>
      <c r="K365" s="216">
        <v>37.905000000000001</v>
      </c>
      <c r="L365" s="216">
        <v>346.43369999999999</v>
      </c>
      <c r="M365" s="215">
        <v>8.2449999999999996E-2</v>
      </c>
      <c r="N365" s="215">
        <v>1.2319</v>
      </c>
      <c r="O365" s="215">
        <v>0.42220000000000002</v>
      </c>
      <c r="P365" s="215">
        <v>14.8847</v>
      </c>
      <c r="Q365" s="215">
        <v>23.747050000000002</v>
      </c>
      <c r="R365" s="215">
        <v>2.1947000000000001</v>
      </c>
      <c r="S365" s="215">
        <v>0.35360000000000003</v>
      </c>
      <c r="T365" s="215">
        <v>0.2424</v>
      </c>
      <c r="U365" s="215">
        <v>8.2169999999999987</v>
      </c>
      <c r="AR365" s="204">
        <f t="shared" si="161"/>
        <v>1</v>
      </c>
      <c r="AS365" s="204">
        <f t="shared" si="162"/>
        <v>1.0001306837003057</v>
      </c>
      <c r="AT365" s="204">
        <f t="shared" si="163"/>
        <v>1.0000003432205238</v>
      </c>
      <c r="AU365" s="204">
        <f t="shared" si="164"/>
        <v>1.000002204074629</v>
      </c>
      <c r="AV365" s="204">
        <f t="shared" si="165"/>
        <v>0.99971097101302431</v>
      </c>
      <c r="AW365" s="204">
        <f t="shared" si="166"/>
        <v>1.0000003586873321</v>
      </c>
      <c r="AX365" s="204">
        <f t="shared" si="167"/>
        <v>1.0000082608870566</v>
      </c>
      <c r="AY365" s="204">
        <f t="shared" si="168"/>
        <v>0.99999988424533948</v>
      </c>
      <c r="AZ365" s="204">
        <f t="shared" si="169"/>
        <v>0.99999880148249665</v>
      </c>
      <c r="BA365" s="204">
        <f t="shared" si="170"/>
        <v>1.0002101231104958</v>
      </c>
      <c r="BB365" s="204">
        <f t="shared" si="171"/>
        <v>1.0000236115191057</v>
      </c>
      <c r="BC365" s="204">
        <f t="shared" si="172"/>
        <v>1</v>
      </c>
      <c r="BD365" s="204">
        <f t="shared" si="173"/>
        <v>0.99988524894146968</v>
      </c>
      <c r="BE365" s="204">
        <f t="shared" si="174"/>
        <v>0.99999523938134216</v>
      </c>
      <c r="BF365" s="204">
        <f t="shared" si="175"/>
        <v>0.99998604429678295</v>
      </c>
      <c r="BG365" s="204">
        <f t="shared" si="176"/>
        <v>0.99999652117442395</v>
      </c>
      <c r="BH365" s="204">
        <f t="shared" si="177"/>
        <v>0.99999925856091021</v>
      </c>
      <c r="BI365" s="204">
        <f t="shared" si="178"/>
        <v>1.0001071320125416</v>
      </c>
      <c r="BJ365" s="204">
        <f t="shared" si="179"/>
        <v>1.0002149630326889</v>
      </c>
      <c r="BK365" s="204">
        <f t="shared" si="180"/>
        <v>1.0001484171475827</v>
      </c>
      <c r="BL365" s="204"/>
      <c r="BM365" s="205">
        <f t="shared" si="160"/>
        <v>1.0004180345843041</v>
      </c>
      <c r="BN365" s="205">
        <f t="shared" si="159"/>
        <v>28.382328917734426</v>
      </c>
    </row>
    <row r="366" spans="1:66">
      <c r="A366" s="214">
        <v>45290</v>
      </c>
      <c r="B366" s="215">
        <v>0.26829999999999998</v>
      </c>
      <c r="C366" s="215">
        <v>0.39200000000000002</v>
      </c>
      <c r="D366" s="215">
        <v>0.35485</v>
      </c>
      <c r="E366" s="215">
        <v>0.2261</v>
      </c>
      <c r="F366" s="215">
        <v>1.9033500000000001</v>
      </c>
      <c r="G366" s="215">
        <v>0.5907</v>
      </c>
      <c r="H366" s="215">
        <v>0.21015</v>
      </c>
      <c r="I366" s="215">
        <v>2.0962500000000004</v>
      </c>
      <c r="J366" s="216">
        <v>4137.2110000000002</v>
      </c>
      <c r="K366" s="216">
        <v>37.905000000000001</v>
      </c>
      <c r="L366" s="216">
        <v>346.43369999999999</v>
      </c>
      <c r="M366" s="215">
        <v>8.2449999999999996E-2</v>
      </c>
      <c r="N366" s="215">
        <v>1.2319</v>
      </c>
      <c r="O366" s="215">
        <v>0.42220000000000002</v>
      </c>
      <c r="P366" s="215">
        <v>14.8847</v>
      </c>
      <c r="Q366" s="215">
        <v>23.747050000000002</v>
      </c>
      <c r="R366" s="215">
        <v>2.1947000000000001</v>
      </c>
      <c r="S366" s="215">
        <v>0.35360000000000003</v>
      </c>
      <c r="T366" s="215">
        <v>0.2424</v>
      </c>
      <c r="U366" s="215">
        <v>8.2169999999999987</v>
      </c>
      <c r="AR366" s="204">
        <f t="shared" si="161"/>
        <v>1</v>
      </c>
      <c r="AS366" s="204">
        <f t="shared" si="162"/>
        <v>1</v>
      </c>
      <c r="AT366" s="204">
        <f t="shared" si="163"/>
        <v>1</v>
      </c>
      <c r="AU366" s="204">
        <f t="shared" si="164"/>
        <v>1</v>
      </c>
      <c r="AV366" s="204">
        <f t="shared" si="165"/>
        <v>1</v>
      </c>
      <c r="AW366" s="204">
        <f t="shared" si="166"/>
        <v>1</v>
      </c>
      <c r="AX366" s="204">
        <f t="shared" si="167"/>
        <v>1</v>
      </c>
      <c r="AY366" s="204">
        <f t="shared" si="168"/>
        <v>1</v>
      </c>
      <c r="AZ366" s="204">
        <f t="shared" si="169"/>
        <v>1</v>
      </c>
      <c r="BA366" s="204">
        <f t="shared" si="170"/>
        <v>1</v>
      </c>
      <c r="BB366" s="204">
        <f t="shared" si="171"/>
        <v>1</v>
      </c>
      <c r="BC366" s="204">
        <f t="shared" si="172"/>
        <v>1</v>
      </c>
      <c r="BD366" s="204">
        <f t="shared" si="173"/>
        <v>1</v>
      </c>
      <c r="BE366" s="204">
        <f t="shared" si="174"/>
        <v>1</v>
      </c>
      <c r="BF366" s="204">
        <f t="shared" si="175"/>
        <v>1</v>
      </c>
      <c r="BG366" s="204">
        <f t="shared" si="176"/>
        <v>1</v>
      </c>
      <c r="BH366" s="204">
        <f t="shared" si="177"/>
        <v>1</v>
      </c>
      <c r="BI366" s="204">
        <f t="shared" si="178"/>
        <v>1</v>
      </c>
      <c r="BJ366" s="204">
        <f t="shared" si="179"/>
        <v>1</v>
      </c>
      <c r="BK366" s="204">
        <f t="shared" si="180"/>
        <v>1</v>
      </c>
      <c r="BL366" s="204"/>
      <c r="BM366" s="205">
        <f t="shared" si="160"/>
        <v>1</v>
      </c>
      <c r="BN366" s="205">
        <f t="shared" si="159"/>
        <v>28.382328917734426</v>
      </c>
    </row>
    <row r="367" spans="1:66">
      <c r="A367" s="214">
        <v>45291</v>
      </c>
      <c r="B367" s="215">
        <v>0.26829999999999998</v>
      </c>
      <c r="C367" s="215">
        <v>0.39200000000000002</v>
      </c>
      <c r="D367" s="215">
        <v>0.35485</v>
      </c>
      <c r="E367" s="215">
        <v>0.2261</v>
      </c>
      <c r="F367" s="215">
        <v>1.9033500000000001</v>
      </c>
      <c r="G367" s="215">
        <v>0.5907</v>
      </c>
      <c r="H367" s="215">
        <v>0.21015</v>
      </c>
      <c r="I367" s="215">
        <v>2.0962500000000004</v>
      </c>
      <c r="J367" s="216">
        <v>4137.2110000000002</v>
      </c>
      <c r="K367" s="216">
        <v>37.905000000000001</v>
      </c>
      <c r="L367" s="216">
        <v>346.43369999999999</v>
      </c>
      <c r="M367" s="215">
        <v>8.2449999999999996E-2</v>
      </c>
      <c r="N367" s="215">
        <v>1.2319</v>
      </c>
      <c r="O367" s="215">
        <v>0.42220000000000002</v>
      </c>
      <c r="P367" s="215">
        <v>14.8847</v>
      </c>
      <c r="Q367" s="215">
        <v>23.747050000000002</v>
      </c>
      <c r="R367" s="215">
        <v>2.1947000000000001</v>
      </c>
      <c r="S367" s="215">
        <v>0.35360000000000003</v>
      </c>
      <c r="T367" s="215">
        <v>0.2424</v>
      </c>
      <c r="U367" s="215">
        <v>8.2169999999999987</v>
      </c>
      <c r="AR367" s="204">
        <f t="shared" si="161"/>
        <v>1</v>
      </c>
      <c r="AS367" s="204">
        <f t="shared" si="162"/>
        <v>1</v>
      </c>
      <c r="AT367" s="204">
        <f t="shared" si="163"/>
        <v>1</v>
      </c>
      <c r="AU367" s="204">
        <f t="shared" si="164"/>
        <v>1</v>
      </c>
      <c r="AV367" s="204">
        <f t="shared" si="165"/>
        <v>1</v>
      </c>
      <c r="AW367" s="204">
        <f t="shared" si="166"/>
        <v>1</v>
      </c>
      <c r="AX367" s="204">
        <f t="shared" si="167"/>
        <v>1</v>
      </c>
      <c r="AY367" s="204">
        <f t="shared" si="168"/>
        <v>1</v>
      </c>
      <c r="AZ367" s="204">
        <f t="shared" si="169"/>
        <v>1</v>
      </c>
      <c r="BA367" s="204">
        <f t="shared" si="170"/>
        <v>1</v>
      </c>
      <c r="BB367" s="204">
        <f t="shared" si="171"/>
        <v>1</v>
      </c>
      <c r="BC367" s="204">
        <f t="shared" si="172"/>
        <v>1</v>
      </c>
      <c r="BD367" s="204">
        <f t="shared" si="173"/>
        <v>1</v>
      </c>
      <c r="BE367" s="204">
        <f t="shared" si="174"/>
        <v>1</v>
      </c>
      <c r="BF367" s="204">
        <f t="shared" si="175"/>
        <v>1</v>
      </c>
      <c r="BG367" s="204">
        <f t="shared" si="176"/>
        <v>1</v>
      </c>
      <c r="BH367" s="204">
        <f t="shared" si="177"/>
        <v>1</v>
      </c>
      <c r="BI367" s="204">
        <f t="shared" si="178"/>
        <v>1</v>
      </c>
      <c r="BJ367" s="204">
        <f t="shared" si="179"/>
        <v>1</v>
      </c>
      <c r="BK367" s="204">
        <f t="shared" si="180"/>
        <v>1</v>
      </c>
      <c r="BL367" s="204"/>
      <c r="BM367" s="205">
        <f t="shared" si="160"/>
        <v>1</v>
      </c>
      <c r="BN367" s="205">
        <f t="shared" si="159"/>
        <v>28.382328917734426</v>
      </c>
    </row>
  </sheetData>
  <mergeCells count="4">
    <mergeCell ref="B1:U1"/>
    <mergeCell ref="W1:AP1"/>
    <mergeCell ref="AR1:BK1"/>
    <mergeCell ref="BM1:BN1"/>
  </mergeCells>
  <pageMargins left="0.7" right="0.7" top="0.75" bottom="0.75" header="0.3" footer="0.3"/>
  <pageSetup paperSize="9" scale="13" orientation="portrait" r:id="rId1"/>
  <colBreaks count="2" manualBreakCount="2">
    <brk id="21" max="1048575" man="1"/>
    <brk id="4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topLeftCell="A4" zoomScale="70" zoomScaleNormal="70" workbookViewId="0">
      <selection activeCell="G13" sqref="G13"/>
    </sheetView>
  </sheetViews>
  <sheetFormatPr defaultRowHeight="15"/>
  <cols>
    <col min="1" max="1" width="21" customWidth="1"/>
    <col min="2" max="2" width="13.7109375" customWidth="1"/>
    <col min="3" max="3" width="13.28515625" customWidth="1"/>
    <col min="4" max="4" width="11.85546875" customWidth="1"/>
  </cols>
  <sheetData>
    <row r="1" spans="1:7">
      <c r="C1" s="201" t="s">
        <v>184</v>
      </c>
      <c r="D1" s="207" t="s">
        <v>185</v>
      </c>
    </row>
    <row r="2" spans="1:7">
      <c r="A2" s="198">
        <v>2023</v>
      </c>
      <c r="B2" s="198" t="str">
        <f>'QEB Table_9.11'!A357</f>
        <v>Jan</v>
      </c>
      <c r="C2" s="199">
        <f>'QEB Table_9.11'!D357</f>
        <v>0.28399999999999997</v>
      </c>
      <c r="D2" s="200">
        <f>'QEB Table_9.11'!I357</f>
        <v>28.83</v>
      </c>
    </row>
    <row r="3" spans="1:7">
      <c r="A3" s="198"/>
      <c r="B3" s="198" t="str">
        <f>'QEB Table_9.11'!A358</f>
        <v>Feb</v>
      </c>
      <c r="C3" s="199">
        <f>'QEB Table_9.11'!D358</f>
        <v>0.28399999999999997</v>
      </c>
      <c r="D3" s="200">
        <f>'QEB Table_9.11'!I358</f>
        <v>29.93</v>
      </c>
    </row>
    <row r="4" spans="1:7">
      <c r="A4" s="198"/>
      <c r="B4" s="198" t="str">
        <f>'QEB Table_9.11'!A359</f>
        <v>Mar</v>
      </c>
      <c r="C4" s="199">
        <f>'QEB Table_9.11'!D359</f>
        <v>0.28399999999999997</v>
      </c>
      <c r="D4" s="200">
        <f>'QEB Table_9.11'!I359</f>
        <v>29.61</v>
      </c>
    </row>
    <row r="5" spans="1:7">
      <c r="A5" s="198"/>
      <c r="B5" s="198" t="str">
        <f>'QEB Table_9.11'!A360</f>
        <v>Apr</v>
      </c>
      <c r="C5" s="199">
        <f>'QEB Table_9.11'!D360</f>
        <v>0.28399999999999997</v>
      </c>
      <c r="D5" s="200">
        <f>'QEB Table_9.11'!I360</f>
        <v>29.9</v>
      </c>
    </row>
    <row r="6" spans="1:7">
      <c r="A6" s="198"/>
      <c r="B6" s="198" t="str">
        <f>'QEB Table_9.11'!A361</f>
        <v>May</v>
      </c>
      <c r="C6" s="199">
        <f>'QEB Table_9.11'!D361</f>
        <v>0.28199999999999997</v>
      </c>
      <c r="D6" s="200">
        <f>'QEB Table_9.11'!I361</f>
        <v>30.3</v>
      </c>
    </row>
    <row r="7" spans="1:7">
      <c r="A7" s="198"/>
      <c r="B7" s="198" t="str">
        <f>'QEB Table_9.11'!A362</f>
        <v>Jun</v>
      </c>
      <c r="C7" s="199">
        <f>'QEB Table_9.11'!D362</f>
        <v>0.28000000000000003</v>
      </c>
      <c r="D7" s="200">
        <f>'QEB Table_9.11'!I362</f>
        <v>30.34</v>
      </c>
    </row>
    <row r="8" spans="1:7">
      <c r="A8" s="198"/>
      <c r="B8" s="198" t="s">
        <v>31</v>
      </c>
      <c r="C8" s="199">
        <f>'1Recent XRs'!B214</f>
        <v>0.27900000000000003</v>
      </c>
      <c r="D8" s="200">
        <f>'1Recent XRs'!BN214</f>
        <v>29.814386623616844</v>
      </c>
    </row>
    <row r="9" spans="1:7">
      <c r="A9" s="198"/>
      <c r="B9" s="198" t="s">
        <v>32</v>
      </c>
      <c r="C9" s="199">
        <f>'1Recent XRs'!B245</f>
        <v>0.27700000000000002</v>
      </c>
      <c r="D9" s="200">
        <f>'1Recent XRs'!BN245</f>
        <v>30.23655528213158</v>
      </c>
    </row>
    <row r="10" spans="1:7">
      <c r="A10" s="198"/>
      <c r="B10" s="198" t="s">
        <v>5</v>
      </c>
      <c r="C10" s="199">
        <f>'1Recent XRs'!B275</f>
        <v>0.27300000000000002</v>
      </c>
      <c r="D10" s="200">
        <f>'1Recent XRs'!BN275</f>
        <v>30.108364833189484</v>
      </c>
    </row>
    <row r="11" spans="1:7">
      <c r="A11" s="198"/>
      <c r="B11" s="198" t="s">
        <v>47</v>
      </c>
      <c r="C11" s="199">
        <f>'1Recent XRs'!B306</f>
        <v>0.26950000000000002</v>
      </c>
      <c r="D11" s="200">
        <f>'1Recent XRs'!BN306</f>
        <v>29.925127647706752</v>
      </c>
    </row>
    <row r="12" spans="1:7">
      <c r="A12" s="198"/>
      <c r="B12" s="198" t="s">
        <v>25</v>
      </c>
      <c r="C12" s="199">
        <f>'1Recent XRs'!B336</f>
        <v>0.26850000000000002</v>
      </c>
      <c r="D12" s="200">
        <f>'1Recent XRs'!BN336</f>
        <v>28.94676074438382</v>
      </c>
      <c r="F12" s="187">
        <f>C12/C2-1</f>
        <v>-5.4577464788732266E-2</v>
      </c>
      <c r="G12" s="187">
        <f>D12/D2-1</f>
        <v>4.0499737906285471E-3</v>
      </c>
    </row>
    <row r="13" spans="1:7">
      <c r="A13" s="198"/>
      <c r="B13" s="198" t="s">
        <v>182</v>
      </c>
      <c r="C13" s="199">
        <f>'1Recent XRs'!B367</f>
        <v>0.26829999999999998</v>
      </c>
      <c r="D13" s="200">
        <f>'1Recent XRs'!BN367</f>
        <v>28.382328917734426</v>
      </c>
      <c r="F13" s="187">
        <f>C13/C2-1</f>
        <v>-5.5281690140845052E-2</v>
      </c>
      <c r="G13" s="187">
        <f>D13/D2-1</f>
        <v>-1.5527959842718375E-2</v>
      </c>
    </row>
    <row r="14" spans="1:7">
      <c r="A14" s="198"/>
      <c r="B14" s="198" t="s">
        <v>169</v>
      </c>
      <c r="C14" s="199">
        <f>AVERAGE(C2:C13)</f>
        <v>0.27777499999999999</v>
      </c>
      <c r="D14" s="200">
        <f>AVERAGE(D2:D13)</f>
        <v>29.693627004063575</v>
      </c>
    </row>
    <row r="16" spans="1:7">
      <c r="B16" s="201" t="str">
        <f>C1</f>
        <v>USD per Kina (lhs)</v>
      </c>
      <c r="C16" s="201" t="str">
        <f>D1</f>
        <v>TWI per Kina (rhs)</v>
      </c>
    </row>
    <row r="17" spans="1:6">
      <c r="A17" s="198">
        <f>'QEB Table_9.11'!A162</f>
        <v>2012</v>
      </c>
      <c r="B17" s="199">
        <f>'QEB Table_9.11'!D162</f>
        <v>0.48</v>
      </c>
      <c r="C17" s="200">
        <f>'QEB Table_9.11'!I162</f>
        <v>37.921700000000001</v>
      </c>
    </row>
    <row r="18" spans="1:6">
      <c r="A18" s="198">
        <f>'QEB Table_9.11'!A163</f>
        <v>2013</v>
      </c>
      <c r="B18" s="199">
        <f>'QEB Table_9.11'!D163</f>
        <v>0.44690000000000002</v>
      </c>
      <c r="C18" s="200">
        <f>'QEB Table_9.11'!I163</f>
        <v>37.130000000000003</v>
      </c>
    </row>
    <row r="19" spans="1:6">
      <c r="A19" s="198">
        <f>'QEB Table_9.11'!A164</f>
        <v>2014</v>
      </c>
      <c r="B19" s="199">
        <f>'QEB Table_9.11'!D164</f>
        <v>0.40670000000000001</v>
      </c>
      <c r="C19" s="200">
        <f>'QEB Table_9.11'!I164</f>
        <v>35.270000000000003</v>
      </c>
    </row>
    <row r="20" spans="1:6">
      <c r="A20" s="198">
        <f>'QEB Table_9.11'!A165</f>
        <v>2015</v>
      </c>
      <c r="B20" s="199">
        <f>'QEB Table_9.11'!D165</f>
        <v>0.35954166666666665</v>
      </c>
      <c r="C20" s="200">
        <f>'QEB Table_9.11'!I165</f>
        <v>35.424999999999997</v>
      </c>
    </row>
    <row r="21" spans="1:6">
      <c r="A21" s="198">
        <f>'QEB Table_9.11'!A166</f>
        <v>2016</v>
      </c>
      <c r="B21" s="199">
        <f>'QEB Table_9.11'!D166</f>
        <v>0.31919999999999998</v>
      </c>
      <c r="C21" s="200">
        <f>'QEB Table_9.11'!I166</f>
        <v>31.1</v>
      </c>
    </row>
    <row r="22" spans="1:6">
      <c r="A22" s="198">
        <f>'QEB Table_9.11'!A167</f>
        <v>2017</v>
      </c>
      <c r="B22" s="199">
        <f>'QEB Table_9.11'!D167</f>
        <v>0.31369999999999998</v>
      </c>
      <c r="C22" s="200">
        <f>'QEB Table_9.11'!I167</f>
        <v>30.501100000000001</v>
      </c>
    </row>
    <row r="23" spans="1:6">
      <c r="A23" s="198">
        <f>'QEB Table_9.11'!A168</f>
        <v>2018</v>
      </c>
      <c r="B23" s="199">
        <f>'QEB Table_9.11'!D168</f>
        <v>0.30370000000000003</v>
      </c>
      <c r="C23" s="200">
        <f>'QEB Table_9.11'!I168</f>
        <v>29.397099999999998</v>
      </c>
    </row>
    <row r="24" spans="1:6">
      <c r="A24" s="198">
        <f>'QEB Table_9.11'!A169</f>
        <v>2019</v>
      </c>
      <c r="B24" s="199">
        <f>'QEB Table_9.11'!D169</f>
        <v>0.29520000000000002</v>
      </c>
      <c r="C24" s="200">
        <f>'QEB Table_9.11'!I169</f>
        <v>29.59</v>
      </c>
    </row>
    <row r="25" spans="1:6">
      <c r="A25" s="198">
        <f>'QEB Table_9.11'!A170</f>
        <v>2020</v>
      </c>
      <c r="B25" s="199">
        <f>'QEB Table_9.11'!D170</f>
        <v>0.28899999999999998</v>
      </c>
      <c r="C25" s="200">
        <f>'QEB Table_9.11'!I170</f>
        <v>28.75</v>
      </c>
    </row>
    <row r="26" spans="1:6">
      <c r="A26" s="198">
        <f>'QEB Table_9.11'!A171</f>
        <v>2021</v>
      </c>
      <c r="B26" s="199">
        <f>'QEB Table_9.11'!D171</f>
        <v>0.28499999999999998</v>
      </c>
      <c r="C26" s="200">
        <f>'QEB Table_9.11'!I171</f>
        <v>27.03</v>
      </c>
    </row>
    <row r="27" spans="1:6">
      <c r="A27" s="198">
        <v>2022</v>
      </c>
      <c r="B27" s="199">
        <f>'QEB Table_9.11'!D172</f>
        <v>0.28410000000000002</v>
      </c>
      <c r="C27" s="200">
        <f>'QEB Table_9.11'!I172</f>
        <v>29.18</v>
      </c>
    </row>
    <row r="28" spans="1:6">
      <c r="A28" s="198">
        <v>2023</v>
      </c>
      <c r="B28" s="199">
        <f>C14</f>
        <v>0.27777499999999999</v>
      </c>
      <c r="C28" s="200">
        <f>D14</f>
        <v>29.693627004063575</v>
      </c>
      <c r="E28" s="183">
        <f>B28/B23</f>
        <v>0.9146361540994401</v>
      </c>
      <c r="F28" s="183">
        <f>C28/C23</f>
        <v>1.0100869474901801</v>
      </c>
    </row>
    <row r="29" spans="1:6">
      <c r="B29">
        <f>B28/B27</f>
        <v>0.97773671242520233</v>
      </c>
      <c r="E29" s="226">
        <f>B28/B17-1</f>
        <v>-0.4213020833333333</v>
      </c>
      <c r="F29" s="226">
        <f>C28/C17-1</f>
        <v>-0.21697532009209575</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5"/>
  <sheetViews>
    <sheetView view="pageBreakPreview" zoomScale="60" zoomScaleNormal="89" workbookViewId="0">
      <pane xSplit="1" topLeftCell="B1" activePane="topRight" state="frozen"/>
      <selection pane="topRight" activeCell="C3" sqref="C3"/>
    </sheetView>
  </sheetViews>
  <sheetFormatPr defaultRowHeight="15"/>
  <cols>
    <col min="1" max="1" width="23.85546875" customWidth="1"/>
    <col min="2" max="2" width="19.28515625" customWidth="1"/>
    <col min="3" max="3" width="11.42578125" customWidth="1"/>
    <col min="9" max="9" width="9.140625" customWidth="1"/>
    <col min="11" max="11" width="9.140625" customWidth="1"/>
    <col min="19" max="19" width="9.140625" customWidth="1"/>
    <col min="21" max="27" width="10.5703125" bestFit="1" customWidth="1"/>
  </cols>
  <sheetData>
    <row r="1" spans="1:28">
      <c r="A1" s="212"/>
      <c r="B1" s="257" t="s">
        <v>172</v>
      </c>
      <c r="C1" s="257"/>
      <c r="D1" s="257"/>
      <c r="E1" s="257"/>
      <c r="F1" s="257"/>
      <c r="G1" s="257"/>
      <c r="H1" s="257"/>
      <c r="I1" s="257"/>
      <c r="J1" s="257"/>
      <c r="L1" s="257" t="s">
        <v>175</v>
      </c>
      <c r="M1" s="257"/>
      <c r="N1" s="257"/>
      <c r="O1" s="257"/>
      <c r="P1" s="257"/>
      <c r="Q1" s="257"/>
      <c r="R1" s="257"/>
      <c r="S1" s="257"/>
      <c r="U1" s="257" t="s">
        <v>173</v>
      </c>
      <c r="V1" s="257"/>
      <c r="W1" s="257"/>
      <c r="X1" s="257"/>
      <c r="Y1" s="257"/>
      <c r="Z1" s="257"/>
      <c r="AA1" s="257"/>
      <c r="AB1" s="257"/>
    </row>
    <row r="2" spans="1:28">
      <c r="A2" s="207"/>
      <c r="B2" s="201" t="s">
        <v>160</v>
      </c>
      <c r="C2" s="201">
        <v>2015</v>
      </c>
      <c r="D2" s="201">
        <v>2016</v>
      </c>
      <c r="E2" s="201">
        <v>2017</v>
      </c>
      <c r="F2" s="201">
        <v>2018</v>
      </c>
      <c r="G2" s="201">
        <v>2019</v>
      </c>
      <c r="H2" s="201">
        <v>2020</v>
      </c>
      <c r="I2" s="201">
        <v>2021</v>
      </c>
      <c r="J2" s="201">
        <v>2022</v>
      </c>
      <c r="K2" s="201"/>
      <c r="L2" s="201">
        <v>2015</v>
      </c>
      <c r="M2" s="201">
        <v>2016</v>
      </c>
      <c r="N2" s="201">
        <v>2017</v>
      </c>
      <c r="O2" s="201">
        <v>2018</v>
      </c>
      <c r="P2" s="201">
        <v>2019</v>
      </c>
      <c r="Q2" s="201">
        <v>2020</v>
      </c>
      <c r="R2" s="201">
        <v>2021</v>
      </c>
      <c r="S2" s="201">
        <v>2022</v>
      </c>
      <c r="T2" s="201"/>
      <c r="U2" s="201">
        <v>2015</v>
      </c>
      <c r="V2" s="201">
        <v>2016</v>
      </c>
      <c r="W2" s="201">
        <v>2017</v>
      </c>
      <c r="X2" s="201">
        <v>2018</v>
      </c>
      <c r="Y2" s="201">
        <v>2019</v>
      </c>
      <c r="Z2" s="201">
        <v>2020</v>
      </c>
      <c r="AA2" s="201">
        <v>2021</v>
      </c>
      <c r="AB2" s="201">
        <v>2022</v>
      </c>
    </row>
    <row r="3" spans="1:28">
      <c r="A3" s="184" t="s">
        <v>91</v>
      </c>
      <c r="B3" s="198">
        <v>1</v>
      </c>
      <c r="C3" s="199">
        <f>(Imports!C9)/(Imports!C$40)</f>
        <v>0.44672683674634328</v>
      </c>
      <c r="D3" s="199">
        <f>(Imports!D9)/(Imports!D$40)</f>
        <v>0.49585079400088222</v>
      </c>
      <c r="E3" s="199">
        <f>(Imports!E9)/(Imports!E$40)</f>
        <v>0.47837563904455305</v>
      </c>
      <c r="F3" s="199">
        <f>(Imports!F9)/(Imports!F$40)</f>
        <v>0.46014094499774844</v>
      </c>
      <c r="G3" s="199">
        <f>(Imports!G9)/(Imports!G$40)</f>
        <v>0.43640321270801546</v>
      </c>
      <c r="H3" s="199">
        <f>(Imports!H9)/(Imports!H$40)</f>
        <v>0.46289563698444658</v>
      </c>
      <c r="I3" s="199">
        <f>(Imports!I9)/(Imports!I$40)</f>
        <v>0.31282043796342984</v>
      </c>
      <c r="J3" s="199">
        <f>(Imports!J9)/(Imports!J$40)</f>
        <v>0.40336938576097581</v>
      </c>
      <c r="K3" s="198"/>
      <c r="L3" s="206">
        <f>1/C33</f>
        <v>1.0837643055321065</v>
      </c>
      <c r="M3" s="206">
        <f t="shared" ref="M3:S3" si="0">1/D33</f>
        <v>1.0651005726031419</v>
      </c>
      <c r="N3" s="206">
        <f t="shared" si="0"/>
        <v>1.085986299302879</v>
      </c>
      <c r="O3" s="206">
        <f t="shared" si="0"/>
        <v>1.0723984870837353</v>
      </c>
      <c r="P3" s="206">
        <f t="shared" si="0"/>
        <v>1.0838018720629572</v>
      </c>
      <c r="Q3" s="206">
        <f t="shared" si="0"/>
        <v>1.0805256291245635</v>
      </c>
      <c r="R3" s="206">
        <f t="shared" si="0"/>
        <v>1.0703903075717083</v>
      </c>
      <c r="S3" s="206">
        <f t="shared" si="0"/>
        <v>1.0869358217482386</v>
      </c>
      <c r="T3" s="198"/>
      <c r="U3" s="200">
        <f t="shared" ref="U3:U28" si="1">L$3*C3</f>
        <v>0.48414659998895543</v>
      </c>
      <c r="V3" s="200">
        <f t="shared" ref="V3:AB18" si="2">M$3*D3</f>
        <v>0.52813096461606224</v>
      </c>
      <c r="W3" s="200">
        <f t="shared" si="2"/>
        <v>0.51950938992264406</v>
      </c>
      <c r="X3" s="200">
        <f t="shared" si="2"/>
        <v>0.49345445326086568</v>
      </c>
      <c r="Y3" s="200">
        <f t="shared" si="2"/>
        <v>0.47297461890723608</v>
      </c>
      <c r="Z3" s="200">
        <f t="shared" si="2"/>
        <v>0.50017059937163466</v>
      </c>
      <c r="AA3" s="200">
        <f t="shared" si="2"/>
        <v>0.33483996480639217</v>
      </c>
      <c r="AB3" s="200">
        <f>S$3*J3</f>
        <v>0.43843663478018846</v>
      </c>
    </row>
    <row r="4" spans="1:28">
      <c r="A4" s="184" t="s">
        <v>92</v>
      </c>
      <c r="B4" s="198">
        <v>1</v>
      </c>
      <c r="C4" s="199">
        <f>(Imports!C10)/(Imports!C$40)</f>
        <v>5.9375289065135821E-5</v>
      </c>
      <c r="D4" s="199">
        <f>(Imports!D10)/(Imports!D$40)</f>
        <v>1.3784737538597267E-5</v>
      </c>
      <c r="E4" s="199">
        <f>(Imports!E10)/(Imports!E$40)</f>
        <v>1.1277857710326678E-4</v>
      </c>
      <c r="F4" s="199">
        <f>(Imports!F10)/(Imports!F$40)</f>
        <v>1.0823469709620196E-4</v>
      </c>
      <c r="G4" s="199">
        <f>(Imports!G10)/(Imports!G$40)</f>
        <v>1.3526027579910318E-4</v>
      </c>
      <c r="H4" s="199">
        <f>(Imports!H10)/(Imports!H$40)</f>
        <v>1.166920677361527E-3</v>
      </c>
      <c r="I4" s="199">
        <f>(Imports!I10)/(Imports!I$40)</f>
        <v>4.7341122973637974E-4</v>
      </c>
      <c r="J4" s="199">
        <f>(Imports!J10)/(Imports!J$40)</f>
        <v>3.7063243370733515E-4</v>
      </c>
      <c r="K4" s="198"/>
      <c r="L4" s="198"/>
      <c r="M4" s="198"/>
      <c r="N4" s="198"/>
      <c r="O4" s="198"/>
      <c r="P4" s="198"/>
      <c r="Q4" s="198"/>
      <c r="R4" s="198"/>
      <c r="S4" s="198"/>
      <c r="T4" s="198"/>
      <c r="U4" s="200">
        <f t="shared" si="1"/>
        <v>6.4348818919444993E-5</v>
      </c>
      <c r="V4" s="200">
        <f t="shared" ref="V4" si="3">M$3*D4</f>
        <v>1.4682131845543975E-5</v>
      </c>
      <c r="W4" s="200">
        <f t="shared" si="2"/>
        <v>1.2247598958902109E-4</v>
      </c>
      <c r="X4" s="200">
        <f t="shared" si="2"/>
        <v>1.1607072541593334E-4</v>
      </c>
      <c r="Y4" s="200">
        <f t="shared" si="2"/>
        <v>1.4659534012681993E-4</v>
      </c>
      <c r="Z4" s="200">
        <f t="shared" si="2"/>
        <v>1.2608876990445259E-3</v>
      </c>
      <c r="AA4" s="200">
        <f t="shared" si="2"/>
        <v>5.0673479180542418E-4</v>
      </c>
      <c r="AB4" s="200">
        <f t="shared" si="2"/>
        <v>4.0285366889823189E-4</v>
      </c>
    </row>
    <row r="5" spans="1:28">
      <c r="A5" s="184" t="s">
        <v>93</v>
      </c>
      <c r="B5" s="198">
        <v>1</v>
      </c>
      <c r="C5" s="199">
        <f>(Imports!C11)/(Imports!C$40)</f>
        <v>8.1672035117876863E-4</v>
      </c>
      <c r="D5" s="199">
        <f>(Imports!D11)/(Imports!D$40)</f>
        <v>6.4788266431407154E-4</v>
      </c>
      <c r="E5" s="199">
        <f>(Imports!E11)/(Imports!E$40)</f>
        <v>1.3284726101536394E-3</v>
      </c>
      <c r="F5" s="199">
        <f>(Imports!F11)/(Imports!F$40)</f>
        <v>9.8159797040624328E-4</v>
      </c>
      <c r="G5" s="199">
        <f>(Imports!G11)/(Imports!G$40)</f>
        <v>3.3035785083543392E-3</v>
      </c>
      <c r="H5" s="199">
        <f>(Imports!H11)/(Imports!H$40)</f>
        <v>1.9432564130748029E-3</v>
      </c>
      <c r="I5" s="199">
        <f>(Imports!I11)/(Imports!I$40)</f>
        <v>7.7135712131021585E-4</v>
      </c>
      <c r="J5" s="199">
        <f>(Imports!J11)/(Imports!J$40)</f>
        <v>5.9975066545368784E-4</v>
      </c>
      <c r="K5" s="198"/>
      <c r="L5" s="198"/>
      <c r="M5" s="198"/>
      <c r="N5" s="198"/>
      <c r="O5" s="198"/>
      <c r="P5" s="198"/>
      <c r="Q5" s="198"/>
      <c r="R5" s="198"/>
      <c r="S5" s="198"/>
      <c r="T5" s="198"/>
      <c r="U5" s="200">
        <f t="shared" si="1"/>
        <v>8.8513236420919628E-4</v>
      </c>
      <c r="V5" s="200">
        <f t="shared" si="2"/>
        <v>6.9006019674056681E-4</v>
      </c>
      <c r="W5" s="200">
        <f t="shared" si="2"/>
        <v>1.4427030536259872E-3</v>
      </c>
      <c r="X5" s="200">
        <f t="shared" si="2"/>
        <v>1.0526641783881205E-3</v>
      </c>
      <c r="Y5" s="200">
        <f t="shared" si="2"/>
        <v>3.5804245718613847E-3</v>
      </c>
      <c r="Z5" s="200">
        <f t="shared" si="2"/>
        <v>2.0997383582879942E-3</v>
      </c>
      <c r="AA5" s="200">
        <f t="shared" si="2"/>
        <v>8.2565318632686949E-4</v>
      </c>
      <c r="AB5" s="200">
        <f t="shared" si="2"/>
        <v>6.5189048239895706E-4</v>
      </c>
    </row>
    <row r="6" spans="1:28">
      <c r="A6" s="184" t="s">
        <v>94</v>
      </c>
      <c r="B6" s="198">
        <v>1</v>
      </c>
      <c r="C6" s="199">
        <f>(Imports!C12)/(Imports!C$40)</f>
        <v>6.3866869627708794E-2</v>
      </c>
      <c r="D6" s="199">
        <f>(Imports!D12)/(Imports!D$40)</f>
        <v>6.2045103661226293E-2</v>
      </c>
      <c r="E6" s="199">
        <f>(Imports!E12)/(Imports!E$40)</f>
        <v>6.4256995006002404E-2</v>
      </c>
      <c r="F6" s="199">
        <f>(Imports!F12)/(Imports!F$40)</f>
        <v>9.8829451679464511E-2</v>
      </c>
      <c r="G6" s="199">
        <f>(Imports!G12)/(Imports!G$40)</f>
        <v>8.9323058957899007E-2</v>
      </c>
      <c r="H6" s="199">
        <f>(Imports!H12)/(Imports!H$40)</f>
        <v>8.1129328064323394E-2</v>
      </c>
      <c r="I6" s="199">
        <f>(Imports!I12)/(Imports!I$40)</f>
        <v>0.15135143493418357</v>
      </c>
      <c r="J6" s="199">
        <f>(Imports!J12)/(Imports!J$40)</f>
        <v>0.10752383840425891</v>
      </c>
      <c r="K6" s="198"/>
      <c r="L6" s="198"/>
      <c r="M6" s="198"/>
      <c r="N6" s="198"/>
      <c r="O6" s="198"/>
      <c r="P6" s="198"/>
      <c r="Q6" s="198"/>
      <c r="R6" s="198"/>
      <c r="S6" s="198"/>
      <c r="T6" s="198"/>
      <c r="U6" s="200">
        <f t="shared" si="1"/>
        <v>6.9216633608583406E-2</v>
      </c>
      <c r="V6" s="200">
        <f t="shared" si="2"/>
        <v>6.6084275436793419E-2</v>
      </c>
      <c r="W6" s="200">
        <f t="shared" si="2"/>
        <v>6.9782216210892131E-2</v>
      </c>
      <c r="X6" s="200">
        <f t="shared" si="2"/>
        <v>0.10598455446037286</v>
      </c>
      <c r="Y6" s="200">
        <f t="shared" si="2"/>
        <v>9.6808498516960842E-2</v>
      </c>
      <c r="Z6" s="200">
        <f t="shared" si="2"/>
        <v>8.7662318247156146E-2</v>
      </c>
      <c r="AA6" s="200">
        <f t="shared" si="2"/>
        <v>0.16200510899062015</v>
      </c>
      <c r="AB6" s="200">
        <f t="shared" si="2"/>
        <v>0.11687151165345798</v>
      </c>
    </row>
    <row r="7" spans="1:28">
      <c r="A7" s="184" t="s">
        <v>95</v>
      </c>
      <c r="B7" s="198">
        <v>1</v>
      </c>
      <c r="C7" s="199">
        <f>(Imports!C13)/(Imports!C$40)</f>
        <v>2.4719558636005241E-3</v>
      </c>
      <c r="D7" s="199">
        <f>(Imports!D13)/(Imports!D$40)</f>
        <v>1.7093074547860608E-3</v>
      </c>
      <c r="E7" s="199">
        <f>(Imports!E13)/(Imports!E$40)</f>
        <v>1.5826385332644273E-3</v>
      </c>
      <c r="F7" s="199">
        <f>(Imports!F13)/(Imports!F$40)</f>
        <v>1.0287558808133247E-3</v>
      </c>
      <c r="G7" s="199">
        <f>(Imports!G13)/(Imports!G$40)</f>
        <v>1.6014653712551042E-3</v>
      </c>
      <c r="H7" s="199">
        <f>(Imports!H13)/(Imports!H$40)</f>
        <v>1.4071622934925881E-3</v>
      </c>
      <c r="I7" s="199">
        <f>(Imports!I13)/(Imports!I$40)</f>
        <v>1.5062860549860152E-3</v>
      </c>
      <c r="J7" s="199">
        <f>(Imports!J13)/(Imports!J$40)</f>
        <v>1.624043936790323E-3</v>
      </c>
      <c r="K7" s="198"/>
      <c r="L7" s="198"/>
      <c r="M7" s="198"/>
      <c r="N7" s="198"/>
      <c r="O7" s="198"/>
      <c r="P7" s="198"/>
      <c r="Q7" s="198"/>
      <c r="R7" s="198"/>
      <c r="S7" s="198"/>
      <c r="T7" s="198"/>
      <c r="U7" s="200">
        <f t="shared" si="1"/>
        <v>2.6790175298210405E-3</v>
      </c>
      <c r="V7" s="200">
        <f t="shared" si="2"/>
        <v>1.8205843488474525E-3</v>
      </c>
      <c r="W7" s="200">
        <f t="shared" si="2"/>
        <v>1.7187237638739718E-3</v>
      </c>
      <c r="X7" s="200">
        <f t="shared" si="2"/>
        <v>1.1032362501627051E-3</v>
      </c>
      <c r="Y7" s="200">
        <f t="shared" si="2"/>
        <v>1.7356711674102806E-3</v>
      </c>
      <c r="Z7" s="200">
        <f t="shared" si="2"/>
        <v>1.5204749224564424E-3</v>
      </c>
      <c r="AA7" s="200">
        <f t="shared" si="2"/>
        <v>1.6123139936874559E-3</v>
      </c>
      <c r="AB7" s="200">
        <f t="shared" si="2"/>
        <v>1.765231530990434E-3</v>
      </c>
    </row>
    <row r="8" spans="1:28">
      <c r="A8" s="184" t="s">
        <v>96</v>
      </c>
      <c r="B8" s="198">
        <v>1</v>
      </c>
      <c r="C8" s="199">
        <f>(Imports!C14)/(Imports!C$40)</f>
        <v>4.4712282914481964E-6</v>
      </c>
      <c r="D8" s="199">
        <f>(Imports!D14)/(Imports!D$40)</f>
        <v>0</v>
      </c>
      <c r="E8" s="199">
        <f>(Imports!E14)/(Imports!E$40)</f>
        <v>0</v>
      </c>
      <c r="F8" s="199">
        <f>(Imports!F14)/(Imports!F$40)</f>
        <v>2.46058260846489E-4</v>
      </c>
      <c r="G8" s="199">
        <f>(Imports!G14)/(Imports!G$40)</f>
        <v>2.7640873751973887E-6</v>
      </c>
      <c r="H8" s="199">
        <f>(Imports!H14)/(Imports!H$40)</f>
        <v>7.5491282194559022E-6</v>
      </c>
      <c r="I8" s="199">
        <f>(Imports!I14)/(Imports!I$40)</f>
        <v>2.0768271012813281E-5</v>
      </c>
      <c r="J8" s="199">
        <f>(Imports!J14)/(Imports!J$40)</f>
        <v>1.2803665891707942E-4</v>
      </c>
      <c r="K8" s="198"/>
      <c r="L8" s="198"/>
      <c r="M8" s="198"/>
      <c r="N8" s="198"/>
      <c r="O8" s="198"/>
      <c r="P8" s="198"/>
      <c r="Q8" s="198"/>
      <c r="R8" s="198"/>
      <c r="S8" s="198"/>
      <c r="T8" s="198"/>
      <c r="U8" s="200">
        <f t="shared" si="1"/>
        <v>4.845757624156861E-6</v>
      </c>
      <c r="V8" s="200">
        <f t="shared" si="2"/>
        <v>0</v>
      </c>
      <c r="W8" s="200">
        <f t="shared" si="2"/>
        <v>0</v>
      </c>
      <c r="X8" s="200">
        <f t="shared" si="2"/>
        <v>2.6387250666622992E-4</v>
      </c>
      <c r="Y8" s="200">
        <f t="shared" si="2"/>
        <v>2.9957230717845155E-6</v>
      </c>
      <c r="Z8" s="200">
        <f t="shared" si="2"/>
        <v>8.1570265186695845E-6</v>
      </c>
      <c r="AA8" s="200">
        <f t="shared" si="2"/>
        <v>2.22301559971378E-5</v>
      </c>
      <c r="AB8" s="200">
        <f t="shared" si="2"/>
        <v>1.3916763107393466E-4</v>
      </c>
    </row>
    <row r="9" spans="1:28">
      <c r="A9" s="184" t="s">
        <v>97</v>
      </c>
      <c r="B9" s="198">
        <v>1</v>
      </c>
      <c r="C9" s="199">
        <f>(Imports!C15)/(Imports!C$40)</f>
        <v>1.0921690600239153E-3</v>
      </c>
      <c r="D9" s="199">
        <f>(Imports!D15)/(Imports!D$40)</f>
        <v>6.0652845169827975E-4</v>
      </c>
      <c r="E9" s="199">
        <f>(Imports!E15)/(Imports!E$40)</f>
        <v>1.8432013348419951E-3</v>
      </c>
      <c r="F9" s="199">
        <f>(Imports!F15)/(Imports!F$40)</f>
        <v>4.6858757440031119E-4</v>
      </c>
      <c r="G9" s="199">
        <f>(Imports!G15)/(Imports!G$40)</f>
        <v>7.6805625767162539E-4</v>
      </c>
      <c r="H9" s="199">
        <f>(Imports!H15)/(Imports!H$40)</f>
        <v>3.4002284057868889E-4</v>
      </c>
      <c r="I9" s="199">
        <f>(Imports!I15)/(Imports!I$40)</f>
        <v>3.2347910279538738E-4</v>
      </c>
      <c r="J9" s="199">
        <f>(Imports!J15)/(Imports!J$40)</f>
        <v>9.434280130732167E-5</v>
      </c>
      <c r="K9" s="198"/>
      <c r="L9" s="198"/>
      <c r="M9" s="198"/>
      <c r="N9" s="198"/>
      <c r="O9" s="198"/>
      <c r="P9" s="198"/>
      <c r="Q9" s="198"/>
      <c r="R9" s="198"/>
      <c r="S9" s="198"/>
      <c r="T9" s="198"/>
      <c r="U9" s="200">
        <f t="shared" si="1"/>
        <v>1.1836538428604722E-3</v>
      </c>
      <c r="V9" s="200">
        <f t="shared" si="2"/>
        <v>6.4601380120393487E-4</v>
      </c>
      <c r="W9" s="200">
        <f t="shared" si="2"/>
        <v>2.0016913964951851E-3</v>
      </c>
      <c r="X9" s="200">
        <f t="shared" si="2"/>
        <v>5.02512605853131E-4</v>
      </c>
      <c r="Y9" s="200">
        <f t="shared" si="2"/>
        <v>8.3242080991417658E-4</v>
      </c>
      <c r="Z9" s="200">
        <f t="shared" si="2"/>
        <v>3.6740339373300896E-4</v>
      </c>
      <c r="AA9" s="200">
        <f t="shared" si="2"/>
        <v>3.4624889633417491E-4</v>
      </c>
      <c r="AB9" s="200">
        <f t="shared" si="2"/>
        <v>1.0254457026500447E-4</v>
      </c>
    </row>
    <row r="10" spans="1:28">
      <c r="A10" s="184" t="s">
        <v>98</v>
      </c>
      <c r="B10" s="198">
        <v>1</v>
      </c>
      <c r="C10" s="199">
        <f>(Imports!C16)/(Imports!C$40)</f>
        <v>7.0714066840233953E-4</v>
      </c>
      <c r="D10" s="199">
        <f>(Imports!D16)/(Imports!D$40)</f>
        <v>6.8923687692986328E-5</v>
      </c>
      <c r="E10" s="199">
        <f>(Imports!E16)/(Imports!E$40)</f>
        <v>2.3235874970688891E-4</v>
      </c>
      <c r="F10" s="199">
        <f>(Imports!F16)/(Imports!F$40)</f>
        <v>4.3607036507412056E-4</v>
      </c>
      <c r="G10" s="199">
        <f>(Imports!G16)/(Imports!G$40)</f>
        <v>2.1072434371847033E-3</v>
      </c>
      <c r="H10" s="199">
        <f>(Imports!H16)/(Imports!H$40)</f>
        <v>1.5355848297373886E-3</v>
      </c>
      <c r="I10" s="199">
        <f>(Imports!I16)/(Imports!I$40)</f>
        <v>7.4600051355231366E-4</v>
      </c>
      <c r="J10" s="199">
        <f>(Imports!J16)/(Imports!J$40)</f>
        <v>8.5582398328784657E-4</v>
      </c>
      <c r="K10" s="198"/>
      <c r="L10" s="198"/>
      <c r="M10" s="198"/>
      <c r="N10" s="198"/>
      <c r="O10" s="198"/>
      <c r="P10" s="198"/>
      <c r="Q10" s="198"/>
      <c r="R10" s="198"/>
      <c r="S10" s="198"/>
      <c r="T10" s="198"/>
      <c r="U10" s="200">
        <f t="shared" si="1"/>
        <v>7.6637381540457111E-4</v>
      </c>
      <c r="V10" s="200">
        <f t="shared" si="2"/>
        <v>7.3410659227719861E-5</v>
      </c>
      <c r="W10" s="200">
        <f t="shared" si="2"/>
        <v>2.523384187048282E-4</v>
      </c>
      <c r="X10" s="200">
        <f t="shared" si="2"/>
        <v>4.6764119976753902E-4</v>
      </c>
      <c r="Y10" s="200">
        <f t="shared" si="2"/>
        <v>2.2838343821131621E-3</v>
      </c>
      <c r="Z10" s="200">
        <f t="shared" si="2"/>
        <v>1.6592387642261276E-3</v>
      </c>
      <c r="AA10" s="200">
        <f t="shared" si="2"/>
        <v>7.9851171914991335E-4</v>
      </c>
      <c r="AB10" s="200">
        <f t="shared" si="2"/>
        <v>9.3022574454682634E-4</v>
      </c>
    </row>
    <row r="11" spans="1:28">
      <c r="A11" s="184" t="s">
        <v>99</v>
      </c>
      <c r="B11" s="198">
        <v>1</v>
      </c>
      <c r="C11" s="199">
        <f>(Imports!C17)/(Imports!C$40)</f>
        <v>2.5428992234811181E-3</v>
      </c>
      <c r="D11" s="199">
        <f>(Imports!D17)/(Imports!D$40)</f>
        <v>4.4386854874283186E-3</v>
      </c>
      <c r="E11" s="199">
        <f>(Imports!E17)/(Imports!E$40)</f>
        <v>6.0364195086401156E-3</v>
      </c>
      <c r="F11" s="199">
        <f>(Imports!F17)/(Imports!F$40)</f>
        <v>2.6831209623547903E-3</v>
      </c>
      <c r="G11" s="199">
        <f>(Imports!G17)/(Imports!G$40)</f>
        <v>1.0103664210928764E-2</v>
      </c>
      <c r="H11" s="199">
        <f>(Imports!H17)/(Imports!H$40)</f>
        <v>1.1561370833794091E-2</v>
      </c>
      <c r="I11" s="199">
        <f>(Imports!I17)/(Imports!I$40)</f>
        <v>5.840450236266761E-3</v>
      </c>
      <c r="J11" s="199">
        <f>(Imports!J17)/(Imports!J$40)</f>
        <v>1.0512483574244415E-3</v>
      </c>
      <c r="K11" s="198"/>
      <c r="L11" s="198"/>
      <c r="M11" s="198"/>
      <c r="N11" s="198"/>
      <c r="O11" s="198"/>
      <c r="P11" s="198"/>
      <c r="Q11" s="198"/>
      <c r="R11" s="198"/>
      <c r="S11" s="198"/>
      <c r="T11" s="198"/>
      <c r="U11" s="200">
        <f t="shared" si="1"/>
        <v>2.7559034109741467E-3</v>
      </c>
      <c r="V11" s="200">
        <f t="shared" si="2"/>
        <v>4.7276464542651588E-3</v>
      </c>
      <c r="W11" s="200">
        <f t="shared" si="2"/>
        <v>6.5554688832277826E-3</v>
      </c>
      <c r="X11" s="200">
        <f t="shared" si="2"/>
        <v>2.8773748606919329E-3</v>
      </c>
      <c r="Y11" s="200">
        <f t="shared" si="2"/>
        <v>1.0950370186500096E-2</v>
      </c>
      <c r="Z11" s="200">
        <f t="shared" si="2"/>
        <v>1.249235749372774E-2</v>
      </c>
      <c r="AA11" s="200">
        <f t="shared" si="2"/>
        <v>6.2515613247548342E-3</v>
      </c>
      <c r="AB11" s="200">
        <f t="shared" si="2"/>
        <v>1.1426394972386214E-3</v>
      </c>
    </row>
    <row r="12" spans="1:28">
      <c r="A12" s="184" t="s">
        <v>100</v>
      </c>
      <c r="B12" s="198">
        <v>1</v>
      </c>
      <c r="C12" s="199">
        <f>(Imports!C18)/(Imports!C$40)</f>
        <v>1.9174903035014131E-2</v>
      </c>
      <c r="D12" s="199">
        <f>(Imports!D18)/(Imports!D$40)</f>
        <v>1.5163211292456992E-2</v>
      </c>
      <c r="E12" s="199">
        <f>(Imports!E18)/(Imports!E$40)</f>
        <v>2.3963173823509553E-2</v>
      </c>
      <c r="F12" s="199">
        <f>(Imports!F18)/(Imports!F$40)</f>
        <v>2.0758612618422476E-2</v>
      </c>
      <c r="G12" s="199">
        <f>(Imports!G18)/(Imports!G$40)</f>
        <v>1.8683628481856378E-2</v>
      </c>
      <c r="H12" s="199">
        <f>(Imports!H18)/(Imports!H$40)</f>
        <v>1.9432880305209659E-2</v>
      </c>
      <c r="I12" s="199">
        <f>(Imports!I18)/(Imports!I$40)</f>
        <v>1.2298824629619171E-2</v>
      </c>
      <c r="J12" s="199">
        <f>(Imports!J18)/(Imports!J$40)</f>
        <v>1.6961487920752045E-2</v>
      </c>
      <c r="K12" s="198"/>
      <c r="L12" s="198"/>
      <c r="M12" s="198"/>
      <c r="N12" s="198"/>
      <c r="O12" s="198"/>
      <c r="P12" s="198"/>
      <c r="Q12" s="198"/>
      <c r="R12" s="198"/>
      <c r="S12" s="198"/>
      <c r="T12" s="198"/>
      <c r="U12" s="200">
        <f t="shared" si="1"/>
        <v>2.0781075471387571E-2</v>
      </c>
      <c r="V12" s="200">
        <f t="shared" si="2"/>
        <v>1.6150345030098372E-2</v>
      </c>
      <c r="W12" s="200">
        <f t="shared" si="2"/>
        <v>2.6023678460144761E-2</v>
      </c>
      <c r="X12" s="200">
        <f t="shared" si="2"/>
        <v>2.2261504765953601E-2</v>
      </c>
      <c r="Y12" s="200">
        <f t="shared" si="2"/>
        <v>2.0249351525564729E-2</v>
      </c>
      <c r="Z12" s="200">
        <f t="shared" si="2"/>
        <v>2.0997725217489008E-2</v>
      </c>
      <c r="AA12" s="200">
        <f t="shared" si="2"/>
        <v>1.3164542678068566E-2</v>
      </c>
      <c r="AB12" s="200">
        <f t="shared" si="2"/>
        <v>1.8436048811215446E-2</v>
      </c>
    </row>
    <row r="13" spans="1:28">
      <c r="A13" s="184" t="s">
        <v>101</v>
      </c>
      <c r="B13" s="198">
        <v>1</v>
      </c>
      <c r="C13" s="199">
        <f>(Imports!C19)/(Imports!C$40)</f>
        <v>8.6527542450075337E-3</v>
      </c>
      <c r="D13" s="199">
        <f>(Imports!D19)/(Imports!D$40)</f>
        <v>8.9325099250110278E-3</v>
      </c>
      <c r="E13" s="199">
        <f>(Imports!E19)/(Imports!E$40)</f>
        <v>1.0981733291519516E-2</v>
      </c>
      <c r="F13" s="199">
        <f>(Imports!F19)/(Imports!F$40)</f>
        <v>1.0125738784093065E-2</v>
      </c>
      <c r="G13" s="199">
        <f>(Imports!G19)/(Imports!G$40)</f>
        <v>1.6005687272582822E-2</v>
      </c>
      <c r="H13" s="199">
        <f>(Imports!H19)/(Imports!H$40)</f>
        <v>1.6340197758506387E-2</v>
      </c>
      <c r="I13" s="199">
        <f>(Imports!I19)/(Imports!I$40)</f>
        <v>9.3895675782372321E-3</v>
      </c>
      <c r="J13" s="199">
        <f>(Imports!J19)/(Imports!J$40)</f>
        <v>1.167155227602008E-2</v>
      </c>
      <c r="K13" s="198"/>
      <c r="L13" s="198"/>
      <c r="M13" s="198"/>
      <c r="N13" s="198"/>
      <c r="O13" s="198"/>
      <c r="P13" s="198"/>
      <c r="Q13" s="198"/>
      <c r="R13" s="198"/>
      <c r="S13" s="198"/>
      <c r="T13" s="198"/>
      <c r="U13" s="200">
        <f t="shared" si="1"/>
        <v>9.3775461952805752E-3</v>
      </c>
      <c r="V13" s="200">
        <f t="shared" si="2"/>
        <v>9.5140214359124946E-3</v>
      </c>
      <c r="W13" s="200">
        <f t="shared" si="2"/>
        <v>1.1926011897188504E-2</v>
      </c>
      <c r="X13" s="200">
        <f t="shared" si="2"/>
        <v>1.0858826952666505E-2</v>
      </c>
      <c r="Y13" s="200">
        <f t="shared" si="2"/>
        <v>1.7346993829679511E-2</v>
      </c>
      <c r="Z13" s="200">
        <f t="shared" si="2"/>
        <v>1.7656002463029896E-2</v>
      </c>
      <c r="AA13" s="200">
        <f t="shared" si="2"/>
        <v>1.0050502128034692E-2</v>
      </c>
      <c r="AB13" s="200">
        <f t="shared" si="2"/>
        <v>1.2686228264213409E-2</v>
      </c>
    </row>
    <row r="14" spans="1:28">
      <c r="A14" s="184" t="s">
        <v>102</v>
      </c>
      <c r="B14" s="198">
        <v>1</v>
      </c>
      <c r="C14" s="199">
        <f>(Imports!C20)/(Imports!C$40)</f>
        <v>9.1728305095950947E-4</v>
      </c>
      <c r="D14" s="199">
        <f>(Imports!D20)/(Imports!D$40)</f>
        <v>3.3083370092633438E-4</v>
      </c>
      <c r="E14" s="199">
        <f>(Imports!E20)/(Imports!E$40)</f>
        <v>6.2371015747183036E-4</v>
      </c>
      <c r="F14" s="199">
        <f>(Imports!F20)/(Imports!F$40)</f>
        <v>4.4558073607593935E-4</v>
      </c>
      <c r="G14" s="199">
        <f>(Imports!G20)/(Imports!G$40)</f>
        <v>1.3126434782008631E-3</v>
      </c>
      <c r="H14" s="199">
        <f>(Imports!H20)/(Imports!H$40)</f>
        <v>5.4136374561202698E-4</v>
      </c>
      <c r="I14" s="199">
        <f>(Imports!I20)/(Imports!I$40)</f>
        <v>4.1998649742712462E-4</v>
      </c>
      <c r="J14" s="199">
        <f>(Imports!J20)/(Imports!J$40)</f>
        <v>5.7279557936588163E-4</v>
      </c>
      <c r="K14" s="198"/>
      <c r="L14" s="198"/>
      <c r="M14" s="198"/>
      <c r="N14" s="198"/>
      <c r="O14" s="198"/>
      <c r="P14" s="198"/>
      <c r="Q14" s="198"/>
      <c r="R14" s="198"/>
      <c r="S14" s="198"/>
      <c r="T14" s="198"/>
      <c r="U14" s="200">
        <f t="shared" si="1"/>
        <v>9.9411862869950456E-4</v>
      </c>
      <c r="V14" s="200">
        <f t="shared" si="2"/>
        <v>3.5237116429305537E-4</v>
      </c>
      <c r="W14" s="200">
        <f t="shared" si="2"/>
        <v>6.7734068575044896E-4</v>
      </c>
      <c r="X14" s="200">
        <f t="shared" si="2"/>
        <v>4.7784010724149454E-4</v>
      </c>
      <c r="Y14" s="200">
        <f t="shared" si="2"/>
        <v>1.422645459025327E-3</v>
      </c>
      <c r="Z14" s="200">
        <f t="shared" si="2"/>
        <v>5.849574018126656E-4</v>
      </c>
      <c r="AA14" s="200">
        <f t="shared" si="2"/>
        <v>4.4954947615698438E-4</v>
      </c>
      <c r="AB14" s="200">
        <f t="shared" si="2"/>
        <v>6.2259203375181291E-4</v>
      </c>
    </row>
    <row r="15" spans="1:28">
      <c r="A15" s="184" t="s">
        <v>103</v>
      </c>
      <c r="B15" s="198">
        <v>1</v>
      </c>
      <c r="C15" s="199">
        <f>(Imports!C21)/(Imports!C$40)</f>
        <v>2.3515728643378041E-2</v>
      </c>
      <c r="D15" s="199">
        <f>(Imports!D21)/(Imports!D$40)</f>
        <v>2.7417842964269964E-2</v>
      </c>
      <c r="E15" s="199">
        <f>(Imports!E21)/(Imports!E$40)</f>
        <v>1.749983405021972E-2</v>
      </c>
      <c r="F15" s="199">
        <f>(Imports!F21)/(Imports!F$40)</f>
        <v>1.103700315874497E-2</v>
      </c>
      <c r="G15" s="199">
        <f>(Imports!G21)/(Imports!G$40)</f>
        <v>1.5333669686564008E-2</v>
      </c>
      <c r="H15" s="199">
        <f>(Imports!H21)/(Imports!H$40)</f>
        <v>1.6101226539930295E-2</v>
      </c>
      <c r="I15" s="199">
        <f>(Imports!I21)/(Imports!I$40)</f>
        <v>4.6560109214155043E-2</v>
      </c>
      <c r="J15" s="199">
        <f>(Imports!J21)/(Imports!J$40)</f>
        <v>1.8915731662117997E-2</v>
      </c>
      <c r="K15" s="198"/>
      <c r="L15" s="198"/>
      <c r="M15" s="198"/>
      <c r="N15" s="198"/>
      <c r="O15" s="198"/>
      <c r="P15" s="198"/>
      <c r="Q15" s="198"/>
      <c r="R15" s="198"/>
      <c r="S15" s="198"/>
      <c r="T15" s="198"/>
      <c r="U15" s="200">
        <f t="shared" si="1"/>
        <v>2.5485507322272068E-2</v>
      </c>
      <c r="V15" s="200">
        <f t="shared" si="2"/>
        <v>2.9202760240786965E-2</v>
      </c>
      <c r="W15" s="200">
        <f t="shared" si="2"/>
        <v>1.9004580018612625E-2</v>
      </c>
      <c r="X15" s="200">
        <f t="shared" si="2"/>
        <v>1.1836065489376513E-2</v>
      </c>
      <c r="Y15" s="200">
        <f t="shared" si="2"/>
        <v>1.661865991189309E-2</v>
      </c>
      <c r="Z15" s="200">
        <f t="shared" si="2"/>
        <v>1.7397787936735302E-2</v>
      </c>
      <c r="AA15" s="200">
        <f t="shared" si="2"/>
        <v>4.9837489622311743E-2</v>
      </c>
      <c r="AB15" s="200">
        <f t="shared" si="2"/>
        <v>2.0560186338133401E-2</v>
      </c>
    </row>
    <row r="16" spans="1:28">
      <c r="A16" s="184" t="s">
        <v>104</v>
      </c>
      <c r="B16" s="198">
        <v>1</v>
      </c>
      <c r="C16" s="199">
        <f>(Imports!C22)/(Imports!C$40)</f>
        <v>2.8421509346132207E-2</v>
      </c>
      <c r="D16" s="199">
        <f>(Imports!D22)/(Imports!D$40)</f>
        <v>2.3489192765769742E-2</v>
      </c>
      <c r="E16" s="199">
        <f>(Imports!E22)/(Imports!E$40)</f>
        <v>3.1280163817465116E-2</v>
      </c>
      <c r="F16" s="199">
        <f>(Imports!F22)/(Imports!F$40)</f>
        <v>2.5328063987421139E-2</v>
      </c>
      <c r="G16" s="199">
        <f>(Imports!G22)/(Imports!G$40)</f>
        <v>2.8527745786443452E-2</v>
      </c>
      <c r="H16" s="199">
        <f>(Imports!H22)/(Imports!H$40)</f>
        <v>3.7310928320755971E-2</v>
      </c>
      <c r="I16" s="199">
        <f>(Imports!I22)/(Imports!I$40)</f>
        <v>2.9923328978516558E-2</v>
      </c>
      <c r="J16" s="199">
        <f>(Imports!J22)/(Imports!J$40)</f>
        <v>4.5661915832743684E-2</v>
      </c>
      <c r="K16" s="198"/>
      <c r="L16" s="198"/>
      <c r="M16" s="198"/>
      <c r="N16" s="198"/>
      <c r="O16" s="198"/>
      <c r="P16" s="198"/>
      <c r="Q16" s="198"/>
      <c r="R16" s="198"/>
      <c r="S16" s="198"/>
      <c r="T16" s="198"/>
      <c r="U16" s="200">
        <f t="shared" si="1"/>
        <v>3.0802217338685246E-2</v>
      </c>
      <c r="V16" s="200">
        <f t="shared" si="2"/>
        <v>2.5018352664806932E-2</v>
      </c>
      <c r="W16" s="200">
        <f t="shared" si="2"/>
        <v>3.3969829345716761E-2</v>
      </c>
      <c r="X16" s="200">
        <f t="shared" si="2"/>
        <v>2.7161777500870472E-2</v>
      </c>
      <c r="Y16" s="200">
        <f t="shared" si="2"/>
        <v>3.0918424289083552E-2</v>
      </c>
      <c r="Z16" s="200">
        <f t="shared" si="2"/>
        <v>4.0315414297006337E-2</v>
      </c>
      <c r="AA16" s="200">
        <f t="shared" si="2"/>
        <v>3.2029641308883749E-2</v>
      </c>
      <c r="AB16" s="200">
        <f t="shared" si="2"/>
        <v>4.9631572008262161E-2</v>
      </c>
    </row>
    <row r="17" spans="1:28">
      <c r="A17" s="184" t="s">
        <v>105</v>
      </c>
      <c r="B17" s="198">
        <v>1</v>
      </c>
      <c r="C17" s="199">
        <f>(Imports!C23)/(Imports!C$40)</f>
        <v>1.0732805394372375E-3</v>
      </c>
      <c r="D17" s="199">
        <f>(Imports!D23)/(Imports!D$40)</f>
        <v>8.1329951477723871E-4</v>
      </c>
      <c r="E17" s="199">
        <f>(Imports!E23)/(Imports!E$40)</f>
        <v>7.3873347390346822E-4</v>
      </c>
      <c r="F17" s="199">
        <f>(Imports!F23)/(Imports!F$40)</f>
        <v>1.4116019839095276E-4</v>
      </c>
      <c r="G17" s="199">
        <f>(Imports!G23)/(Imports!G$40)</f>
        <v>1.9877798959640005E-4</v>
      </c>
      <c r="H17" s="199">
        <f>(Imports!H23)/(Imports!H$40)</f>
        <v>1.0540377473267127E-3</v>
      </c>
      <c r="I17" s="199">
        <f>(Imports!I23)/(Imports!I$40)</f>
        <v>8.0007902373681143E-4</v>
      </c>
      <c r="J17" s="199">
        <f>(Imports!J23)/(Imports!J$40)</f>
        <v>2.0351089996293674E-3</v>
      </c>
      <c r="K17" s="198"/>
      <c r="L17" s="198"/>
      <c r="M17" s="198"/>
      <c r="N17" s="198"/>
      <c r="O17" s="198"/>
      <c r="P17" s="198"/>
      <c r="Q17" s="198"/>
      <c r="R17" s="198"/>
      <c r="S17" s="198"/>
      <c r="T17" s="198"/>
      <c r="U17" s="200">
        <f t="shared" si="1"/>
        <v>1.1631831384643224E-3</v>
      </c>
      <c r="V17" s="200">
        <f t="shared" si="2"/>
        <v>8.6624577888709444E-4</v>
      </c>
      <c r="W17" s="200">
        <f t="shared" si="2"/>
        <v>8.0225443149558738E-4</v>
      </c>
      <c r="X17" s="200">
        <f t="shared" si="2"/>
        <v>1.5137998319089766E-4</v>
      </c>
      <c r="Y17" s="200">
        <f t="shared" si="2"/>
        <v>2.1543595724948941E-4</v>
      </c>
      <c r="Z17" s="200">
        <f t="shared" si="2"/>
        <v>1.138914800051234E-3</v>
      </c>
      <c r="AA17" s="200">
        <f t="shared" si="2"/>
        <v>8.5639683229931773E-4</v>
      </c>
      <c r="AB17" s="200">
        <f t="shared" si="2"/>
        <v>2.2120328728593821E-3</v>
      </c>
    </row>
    <row r="18" spans="1:28">
      <c r="A18" s="184" t="s">
        <v>106</v>
      </c>
      <c r="B18" s="198">
        <v>1</v>
      </c>
      <c r="C18" s="199">
        <f>(Imports!C24)/(Imports!C$40)</f>
        <v>2.5741767705914281E-2</v>
      </c>
      <c r="D18" s="199">
        <f>(Imports!D24)/(Imports!D$40)</f>
        <v>2.0621967357741508E-2</v>
      </c>
      <c r="E18" s="199">
        <f>(Imports!E24)/(Imports!E$40)</f>
        <v>2.3392265515706282E-2</v>
      </c>
      <c r="F18" s="199">
        <f>(Imports!F24)/(Imports!F$40)</f>
        <v>1.6061641849445384E-2</v>
      </c>
      <c r="G18" s="199">
        <f>(Imports!G24)/(Imports!G$40)</f>
        <v>1.8341316370257228E-2</v>
      </c>
      <c r="H18" s="199">
        <f>(Imports!H24)/(Imports!H$40)</f>
        <v>1.5103938033573674E-2</v>
      </c>
      <c r="I18" s="199">
        <f>(Imports!I24)/(Imports!I$40)</f>
        <v>1.1172319373796754E-2</v>
      </c>
      <c r="J18" s="199">
        <f>(Imports!J24)/(Imports!J$40)</f>
        <v>1.0141851140537081E-2</v>
      </c>
      <c r="K18" s="198"/>
      <c r="L18" s="198"/>
      <c r="M18" s="198"/>
      <c r="N18" s="198"/>
      <c r="O18" s="198"/>
      <c r="P18" s="198"/>
      <c r="Q18" s="198"/>
      <c r="R18" s="198"/>
      <c r="S18" s="198"/>
      <c r="T18" s="198"/>
      <c r="U18" s="200">
        <f t="shared" si="1"/>
        <v>2.7898009000968997E-2</v>
      </c>
      <c r="V18" s="200">
        <f t="shared" si="2"/>
        <v>2.1964469240933784E-2</v>
      </c>
      <c r="W18" s="200">
        <f t="shared" si="2"/>
        <v>2.540367985971222E-2</v>
      </c>
      <c r="X18" s="200">
        <f t="shared" si="2"/>
        <v>1.7224480419426039E-2</v>
      </c>
      <c r="Y18" s="200">
        <f t="shared" si="2"/>
        <v>1.9878353018183748E-2</v>
      </c>
      <c r="Z18" s="200">
        <f t="shared" si="2"/>
        <v>1.6320192145985617E-2</v>
      </c>
      <c r="AA18" s="200">
        <f t="shared" si="2"/>
        <v>1.1958742370807662E-2</v>
      </c>
      <c r="AB18" s="200">
        <f t="shared" si="2"/>
        <v>1.1023541303487983E-2</v>
      </c>
    </row>
    <row r="19" spans="1:28">
      <c r="A19" s="184" t="s">
        <v>107</v>
      </c>
      <c r="B19" s="198">
        <v>1</v>
      </c>
      <c r="C19" s="199">
        <f>(Imports!C25)/(Imports!C$40)</f>
        <v>4.204689065150426E-3</v>
      </c>
      <c r="D19" s="199">
        <f>(Imports!D25)/(Imports!D$40)</f>
        <v>5.3760476400529335E-3</v>
      </c>
      <c r="E19" s="199">
        <f>(Imports!E25)/(Imports!E$40)</f>
        <v>3.1737088899290597E-2</v>
      </c>
      <c r="F19" s="199">
        <f>(Imports!F25)/(Imports!F$40)</f>
        <v>2.5713077264506237E-2</v>
      </c>
      <c r="G19" s="199">
        <f>(Imports!G25)/(Imports!G$40)</f>
        <v>2.0308489862578879E-2</v>
      </c>
      <c r="H19" s="199">
        <f>(Imports!H25)/(Imports!H$40)</f>
        <v>2.2209828087954974E-2</v>
      </c>
      <c r="I19" s="199">
        <f>(Imports!I25)/(Imports!I$40)</f>
        <v>1.8349740040883276E-2</v>
      </c>
      <c r="J19" s="199">
        <f>(Imports!J25)/(Imports!J$40)</f>
        <v>1.663128811617642E-2</v>
      </c>
      <c r="K19" s="198"/>
      <c r="L19" s="198"/>
      <c r="M19" s="198"/>
      <c r="N19" s="198"/>
      <c r="O19" s="198"/>
      <c r="P19" s="198"/>
      <c r="Q19" s="198"/>
      <c r="R19" s="198"/>
      <c r="S19" s="198"/>
      <c r="T19" s="198"/>
      <c r="U19" s="200">
        <f t="shared" si="1"/>
        <v>4.5568919246711933E-3</v>
      </c>
      <c r="V19" s="200">
        <f t="shared" ref="V19:V28" si="4">M$3*D19</f>
        <v>5.7260314197621499E-3</v>
      </c>
      <c r="W19" s="200">
        <f t="shared" ref="W19:W28" si="5">N$3*E19</f>
        <v>3.446604372438708E-2</v>
      </c>
      <c r="X19" s="200">
        <f t="shared" ref="X19:X28" si="6">O$3*F19</f>
        <v>2.7574665156723681E-2</v>
      </c>
      <c r="Y19" s="200">
        <f t="shared" ref="Y19:Y28" si="7">P$3*G19</f>
        <v>2.2010379331834577E-2</v>
      </c>
      <c r="Z19" s="200">
        <f t="shared" ref="Z19:Z28" si="8">Q$3*H19</f>
        <v>2.3998288467485949E-2</v>
      </c>
      <c r="AA19" s="200">
        <f t="shared" ref="AA19:AB28" si="9">R$3*I19</f>
        <v>1.9641383886221941E-2</v>
      </c>
      <c r="AB19" s="200">
        <f t="shared" si="9"/>
        <v>1.8077142815287932E-2</v>
      </c>
    </row>
    <row r="20" spans="1:28">
      <c r="A20" s="184" t="s">
        <v>108</v>
      </c>
      <c r="B20" s="198">
        <v>1</v>
      </c>
      <c r="C20" s="199">
        <f>(Imports!C26)/(Imports!C$40)</f>
        <v>1.5369056638877953E-3</v>
      </c>
      <c r="D20" s="199">
        <f>(Imports!D26)/(Imports!D$40)</f>
        <v>3.9975738861932068E-4</v>
      </c>
      <c r="E20" s="199">
        <f>(Imports!E26)/(Imports!E$40)</f>
        <v>8.4243996787190518E-4</v>
      </c>
      <c r="F20" s="199">
        <f>(Imports!F26)/(Imports!F$40)</f>
        <v>1.5517300461158779E-4</v>
      </c>
      <c r="G20" s="199">
        <f>(Imports!G26)/(Imports!G$40)</f>
        <v>1.7557977995071088E-4</v>
      </c>
      <c r="H20" s="199">
        <f>(Imports!H26)/(Imports!H$40)</f>
        <v>2.5398245303358486E-4</v>
      </c>
      <c r="I20" s="199">
        <f>(Imports!I26)/(Imports!I$40)</f>
        <v>1.5949355366817972E-4</v>
      </c>
      <c r="J20" s="199">
        <f>(Imports!J26)/(Imports!J$40)</f>
        <v>2.6955086087806189E-4</v>
      </c>
      <c r="K20" s="198"/>
      <c r="L20" s="198"/>
      <c r="M20" s="198"/>
      <c r="N20" s="198"/>
      <c r="O20" s="198"/>
      <c r="P20" s="198"/>
      <c r="Q20" s="198"/>
      <c r="R20" s="198"/>
      <c r="S20" s="198"/>
      <c r="T20" s="198"/>
      <c r="U20" s="200">
        <f t="shared" si="1"/>
        <v>1.6656434994917176E-3</v>
      </c>
      <c r="V20" s="200">
        <f t="shared" si="4"/>
        <v>4.2578182352077519E-4</v>
      </c>
      <c r="W20" s="200">
        <f t="shared" si="5"/>
        <v>9.1487826309404659E-4</v>
      </c>
      <c r="X20" s="200">
        <f t="shared" si="6"/>
        <v>1.6640729538170424E-4</v>
      </c>
      <c r="Y20" s="200">
        <f t="shared" si="7"/>
        <v>1.9029369420698252E-4</v>
      </c>
      <c r="Z20" s="200">
        <f t="shared" si="8"/>
        <v>2.7443454985071416E-4</v>
      </c>
      <c r="AA20" s="200">
        <f t="shared" si="9"/>
        <v>1.7072035396658764E-4</v>
      </c>
      <c r="AB20" s="200">
        <f t="shared" si="9"/>
        <v>2.9298448647144135E-4</v>
      </c>
    </row>
    <row r="21" spans="1:28">
      <c r="A21" s="184" t="s">
        <v>109</v>
      </c>
      <c r="B21" s="198">
        <v>1</v>
      </c>
      <c r="C21" s="199">
        <f>(Imports!C27)/(Imports!C$40)</f>
        <v>0</v>
      </c>
      <c r="D21" s="199">
        <f>(Imports!D27)/(Imports!D$40)</f>
        <v>0</v>
      </c>
      <c r="E21" s="199">
        <f>(Imports!E27)/(Imports!E$40)</f>
        <v>5.0914720511650533E-5</v>
      </c>
      <c r="F21" s="199">
        <f>(Imports!F27)/(Imports!F$40)</f>
        <v>7.4463894246239878E-5</v>
      </c>
      <c r="G21" s="199">
        <f>(Imports!G27)/(Imports!G$40)</f>
        <v>5.0602205364472147E-5</v>
      </c>
      <c r="H21" s="199">
        <f>(Imports!H27)/(Imports!H$40)</f>
        <v>2.3391682989254951E-4</v>
      </c>
      <c r="I21" s="199">
        <f>(Imports!I27)/(Imports!I$40)</f>
        <v>1.0277798512102093E-5</v>
      </c>
      <c r="J21" s="199">
        <f>(Imports!J27)/(Imports!J$40)</f>
        <v>0</v>
      </c>
      <c r="K21" s="198"/>
      <c r="L21" s="198"/>
      <c r="M21" s="198"/>
      <c r="N21" s="198"/>
      <c r="O21" s="198"/>
      <c r="P21" s="198"/>
      <c r="Q21" s="198"/>
      <c r="R21" s="198"/>
      <c r="S21" s="198"/>
      <c r="T21" s="198"/>
      <c r="U21" s="200">
        <f t="shared" si="1"/>
        <v>0</v>
      </c>
      <c r="V21" s="200">
        <f t="shared" si="4"/>
        <v>0</v>
      </c>
      <c r="W21" s="200">
        <f t="shared" si="5"/>
        <v>5.529268890848775E-5</v>
      </c>
      <c r="X21" s="200">
        <f t="shared" si="6"/>
        <v>7.9854967532030905E-5</v>
      </c>
      <c r="Y21" s="200">
        <f t="shared" si="7"/>
        <v>5.4842764904529128E-5</v>
      </c>
      <c r="Z21" s="200">
        <f t="shared" si="8"/>
        <v>2.5275312978247056E-4</v>
      </c>
      <c r="AA21" s="200">
        <f t="shared" si="9"/>
        <v>1.1001255910529005E-5</v>
      </c>
      <c r="AB21" s="200">
        <f t="shared" si="9"/>
        <v>0</v>
      </c>
    </row>
    <row r="22" spans="1:28">
      <c r="A22" s="184" t="s">
        <v>110</v>
      </c>
      <c r="B22" s="198">
        <v>1</v>
      </c>
      <c r="C22" s="199">
        <f>(Imports!C28)/(Imports!C$40)</f>
        <v>4.7027137624446443E-2</v>
      </c>
      <c r="D22" s="199">
        <f>(Imports!D28)/(Imports!D$40)</f>
        <v>6.3616563740626381E-2</v>
      </c>
      <c r="E22" s="199">
        <f>(Imports!E28)/(Imports!E$40)</f>
        <v>8.5101305536568195E-2</v>
      </c>
      <c r="F22" s="199">
        <f>(Imports!F28)/(Imports!F$40)</f>
        <v>0.14235561313893411</v>
      </c>
      <c r="G22" s="199">
        <f>(Imports!G28)/(Imports!G$40)</f>
        <v>0.13332028656553965</v>
      </c>
      <c r="H22" s="199">
        <f>(Imports!H28)/(Imports!H$40)</f>
        <v>0.10919054716949834</v>
      </c>
      <c r="I22" s="199">
        <f>(Imports!I28)/(Imports!I$40)</f>
        <v>0.22471654291707296</v>
      </c>
      <c r="J22" s="199">
        <f>(Imports!J28)/(Imports!J$40)</f>
        <v>0.12701910441726474</v>
      </c>
      <c r="K22" s="198"/>
      <c r="L22" s="198"/>
      <c r="M22" s="198"/>
      <c r="N22" s="198"/>
      <c r="O22" s="198"/>
      <c r="P22" s="198"/>
      <c r="Q22" s="198"/>
      <c r="R22" s="198"/>
      <c r="S22" s="198"/>
      <c r="T22" s="198"/>
      <c r="U22" s="200">
        <f t="shared" si="1"/>
        <v>5.0966333148720996E-2</v>
      </c>
      <c r="V22" s="200">
        <f t="shared" si="4"/>
        <v>6.7758038467185436E-2</v>
      </c>
      <c r="W22" s="200">
        <f t="shared" si="5"/>
        <v>9.2418851865501306E-2</v>
      </c>
      <c r="X22" s="200">
        <f t="shared" si="6"/>
        <v>0.15266194415807044</v>
      </c>
      <c r="Y22" s="200">
        <f t="shared" si="7"/>
        <v>0.14449277616370179</v>
      </c>
      <c r="Z22" s="200">
        <f t="shared" si="8"/>
        <v>0.11798318467477753</v>
      </c>
      <c r="AA22" s="200">
        <f t="shared" si="9"/>
        <v>0.2405344094894567</v>
      </c>
      <c r="AB22" s="200">
        <f t="shared" si="9"/>
        <v>0.13806161463750496</v>
      </c>
    </row>
    <row r="23" spans="1:28">
      <c r="A23" s="184" t="s">
        <v>111</v>
      </c>
      <c r="B23" s="198">
        <v>1</v>
      </c>
      <c r="C23" s="199">
        <f>(Imports!C29)/(Imports!C$40)</f>
        <v>2.68727809793064E-4</v>
      </c>
      <c r="D23" s="199">
        <f>(Imports!D29)/(Imports!D$40)</f>
        <v>8.2708425231583596E-5</v>
      </c>
      <c r="E23" s="199">
        <f>(Imports!E29)/(Imports!E$40)</f>
        <v>8.4354418929471421E-5</v>
      </c>
      <c r="F23" s="199">
        <f>(Imports!F29)/(Imports!F$40)</f>
        <v>4.4943970166935706E-5</v>
      </c>
      <c r="G23" s="199">
        <f>(Imports!G29)/(Imports!G$40)</f>
        <v>1.286423201599368E-4</v>
      </c>
      <c r="H23" s="199">
        <f>(Imports!H29)/(Imports!H$40)</f>
        <v>4.1180422706376145E-4</v>
      </c>
      <c r="I23" s="199">
        <f>(Imports!I29)/(Imports!I$40)</f>
        <v>2.6864556692242933E-4</v>
      </c>
      <c r="J23" s="199">
        <f>(Imports!J29)/(Imports!J$40)</f>
        <v>3.0324471848781968E-4</v>
      </c>
      <c r="K23" s="198"/>
      <c r="L23" s="198"/>
      <c r="M23" s="198"/>
      <c r="N23" s="198"/>
      <c r="O23" s="198"/>
      <c r="P23" s="198"/>
      <c r="Q23" s="198"/>
      <c r="R23" s="198"/>
      <c r="S23" s="198"/>
      <c r="T23" s="198"/>
      <c r="U23" s="200">
        <f t="shared" si="1"/>
        <v>2.9123760815754398E-4</v>
      </c>
      <c r="V23" s="200">
        <f t="shared" si="4"/>
        <v>8.8092791073263844E-5</v>
      </c>
      <c r="W23" s="200">
        <f t="shared" si="5"/>
        <v>9.1607743243061395E-5</v>
      </c>
      <c r="X23" s="200">
        <f t="shared" si="6"/>
        <v>4.8197845610558388E-5</v>
      </c>
      <c r="Y23" s="200">
        <f t="shared" si="7"/>
        <v>1.3942278741586181E-4</v>
      </c>
      <c r="Z23" s="200">
        <f t="shared" si="8"/>
        <v>4.4496502152422546E-4</v>
      </c>
      <c r="AA23" s="200">
        <f t="shared" si="9"/>
        <v>2.8755561100587507E-4</v>
      </c>
      <c r="AB23" s="200">
        <f t="shared" si="9"/>
        <v>3.2960754728037156E-4</v>
      </c>
    </row>
    <row r="24" spans="1:28">
      <c r="A24" s="184" t="s">
        <v>112</v>
      </c>
      <c r="B24" s="198">
        <v>1</v>
      </c>
      <c r="C24" s="199">
        <f>(Imports!C30)/(Imports!C$40)</f>
        <v>4.6791429532581059E-5</v>
      </c>
      <c r="D24" s="199">
        <f>(Imports!D30)/(Imports!D$40)</f>
        <v>5.2382002646669617E-4</v>
      </c>
      <c r="E24" s="199">
        <f>(Imports!E30)/(Imports!E$40)</f>
        <v>5.5145308793905353E-4</v>
      </c>
      <c r="F24" s="199">
        <f>(Imports!F30)/(Imports!F$40)</f>
        <v>1.1131063273298447E-4</v>
      </c>
      <c r="G24" s="199">
        <f>(Imports!G30)/(Imports!G$40)</f>
        <v>1.8029560307322614E-4</v>
      </c>
      <c r="H24" s="199">
        <f>(Imports!H30)/(Imports!H$40)</f>
        <v>3.7601402805650323E-4</v>
      </c>
      <c r="I24" s="199">
        <f>(Imports!I30)/(Imports!I$40)</f>
        <v>2.975640221340096E-5</v>
      </c>
      <c r="J24" s="199">
        <f>(Imports!J30)/(Imports!J$40)</f>
        <v>1.2129788739512787E-4</v>
      </c>
      <c r="K24" s="198"/>
      <c r="L24" s="198"/>
      <c r="M24" s="198"/>
      <c r="N24" s="198"/>
      <c r="O24" s="198"/>
      <c r="P24" s="198"/>
      <c r="Q24" s="198"/>
      <c r="R24" s="198"/>
      <c r="S24" s="198"/>
      <c r="T24" s="198"/>
      <c r="U24" s="200">
        <f t="shared" si="1"/>
        <v>5.0710881132232208E-5</v>
      </c>
      <c r="V24" s="200">
        <f t="shared" si="4"/>
        <v>5.5792101013067111E-4</v>
      </c>
      <c r="W24" s="200">
        <f t="shared" si="5"/>
        <v>5.9887049821007784E-4</v>
      </c>
      <c r="X24" s="200">
        <f t="shared" si="6"/>
        <v>1.1936935413918586E-4</v>
      </c>
      <c r="Y24" s="200">
        <f t="shared" si="7"/>
        <v>1.9540471213548235E-4</v>
      </c>
      <c r="Z24" s="200">
        <f t="shared" si="8"/>
        <v>4.0629279422541443E-4</v>
      </c>
      <c r="AA24" s="200">
        <f t="shared" si="9"/>
        <v>3.1850964517429712E-5</v>
      </c>
      <c r="AB24" s="200">
        <f t="shared" si="9"/>
        <v>1.3184301891214863E-4</v>
      </c>
    </row>
    <row r="25" spans="1:28">
      <c r="A25" s="184" t="s">
        <v>113</v>
      </c>
      <c r="B25" s="198">
        <v>1</v>
      </c>
      <c r="C25" s="199">
        <f>(Imports!C31)/(Imports!C$40)</f>
        <v>5.1732644976716976E-3</v>
      </c>
      <c r="D25" s="199">
        <f>(Imports!D31)/(Imports!D$40)</f>
        <v>1.2075430083811204E-2</v>
      </c>
      <c r="E25" s="199">
        <f>(Imports!E31)/(Imports!E$40)</f>
        <v>1.1357721069755435E-2</v>
      </c>
      <c r="F25" s="199">
        <f>(Imports!F31)/(Imports!F$40)</f>
        <v>8.2238445803220223E-3</v>
      </c>
      <c r="G25" s="199">
        <f>(Imports!G31)/(Imports!G$40)</f>
        <v>9.1200018859444766E-3</v>
      </c>
      <c r="H25" s="199">
        <f>(Imports!H31)/(Imports!H$40)</f>
        <v>8.5462529558766841E-3</v>
      </c>
      <c r="I25" s="199">
        <f>(Imports!I31)/(Imports!I$40)</f>
        <v>6.7734939845872887E-3</v>
      </c>
      <c r="J25" s="199">
        <f>(Imports!J31)/(Imports!J$40)</f>
        <v>8.4908521176589504E-3</v>
      </c>
      <c r="K25" s="198"/>
      <c r="L25" s="198"/>
      <c r="M25" s="198"/>
      <c r="N25" s="198"/>
      <c r="O25" s="198"/>
      <c r="P25" s="198"/>
      <c r="Q25" s="198"/>
      <c r="R25" s="198"/>
      <c r="S25" s="198"/>
      <c r="T25" s="198"/>
      <c r="U25" s="200">
        <f t="shared" si="1"/>
        <v>5.6065994056530687E-3</v>
      </c>
      <c r="V25" s="200">
        <f t="shared" si="4"/>
        <v>1.286154749669652E-2</v>
      </c>
      <c r="W25" s="200">
        <f t="shared" si="5"/>
        <v>1.2334329473058042E-2</v>
      </c>
      <c r="X25" s="200">
        <f t="shared" si="6"/>
        <v>8.8192384859491126E-3</v>
      </c>
      <c r="Y25" s="200">
        <f t="shared" si="7"/>
        <v>9.884275117204324E-3</v>
      </c>
      <c r="Z25" s="200">
        <f t="shared" si="8"/>
        <v>9.2344453518063141E-3</v>
      </c>
      <c r="AA25" s="200">
        <f t="shared" si="9"/>
        <v>7.2502823094975034E-3</v>
      </c>
      <c r="AB25" s="200">
        <f t="shared" si="9"/>
        <v>9.2290113238504036E-3</v>
      </c>
    </row>
    <row r="26" spans="1:28">
      <c r="A26" s="184" t="s">
        <v>114</v>
      </c>
      <c r="B26" s="198">
        <v>1</v>
      </c>
      <c r="C26" s="199">
        <f>(Imports!C32)/(Imports!C$40)</f>
        <v>2.2101272125325732E-3</v>
      </c>
      <c r="D26" s="199">
        <f>(Imports!D32)/(Imports!D$40)</f>
        <v>2.0125716806352009E-3</v>
      </c>
      <c r="E26" s="199">
        <f>(Imports!E32)/(Imports!E$40)</f>
        <v>3.7888782821118841E-3</v>
      </c>
      <c r="F26" s="199">
        <f>(Imports!F32)/(Imports!F$40)</f>
        <v>2.0058652209929049E-3</v>
      </c>
      <c r="G26" s="199">
        <f>(Imports!G32)/(Imports!G$40)</f>
        <v>1.9595092866778029E-3</v>
      </c>
      <c r="H26" s="199">
        <f>(Imports!H32)/(Imports!H$40)</f>
        <v>3.1796184512145509E-3</v>
      </c>
      <c r="I26" s="199">
        <f>(Imports!I32)/(Imports!I$40)</f>
        <v>1.443136963463281E-3</v>
      </c>
      <c r="J26" s="199">
        <f>(Imports!J32)/(Imports!J$40)</f>
        <v>1.671215337443984E-3</v>
      </c>
      <c r="K26" s="198"/>
      <c r="L26" s="198"/>
      <c r="M26" s="198"/>
      <c r="N26" s="198"/>
      <c r="O26" s="198"/>
      <c r="P26" s="198"/>
      <c r="Q26" s="198"/>
      <c r="R26" s="198"/>
      <c r="S26" s="198"/>
      <c r="T26" s="198"/>
      <c r="U26" s="200">
        <f t="shared" si="1"/>
        <v>2.3952569836279743E-3</v>
      </c>
      <c r="V26" s="200">
        <f t="shared" si="4"/>
        <v>2.1435912494494201E-3</v>
      </c>
      <c r="W26" s="200">
        <f t="shared" si="5"/>
        <v>4.1146699040997348E-3</v>
      </c>
      <c r="X26" s="200">
        <f t="shared" si="6"/>
        <v>2.1510868282866736E-3</v>
      </c>
      <c r="Y26" s="200">
        <f t="shared" si="7"/>
        <v>2.1237198332261526E-3</v>
      </c>
      <c r="Z26" s="200">
        <f t="shared" si="8"/>
        <v>3.4356592273746727E-3</v>
      </c>
      <c r="AA26" s="200">
        <f t="shared" si="9"/>
        <v>1.5447198181895625E-3</v>
      </c>
      <c r="AB26" s="200">
        <f t="shared" si="9"/>
        <v>1.8165038161229365E-3</v>
      </c>
    </row>
    <row r="27" spans="1:28">
      <c r="A27" s="184" t="s">
        <v>115</v>
      </c>
      <c r="B27" s="198">
        <v>1</v>
      </c>
      <c r="C27" s="199">
        <f>(Imports!C33)/(Imports!C$40)</f>
        <v>1.4436531817422315E-3</v>
      </c>
      <c r="D27" s="199">
        <f>(Imports!D33)/(Imports!D$40)</f>
        <v>4.038928098808999E-3</v>
      </c>
      <c r="E27" s="199">
        <f>(Imports!E33)/(Imports!E$40)</f>
        <v>9.1034658711051427E-3</v>
      </c>
      <c r="F27" s="199">
        <f>(Imports!F33)/(Imports!F$40)</f>
        <v>7.781705830726628E-3</v>
      </c>
      <c r="G27" s="199">
        <f>(Imports!G33)/(Imports!G$40)</f>
        <v>4.1363220289395422E-3</v>
      </c>
      <c r="H27" s="199">
        <f>(Imports!H33)/(Imports!H$40)</f>
        <v>9.941290608415549E-3</v>
      </c>
      <c r="I27" s="199">
        <f>(Imports!I33)/(Imports!I$40)</f>
        <v>1.588139310874942E-2</v>
      </c>
      <c r="J27" s="199">
        <f>(Imports!J33)/(Imports!J$40)</f>
        <v>1.319451463998113E-2</v>
      </c>
      <c r="K27" s="198"/>
      <c r="L27" s="198"/>
      <c r="M27" s="198"/>
      <c r="N27" s="198"/>
      <c r="O27" s="198"/>
      <c r="P27" s="198"/>
      <c r="Q27" s="198"/>
      <c r="R27" s="198"/>
      <c r="S27" s="198"/>
      <c r="T27" s="198"/>
      <c r="U27" s="200">
        <f t="shared" si="1"/>
        <v>1.5645797879400853E-3</v>
      </c>
      <c r="V27" s="200">
        <f t="shared" si="4"/>
        <v>4.3018646307443845E-3</v>
      </c>
      <c r="W27" s="200">
        <f t="shared" si="5"/>
        <v>9.8862392121915332E-3</v>
      </c>
      <c r="X27" s="200">
        <f t="shared" si="6"/>
        <v>8.3450895598019183E-3</v>
      </c>
      <c r="Y27" s="200">
        <f t="shared" si="7"/>
        <v>4.4829535584199253E-3</v>
      </c>
      <c r="Z27" s="200">
        <f t="shared" si="8"/>
        <v>1.0741819288968326E-2</v>
      </c>
      <c r="AA27" s="200">
        <f t="shared" si="9"/>
        <v>1.69992892543415E-2</v>
      </c>
      <c r="AB27" s="200">
        <f t="shared" si="9"/>
        <v>1.4341590612777053E-2</v>
      </c>
    </row>
    <row r="28" spans="1:28">
      <c r="A28" s="184" t="s">
        <v>116</v>
      </c>
      <c r="B28" s="198">
        <v>1</v>
      </c>
      <c r="C28" s="199">
        <f>(Imports!C34)/(Imports!C$40)</f>
        <v>0.23501288908241283</v>
      </c>
      <c r="D28" s="199">
        <f>(Imports!D34)/(Imports!D$40)</f>
        <v>0.18860277900308778</v>
      </c>
      <c r="E28" s="199">
        <f>(Imports!E34)/(Imports!E$40)</f>
        <v>0.11595619058036771</v>
      </c>
      <c r="F28" s="199">
        <f>(Imports!F34)/(Imports!F$40)</f>
        <v>9.7202571932998069E-2</v>
      </c>
      <c r="G28" s="199">
        <f>(Imports!G34)/(Imports!G$40)</f>
        <v>0.11114636498254626</v>
      </c>
      <c r="H28" s="199">
        <f>(Imports!H34)/(Imports!H$40)</f>
        <v>0.10326084356343067</v>
      </c>
      <c r="I28" s="199">
        <f>(Imports!I34)/(Imports!I$40)</f>
        <v>8.2188332753907897E-2</v>
      </c>
      <c r="J28" s="199">
        <f>(Imports!J34)/(Imports!J$40)</f>
        <v>0.13073890629738197</v>
      </c>
      <c r="K28" s="198"/>
      <c r="L28" s="198"/>
      <c r="M28" s="198"/>
      <c r="N28" s="198"/>
      <c r="O28" s="198"/>
      <c r="P28" s="198"/>
      <c r="Q28" s="198"/>
      <c r="R28" s="198"/>
      <c r="S28" s="198"/>
      <c r="T28" s="198"/>
      <c r="U28" s="200">
        <f t="shared" si="1"/>
        <v>0.25469858052749511</v>
      </c>
      <c r="V28" s="200">
        <f t="shared" si="4"/>
        <v>0.20088092791073264</v>
      </c>
      <c r="W28" s="200">
        <f t="shared" si="5"/>
        <v>0.12592683428963289</v>
      </c>
      <c r="X28" s="200">
        <f t="shared" si="6"/>
        <v>0.10423989108159508</v>
      </c>
      <c r="Y28" s="200">
        <f t="shared" si="7"/>
        <v>0.12046063844107635</v>
      </c>
      <c r="Z28" s="200">
        <f t="shared" si="8"/>
        <v>0.11157598795530906</v>
      </c>
      <c r="AA28" s="200">
        <f t="shared" si="9"/>
        <v>8.7973594775261385E-2</v>
      </c>
      <c r="AB28" s="200">
        <f t="shared" si="9"/>
        <v>0.14210480055081082</v>
      </c>
    </row>
    <row r="29" spans="1:28">
      <c r="A29" t="s">
        <v>117</v>
      </c>
      <c r="B29" s="198">
        <v>0</v>
      </c>
      <c r="C29" s="199">
        <f>(Imports!C35)/(Imports!C$40)</f>
        <v>7.2723662432831409E-5</v>
      </c>
      <c r="D29" s="199">
        <f>(Imports!D35)/(Imports!D$40)</f>
        <v>6.8923687692986328E-5</v>
      </c>
      <c r="E29" s="199">
        <f>(Imports!E35)/(Imports!E$40)</f>
        <v>5.7695472517465412E-4</v>
      </c>
      <c r="F29" s="199">
        <f>(Imports!F35)/(Imports!F$40)</f>
        <v>2.3737511988172356E-4</v>
      </c>
      <c r="G29" s="199">
        <f>(Imports!G35)/(Imports!G$40)</f>
        <v>2.6372314910375765E-5</v>
      </c>
      <c r="H29" s="199">
        <f>(Imports!H35)/(Imports!H$40)</f>
        <v>2.1163900730773003E-4</v>
      </c>
      <c r="I29" s="199">
        <f>(Imports!I35)/(Imports!I$40)</f>
        <v>1.0470116543692085E-4</v>
      </c>
      <c r="J29" s="199">
        <f>(Imports!J35)/(Imports!J$40)</f>
        <v>4.0432629131709289E-5</v>
      </c>
      <c r="K29" s="198"/>
      <c r="L29" s="198"/>
      <c r="M29" s="198"/>
      <c r="N29" s="198"/>
      <c r="O29" s="198"/>
      <c r="P29" s="198"/>
      <c r="Q29" s="198"/>
      <c r="R29" s="198"/>
      <c r="S29" s="198"/>
      <c r="T29" s="198"/>
      <c r="U29" s="200"/>
      <c r="V29" s="200"/>
      <c r="W29" s="200"/>
      <c r="X29" s="200"/>
      <c r="Y29" s="200"/>
      <c r="Z29" s="200"/>
      <c r="AA29" s="200"/>
      <c r="AB29" s="198"/>
    </row>
    <row r="30" spans="1:28">
      <c r="A30" t="s">
        <v>118</v>
      </c>
      <c r="B30" s="198">
        <v>0</v>
      </c>
      <c r="C30" s="199">
        <f>(Imports!C36)/(Imports!C$40)</f>
        <v>6.6204275477900801E-4</v>
      </c>
      <c r="D30" s="199">
        <f>(Imports!D36)/(Imports!D$40)</f>
        <v>2.3434053815615352E-4</v>
      </c>
      <c r="E30" s="199">
        <f>(Imports!E36)/(Imports!E$40)</f>
        <v>3.1382909328967449E-4</v>
      </c>
      <c r="F30" s="199">
        <f>(Imports!F36)/(Imports!F$40)</f>
        <v>3.7839300411364105E-4</v>
      </c>
      <c r="G30" s="199">
        <f>(Imports!G36)/(Imports!G$40)</f>
        <v>4.2679345514335353E-4</v>
      </c>
      <c r="H30" s="199">
        <f>(Imports!H36)/(Imports!H$40)</f>
        <v>1.4585741216823485E-3</v>
      </c>
      <c r="I30" s="199">
        <f>(Imports!I36)/(Imports!I$40)</f>
        <v>9.5227227296925342E-4</v>
      </c>
      <c r="J30" s="199">
        <f>(Imports!J36)/(Imports!J$40)</f>
        <v>1.7790356817952086E-3</v>
      </c>
      <c r="K30" s="198"/>
      <c r="L30" s="198"/>
      <c r="M30" s="198"/>
      <c r="N30" s="198"/>
      <c r="O30" s="198"/>
      <c r="P30" s="198"/>
      <c r="Q30" s="198"/>
      <c r="R30" s="198"/>
      <c r="S30" s="198"/>
      <c r="T30" s="198"/>
      <c r="U30" s="200"/>
      <c r="V30" s="200"/>
      <c r="W30" s="200"/>
      <c r="X30" s="200"/>
      <c r="Y30" s="200"/>
      <c r="Z30" s="200"/>
      <c r="AA30" s="200"/>
      <c r="AB30" s="198"/>
    </row>
    <row r="31" spans="1:28">
      <c r="A31" t="s">
        <v>119</v>
      </c>
      <c r="B31" s="198">
        <v>0</v>
      </c>
      <c r="C31" s="199">
        <f>(Imports!C37)/(Imports!C$40)</f>
        <v>1.2733133882546858E-4</v>
      </c>
      <c r="D31" s="199">
        <f>(Imports!D37)/(Imports!D$40)</f>
        <v>1.1027790030877812E-4</v>
      </c>
      <c r="E31" s="199">
        <f>(Imports!E37)/(Imports!E$40)</f>
        <v>1.4665454269163685E-4</v>
      </c>
      <c r="F31" s="199">
        <f>(Imports!F37)/(Imports!F$40)</f>
        <v>1.0714643927416257E-4</v>
      </c>
      <c r="G31" s="199">
        <f>(Imports!G37)/(Imports!G$40)</f>
        <v>1.7321362300415477E-4</v>
      </c>
      <c r="H31" s="199">
        <f>(Imports!H37)/(Imports!H$40)</f>
        <v>3.6483182958599618E-4</v>
      </c>
      <c r="I31" s="199">
        <f>(Imports!I37)/(Imports!I$40)</f>
        <v>1.1716060837010602E-4</v>
      </c>
      <c r="J31" s="199">
        <f>(Imports!J37)/(Imports!J$40)</f>
        <v>2.1564068870244955E-4</v>
      </c>
      <c r="K31" s="198"/>
      <c r="L31" s="198"/>
      <c r="M31" s="198"/>
      <c r="N31" s="198"/>
      <c r="O31" s="198"/>
      <c r="P31" s="198"/>
      <c r="Q31" s="198"/>
      <c r="R31" s="198"/>
      <c r="S31" s="198"/>
      <c r="T31" s="198"/>
      <c r="U31" s="200"/>
      <c r="V31" s="200"/>
      <c r="W31" s="200"/>
      <c r="X31" s="200"/>
      <c r="Y31" s="200"/>
      <c r="Z31" s="200"/>
      <c r="AA31" s="200"/>
      <c r="AB31" s="198"/>
    </row>
    <row r="32" spans="1:28">
      <c r="A32" t="s">
        <v>120</v>
      </c>
      <c r="B32" s="198">
        <v>0</v>
      </c>
      <c r="C32" s="199">
        <f>(Imports!C38)/(Imports!C$40)</f>
        <v>7.6428052052854689E-2</v>
      </c>
      <c r="D32" s="199">
        <f>(Imports!D38)/(Imports!D$40)</f>
        <v>6.0707984119982357E-2</v>
      </c>
      <c r="E32" s="199">
        <f>(Imports!E38)/(Imports!E$40)</f>
        <v>7.8140631710331976E-2</v>
      </c>
      <c r="F32" s="199">
        <f>(Imports!F38)/(Imports!F$40)</f>
        <v>6.6787892245694175E-2</v>
      </c>
      <c r="G32" s="199">
        <f>(Imports!G38)/(Imports!G$40)</f>
        <v>7.669575320618266E-2</v>
      </c>
      <c r="H32" s="199">
        <f>(Imports!H38)/(Imports!H$40)</f>
        <v>7.248945215104298E-2</v>
      </c>
      <c r="I32" s="199">
        <f>(Imports!I38)/(Imports!I$40)</f>
        <v>6.4587212140481409E-2</v>
      </c>
      <c r="J32" s="199">
        <f>(Imports!J38)/(Imports!J$40)</f>
        <v>7.7947370194413557E-2</v>
      </c>
      <c r="K32" s="198"/>
      <c r="L32" s="198"/>
      <c r="M32" s="198"/>
      <c r="N32" s="198"/>
      <c r="O32" s="198"/>
      <c r="P32" s="198"/>
      <c r="Q32" s="198"/>
      <c r="R32" s="198"/>
      <c r="S32" s="198"/>
      <c r="T32" s="198"/>
      <c r="U32" s="200"/>
      <c r="V32" s="200"/>
      <c r="W32" s="200"/>
      <c r="X32" s="200"/>
      <c r="Y32" s="200"/>
      <c r="Z32" s="200"/>
      <c r="AA32" s="200"/>
      <c r="AB32" s="198"/>
    </row>
    <row r="33" spans="1:28">
      <c r="A33" t="s">
        <v>176</v>
      </c>
      <c r="B33" s="198"/>
      <c r="C33" s="199">
        <f>SUMIF($B$3:$B$32,1,C3:C32)</f>
        <v>0.92270985019110796</v>
      </c>
      <c r="D33" s="199">
        <f t="shared" ref="D33:J33" si="10">SUMIF($B$3:$B$32,1,D3:D32)</f>
        <v>0.9388784737538598</v>
      </c>
      <c r="E33" s="199">
        <f t="shared" si="10"/>
        <v>0.92082192992851231</v>
      </c>
      <c r="F33" s="199">
        <f t="shared" si="10"/>
        <v>0.93248919319103596</v>
      </c>
      <c r="G33" s="199">
        <f t="shared" si="10"/>
        <v>0.9226778674007593</v>
      </c>
      <c r="H33" s="199">
        <f t="shared" si="10"/>
        <v>0.92547550289038027</v>
      </c>
      <c r="I33" s="199">
        <f t="shared" si="10"/>
        <v>0.93423865381274229</v>
      </c>
      <c r="J33" s="199">
        <f t="shared" si="10"/>
        <v>0.920017520805957</v>
      </c>
      <c r="K33" s="198"/>
      <c r="L33" s="198"/>
      <c r="M33" s="198"/>
      <c r="N33" s="198"/>
      <c r="O33" s="198"/>
      <c r="P33" s="198"/>
      <c r="Q33" s="198"/>
      <c r="R33" s="198"/>
      <c r="S33" s="198"/>
      <c r="T33" s="198"/>
      <c r="U33" s="200">
        <f>SUM(U3:U32)</f>
        <v>1</v>
      </c>
      <c r="V33" s="200">
        <f t="shared" ref="V33:AB33" si="11">SUM(V3:V32)</f>
        <v>0.99999999999999978</v>
      </c>
      <c r="W33" s="200">
        <f t="shared" si="11"/>
        <v>1.0000000000000002</v>
      </c>
      <c r="X33" s="200">
        <f t="shared" si="11"/>
        <v>1.0000000000000002</v>
      </c>
      <c r="Y33" s="200">
        <f t="shared" si="11"/>
        <v>1.0000000000000002</v>
      </c>
      <c r="Z33" s="200">
        <f t="shared" si="11"/>
        <v>1</v>
      </c>
      <c r="AA33" s="200">
        <f t="shared" si="11"/>
        <v>0.99999999999999978</v>
      </c>
      <c r="AB33" s="200">
        <f t="shared" si="11"/>
        <v>1.0000000000000002</v>
      </c>
    </row>
    <row r="34" spans="1:28">
      <c r="B34" s="198"/>
      <c r="C34" s="198"/>
      <c r="D34" s="198"/>
      <c r="E34" s="198"/>
      <c r="F34" s="198"/>
      <c r="G34" s="198"/>
      <c r="H34" s="198"/>
      <c r="I34" s="198"/>
      <c r="J34" s="198"/>
      <c r="K34" s="198"/>
      <c r="L34" s="198"/>
      <c r="M34" s="198"/>
      <c r="N34" s="198"/>
      <c r="O34" s="198"/>
      <c r="P34" s="198"/>
      <c r="Q34" s="198"/>
      <c r="R34" s="198"/>
      <c r="S34" s="198"/>
      <c r="T34" s="198"/>
      <c r="U34" s="200"/>
      <c r="V34" s="198"/>
      <c r="W34" s="198"/>
      <c r="X34" s="198"/>
      <c r="Y34" s="198"/>
      <c r="Z34" s="198"/>
      <c r="AA34" s="198"/>
      <c r="AB34" s="198"/>
    </row>
    <row r="35" spans="1:28">
      <c r="C35" s="182"/>
    </row>
  </sheetData>
  <mergeCells count="3">
    <mergeCell ref="L1:S1"/>
    <mergeCell ref="U1:AB1"/>
    <mergeCell ref="B1:J1"/>
  </mergeCells>
  <pageMargins left="0.7" right="0.7" top="0.75" bottom="0.75" header="0.3" footer="0.3"/>
  <pageSetup scale="76" orientation="portrait" r:id="rId1"/>
  <colBreaks count="2" manualBreakCount="2">
    <brk id="10" max="1048575" man="1"/>
    <brk id="20"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367"/>
  <sheetViews>
    <sheetView view="pageBreakPreview" zoomScale="60" zoomScaleNormal="78" workbookViewId="0">
      <pane xSplit="1" ySplit="2" topLeftCell="BM164" activePane="bottomRight" state="frozen"/>
      <selection pane="topRight" activeCell="B1" sqref="B1"/>
      <selection pane="bottomLeft" activeCell="A3" sqref="A3"/>
      <selection pane="bottomRight" activeCell="BN184" sqref="BN184"/>
    </sheetView>
  </sheetViews>
  <sheetFormatPr defaultRowHeight="15"/>
  <cols>
    <col min="1" max="1" width="15.7109375" style="47" bestFit="1" customWidth="1"/>
    <col min="2" max="12" width="9.140625" style="47"/>
    <col min="13" max="13" width="0" style="47" hidden="1" customWidth="1"/>
    <col min="14" max="33" width="9.140625" style="47"/>
    <col min="34" max="34" width="0" style="47" hidden="1" customWidth="1"/>
    <col min="35" max="43" width="9.140625" style="47"/>
    <col min="44" max="44" width="9.85546875" style="202" customWidth="1"/>
    <col min="45" max="51" width="9.140625" style="202"/>
    <col min="52" max="52" width="10.85546875" style="202" customWidth="1"/>
    <col min="53" max="54" width="9.140625" style="202"/>
    <col min="55" max="55" width="0" style="202" hidden="1" customWidth="1"/>
    <col min="56" max="63" width="9.140625" style="202"/>
    <col min="64" max="64" width="8.7109375" style="47" customWidth="1"/>
    <col min="65" max="65" width="27" style="202" customWidth="1"/>
    <col min="66" max="66" width="25.140625" style="202" customWidth="1"/>
    <col min="67" max="16384" width="9.140625" style="47"/>
  </cols>
  <sheetData>
    <row r="1" spans="1:66">
      <c r="A1" s="47" t="s">
        <v>164</v>
      </c>
      <c r="B1" s="260" t="s">
        <v>161</v>
      </c>
      <c r="C1" s="260"/>
      <c r="D1" s="260"/>
      <c r="E1" s="260"/>
      <c r="F1" s="260"/>
      <c r="G1" s="260"/>
      <c r="H1" s="260"/>
      <c r="I1" s="260"/>
      <c r="J1" s="260"/>
      <c r="K1" s="260"/>
      <c r="L1" s="260"/>
      <c r="M1" s="260"/>
      <c r="N1" s="260"/>
      <c r="O1" s="260"/>
      <c r="P1" s="260"/>
      <c r="Q1" s="260"/>
      <c r="R1" s="260"/>
      <c r="S1" s="260"/>
      <c r="T1" s="260"/>
      <c r="U1" s="260"/>
      <c r="W1" s="260" t="s">
        <v>162</v>
      </c>
      <c r="X1" s="260"/>
      <c r="Y1" s="260"/>
      <c r="Z1" s="260"/>
      <c r="AA1" s="260"/>
      <c r="AB1" s="260"/>
      <c r="AC1" s="260"/>
      <c r="AD1" s="260"/>
      <c r="AE1" s="260"/>
      <c r="AF1" s="260"/>
      <c r="AG1" s="260"/>
      <c r="AH1" s="260"/>
      <c r="AI1" s="260"/>
      <c r="AJ1" s="260"/>
      <c r="AK1" s="260"/>
      <c r="AL1" s="260"/>
      <c r="AM1" s="260"/>
      <c r="AN1" s="260"/>
      <c r="AO1" s="260"/>
      <c r="AP1" s="260"/>
      <c r="AR1" s="260" t="s">
        <v>163</v>
      </c>
      <c r="AS1" s="260"/>
      <c r="AT1" s="260"/>
      <c r="AU1" s="260"/>
      <c r="AV1" s="260"/>
      <c r="AW1" s="260"/>
      <c r="AX1" s="260"/>
      <c r="AY1" s="260"/>
      <c r="AZ1" s="260"/>
      <c r="BA1" s="260"/>
      <c r="BB1" s="260"/>
      <c r="BC1" s="260"/>
      <c r="BD1" s="260"/>
      <c r="BE1" s="260"/>
      <c r="BF1" s="260"/>
      <c r="BG1" s="260"/>
      <c r="BH1" s="260"/>
      <c r="BI1" s="260"/>
      <c r="BJ1" s="260"/>
      <c r="BK1" s="260"/>
      <c r="BM1" s="261" t="s">
        <v>174</v>
      </c>
      <c r="BN1" s="261"/>
    </row>
    <row r="2" spans="1:66">
      <c r="A2" s="46" t="s">
        <v>61</v>
      </c>
      <c r="B2" s="180" t="s">
        <v>62</v>
      </c>
      <c r="C2" s="180" t="s">
        <v>63</v>
      </c>
      <c r="D2" s="180" t="s">
        <v>64</v>
      </c>
      <c r="E2" s="180" t="s">
        <v>65</v>
      </c>
      <c r="F2" s="180" t="s">
        <v>66</v>
      </c>
      <c r="G2" s="180" t="s">
        <v>67</v>
      </c>
      <c r="H2" s="180" t="s">
        <v>68</v>
      </c>
      <c r="I2" s="180" t="s">
        <v>69</v>
      </c>
      <c r="J2" s="180" t="s">
        <v>70</v>
      </c>
      <c r="K2" s="180" t="s">
        <v>71</v>
      </c>
      <c r="L2" s="180" t="s">
        <v>72</v>
      </c>
      <c r="M2" s="46" t="s">
        <v>73</v>
      </c>
      <c r="N2" s="180" t="s">
        <v>74</v>
      </c>
      <c r="O2" s="180" t="s">
        <v>75</v>
      </c>
      <c r="P2" s="180" t="s">
        <v>76</v>
      </c>
      <c r="Q2" s="180" t="s">
        <v>77</v>
      </c>
      <c r="R2" s="180" t="s">
        <v>78</v>
      </c>
      <c r="S2" s="180" t="s">
        <v>79</v>
      </c>
      <c r="T2" s="180" t="s">
        <v>80</v>
      </c>
      <c r="U2" s="180" t="s">
        <v>81</v>
      </c>
      <c r="W2" s="180" t="s">
        <v>62</v>
      </c>
      <c r="X2" s="180" t="s">
        <v>63</v>
      </c>
      <c r="Y2" s="180" t="s">
        <v>64</v>
      </c>
      <c r="Z2" s="180" t="s">
        <v>65</v>
      </c>
      <c r="AA2" s="180" t="s">
        <v>66</v>
      </c>
      <c r="AB2" s="180" t="s">
        <v>67</v>
      </c>
      <c r="AC2" s="180" t="s">
        <v>68</v>
      </c>
      <c r="AD2" s="180" t="s">
        <v>69</v>
      </c>
      <c r="AE2" s="180" t="s">
        <v>70</v>
      </c>
      <c r="AF2" s="180" t="s">
        <v>71</v>
      </c>
      <c r="AG2" s="180" t="s">
        <v>72</v>
      </c>
      <c r="AH2" s="46" t="s">
        <v>73</v>
      </c>
      <c r="AI2" s="180" t="s">
        <v>74</v>
      </c>
      <c r="AJ2" s="180" t="s">
        <v>75</v>
      </c>
      <c r="AK2" s="180" t="s">
        <v>76</v>
      </c>
      <c r="AL2" s="180" t="s">
        <v>77</v>
      </c>
      <c r="AM2" s="180" t="s">
        <v>78</v>
      </c>
      <c r="AN2" s="180" t="s">
        <v>79</v>
      </c>
      <c r="AO2" s="180" t="s">
        <v>80</v>
      </c>
      <c r="AP2" s="180" t="s">
        <v>81</v>
      </c>
      <c r="AR2" s="208" t="s">
        <v>62</v>
      </c>
      <c r="AS2" s="208" t="s">
        <v>63</v>
      </c>
      <c r="AT2" s="208" t="s">
        <v>64</v>
      </c>
      <c r="AU2" s="208" t="s">
        <v>65</v>
      </c>
      <c r="AV2" s="208" t="s">
        <v>66</v>
      </c>
      <c r="AW2" s="208" t="s">
        <v>67</v>
      </c>
      <c r="AX2" s="208" t="s">
        <v>68</v>
      </c>
      <c r="AY2" s="208" t="s">
        <v>69</v>
      </c>
      <c r="AZ2" s="208" t="s">
        <v>70</v>
      </c>
      <c r="BA2" s="208" t="s">
        <v>71</v>
      </c>
      <c r="BB2" s="208" t="s">
        <v>72</v>
      </c>
      <c r="BC2" s="185" t="s">
        <v>73</v>
      </c>
      <c r="BD2" s="208" t="s">
        <v>74</v>
      </c>
      <c r="BE2" s="208" t="s">
        <v>75</v>
      </c>
      <c r="BF2" s="208" t="s">
        <v>76</v>
      </c>
      <c r="BG2" s="208" t="s">
        <v>77</v>
      </c>
      <c r="BH2" s="208" t="s">
        <v>78</v>
      </c>
      <c r="BI2" s="208" t="s">
        <v>79</v>
      </c>
      <c r="BJ2" s="208" t="s">
        <v>80</v>
      </c>
      <c r="BK2" s="208" t="s">
        <v>81</v>
      </c>
      <c r="BM2" s="185" t="s">
        <v>167</v>
      </c>
      <c r="BN2" s="185" t="s">
        <v>168</v>
      </c>
    </row>
    <row r="3" spans="1:66">
      <c r="A3" s="223">
        <v>44927</v>
      </c>
      <c r="B3" s="215">
        <v>0.28399999999999997</v>
      </c>
      <c r="C3" s="215">
        <v>0.41900000000000004</v>
      </c>
      <c r="D3" s="215">
        <v>0.38470000000000004</v>
      </c>
      <c r="E3" s="215">
        <v>0.26224999999999998</v>
      </c>
      <c r="F3" s="215">
        <v>1.9746000000000001</v>
      </c>
      <c r="G3" s="215">
        <v>0.62970000000000004</v>
      </c>
      <c r="H3" s="215">
        <v>0.23570000000000002</v>
      </c>
      <c r="I3" s="215">
        <v>2.2142499999999998</v>
      </c>
      <c r="J3" s="216">
        <v>4420.8885</v>
      </c>
      <c r="K3" s="216">
        <v>37.644999999999996</v>
      </c>
      <c r="L3" s="216">
        <v>358.09500000000003</v>
      </c>
      <c r="M3" s="215">
        <v>8.695E-2</v>
      </c>
      <c r="N3" s="215">
        <v>1.2530999999999999</v>
      </c>
      <c r="O3" s="215">
        <v>0.44884999999999997</v>
      </c>
      <c r="P3" s="215">
        <v>15.830549999999999</v>
      </c>
      <c r="Q3" s="215">
        <v>20.59535</v>
      </c>
      <c r="R3" s="215">
        <v>2.3493499999999998</v>
      </c>
      <c r="S3" s="215">
        <v>0.38144999999999996</v>
      </c>
      <c r="T3" s="215">
        <v>0.26669999999999999</v>
      </c>
      <c r="U3" s="215">
        <v>8.7215500000000006</v>
      </c>
      <c r="W3" s="203">
        <f>'2Shares '!AB28</f>
        <v>0.14210480055081082</v>
      </c>
      <c r="X3" s="203">
        <f>'2Shares '!AB3</f>
        <v>0.43843663478018846</v>
      </c>
      <c r="Y3" s="203">
        <f>'2Shares '!AB5</f>
        <v>6.5189048239895706E-4</v>
      </c>
      <c r="Z3" s="203">
        <f>'2Shares '!AB26</f>
        <v>1.8165038161229365E-3</v>
      </c>
      <c r="AA3" s="203">
        <f>'2Shares '!AB6</f>
        <v>0.11687151165345798</v>
      </c>
      <c r="AB3" s="203">
        <f>'2Shares '!AB7</f>
        <v>1.765231530990434E-3</v>
      </c>
      <c r="AC3" s="203">
        <f>'2Shares '!AB11</f>
        <v>1.1426394972386214E-3</v>
      </c>
      <c r="AD3" s="203">
        <f>'2Shares '!AB12</f>
        <v>1.8436048811215446E-2</v>
      </c>
      <c r="AE3" s="203">
        <f>'2Shares '!AB13</f>
        <v>1.2686228264213409E-2</v>
      </c>
      <c r="AF3" s="203">
        <f>'2Shares '!AB15</f>
        <v>2.0560186338133401E-2</v>
      </c>
      <c r="AG3" s="203">
        <f>'2Shares '!AB25</f>
        <v>9.2290113238504036E-3</v>
      </c>
      <c r="AH3" s="203"/>
      <c r="AI3" s="203">
        <f>'2Shares '!AB16</f>
        <v>4.9631572008262161E-2</v>
      </c>
      <c r="AJ3" s="203">
        <f>'2Shares '!AB18</f>
        <v>1.1023541303487983E-2</v>
      </c>
      <c r="AK3" s="203">
        <f>'2Shares '!AB19</f>
        <v>1.8077142815287932E-2</v>
      </c>
      <c r="AL3" s="203">
        <f>'2Shares '!AB21</f>
        <v>0</v>
      </c>
      <c r="AM3" s="203">
        <f>'2Shares '!AB24</f>
        <v>1.3184301891214863E-4</v>
      </c>
      <c r="AN3" s="203">
        <f>'2Shares '!AB22</f>
        <v>0.13806161463750496</v>
      </c>
      <c r="AO3" s="203">
        <f>'2Shares '!AB4+'2Shares '!AB8+'2Shares '!AB9+'2Shares '!AB10+'2Shares '!AB14+'2Shares '!AB17+'2Shares '!AB20+'2Shares '!AB23</f>
        <v>5.0320085551470049E-3</v>
      </c>
      <c r="AP3" s="203">
        <f>'2Shares '!AB27</f>
        <v>1.4341590612777053E-2</v>
      </c>
      <c r="AR3" s="209"/>
      <c r="AS3" s="209"/>
      <c r="AT3" s="209"/>
      <c r="AU3" s="209"/>
      <c r="AV3" s="209"/>
      <c r="AW3" s="209"/>
      <c r="AX3" s="209"/>
      <c r="AY3" s="209"/>
      <c r="AZ3" s="209"/>
      <c r="BA3" s="209"/>
      <c r="BB3" s="209"/>
      <c r="BC3" s="209">
        <f t="shared" ref="BC3" si="0">M3</f>
        <v>8.695E-2</v>
      </c>
      <c r="BD3" s="209"/>
      <c r="BE3" s="209"/>
      <c r="BF3" s="209"/>
      <c r="BG3" s="209"/>
      <c r="BH3" s="209"/>
      <c r="BI3" s="209"/>
      <c r="BJ3" s="209"/>
      <c r="BK3" s="209"/>
      <c r="BM3" s="185"/>
      <c r="BN3" s="210">
        <f>'QEB Table_9.11'!I355</f>
        <v>29.6</v>
      </c>
    </row>
    <row r="4" spans="1:66">
      <c r="A4" s="223">
        <f t="shared" ref="A4:A33" si="1">A3+1</f>
        <v>44928</v>
      </c>
      <c r="B4" s="215">
        <v>0.28399999999999997</v>
      </c>
      <c r="C4" s="215">
        <v>0.41900000000000004</v>
      </c>
      <c r="D4" s="215">
        <v>0.38470000000000004</v>
      </c>
      <c r="E4" s="215">
        <v>0.26224999999999998</v>
      </c>
      <c r="F4" s="215">
        <v>1.9746000000000001</v>
      </c>
      <c r="G4" s="215">
        <v>0.62970000000000004</v>
      </c>
      <c r="H4" s="215">
        <v>0.23570000000000002</v>
      </c>
      <c r="I4" s="215">
        <v>2.2142499999999998</v>
      </c>
      <c r="J4" s="216">
        <v>4420.8885</v>
      </c>
      <c r="K4" s="216">
        <v>37.644999999999996</v>
      </c>
      <c r="L4" s="216">
        <v>358.09500000000003</v>
      </c>
      <c r="M4" s="215">
        <v>8.695E-2</v>
      </c>
      <c r="N4" s="215">
        <v>1.2530999999999999</v>
      </c>
      <c r="O4" s="215">
        <v>0.44884999999999997</v>
      </c>
      <c r="P4" s="215">
        <v>15.830549999999999</v>
      </c>
      <c r="Q4" s="215">
        <v>20.59535</v>
      </c>
      <c r="R4" s="215">
        <v>2.3493499999999998</v>
      </c>
      <c r="S4" s="215">
        <v>0.38144999999999996</v>
      </c>
      <c r="T4" s="215">
        <v>0.26669999999999999</v>
      </c>
      <c r="U4" s="215">
        <v>8.7215500000000006</v>
      </c>
      <c r="W4" s="46"/>
      <c r="X4" s="46"/>
      <c r="Y4" s="46"/>
      <c r="Z4" s="46"/>
      <c r="AA4" s="46"/>
      <c r="AB4" s="46"/>
      <c r="AC4" s="46"/>
      <c r="AD4" s="46"/>
      <c r="AE4" s="46"/>
      <c r="AF4" s="46"/>
      <c r="AG4" s="46"/>
      <c r="AH4" s="46"/>
      <c r="AI4" s="46"/>
      <c r="AJ4" s="46"/>
      <c r="AK4" s="46"/>
      <c r="AL4" s="46"/>
      <c r="AM4" s="46"/>
      <c r="AN4" s="46"/>
      <c r="AO4" s="46"/>
      <c r="AP4" s="46"/>
      <c r="AR4" s="204">
        <f t="shared" ref="AR4:AR67" si="2">(B4/B3)^W$3</f>
        <v>1</v>
      </c>
      <c r="AS4" s="204">
        <f t="shared" ref="AS4:AS67" si="3">(C4/C3)^X$3</f>
        <v>1</v>
      </c>
      <c r="AT4" s="204">
        <f t="shared" ref="AT4:AT67" si="4">(D4/D3)^Y$3</f>
        <v>1</v>
      </c>
      <c r="AU4" s="204">
        <f t="shared" ref="AU4:AU67" si="5">(E4/E3)^Z$3</f>
        <v>1</v>
      </c>
      <c r="AV4" s="204">
        <f t="shared" ref="AV4:AV67" si="6">(F4/F3)^AA$3</f>
        <v>1</v>
      </c>
      <c r="AW4" s="204">
        <f t="shared" ref="AW4:AW67" si="7">(G4/G3)^AB$3</f>
        <v>1</v>
      </c>
      <c r="AX4" s="204">
        <f t="shared" ref="AX4:AX67" si="8">(H4/H3)^AC$3</f>
        <v>1</v>
      </c>
      <c r="AY4" s="204">
        <f t="shared" ref="AY4:AY67" si="9">(I4/I3)^AD$3</f>
        <v>1</v>
      </c>
      <c r="AZ4" s="204">
        <f t="shared" ref="AZ4:AZ67" si="10">(J4/J3)^AE$3</f>
        <v>1</v>
      </c>
      <c r="BA4" s="204">
        <f t="shared" ref="BA4:BA67" si="11">(K4/K3)^AF$3</f>
        <v>1</v>
      </c>
      <c r="BB4" s="204">
        <f t="shared" ref="BB4:BB67" si="12">(L4/L3)^AG$3</f>
        <v>1</v>
      </c>
      <c r="BC4" s="204">
        <f t="shared" ref="BC4:BC67" si="13">(M4/M3)^AH$3</f>
        <v>1</v>
      </c>
      <c r="BD4" s="204">
        <f t="shared" ref="BD4:BD67" si="14">(N4/N3)^AI$3</f>
        <v>1</v>
      </c>
      <c r="BE4" s="204">
        <f t="shared" ref="BE4:BE67" si="15">(O4/O3)^AJ$3</f>
        <v>1</v>
      </c>
      <c r="BF4" s="204">
        <f t="shared" ref="BF4:BF67" si="16">(P4/P3)^AK$3</f>
        <v>1</v>
      </c>
      <c r="BG4" s="204">
        <f t="shared" ref="BG4:BG67" si="17">(Q4/Q3)^AL$3</f>
        <v>1</v>
      </c>
      <c r="BH4" s="204">
        <f t="shared" ref="BH4:BH67" si="18">(R4/R3)^AM$3</f>
        <v>1</v>
      </c>
      <c r="BI4" s="204">
        <f t="shared" ref="BI4:BI67" si="19">(S4/S3)^AN$3</f>
        <v>1</v>
      </c>
      <c r="BJ4" s="204">
        <f t="shared" ref="BJ4:BJ67" si="20">(T4/T3)^AO$3</f>
        <v>1</v>
      </c>
      <c r="BK4" s="204">
        <f t="shared" ref="BK4:BK67" si="21">(U4/U3)^AP$3</f>
        <v>1</v>
      </c>
      <c r="BM4" s="205">
        <f t="shared" ref="BM4:BM5" si="22">PRODUCT(AR4:BB4,BD4:BK4)</f>
        <v>1</v>
      </c>
      <c r="BN4" s="205">
        <f>BN3*BM4</f>
        <v>29.6</v>
      </c>
    </row>
    <row r="5" spans="1:66">
      <c r="A5" s="223">
        <f t="shared" si="1"/>
        <v>44929</v>
      </c>
      <c r="B5" s="215">
        <v>0.28399999999999997</v>
      </c>
      <c r="C5" s="215">
        <v>0.4178</v>
      </c>
      <c r="D5" s="215">
        <v>0.3851</v>
      </c>
      <c r="E5" s="215">
        <v>0.26255000000000001</v>
      </c>
      <c r="F5" s="215">
        <v>1.9551500000000002</v>
      </c>
      <c r="G5" s="215">
        <v>0.626</v>
      </c>
      <c r="H5" s="215">
        <v>0.23525000000000001</v>
      </c>
      <c r="I5" s="215">
        <v>2.2180499999999999</v>
      </c>
      <c r="J5" s="216">
        <v>4429.0049999999992</v>
      </c>
      <c r="K5" s="216">
        <v>36.85</v>
      </c>
      <c r="L5" s="216">
        <v>360.98615000000001</v>
      </c>
      <c r="M5" s="215">
        <v>8.6850000000000011E-2</v>
      </c>
      <c r="N5" s="215">
        <v>1.2478500000000001</v>
      </c>
      <c r="O5" s="215">
        <v>0.44879999999999998</v>
      </c>
      <c r="P5" s="215">
        <v>15.8203</v>
      </c>
      <c r="Q5" s="215">
        <v>20.30575</v>
      </c>
      <c r="R5" s="215">
        <v>2.3423499999999997</v>
      </c>
      <c r="S5" s="215">
        <v>0.38</v>
      </c>
      <c r="T5" s="215">
        <v>0.26629999999999998</v>
      </c>
      <c r="U5" s="215">
        <v>8.7158499999999997</v>
      </c>
      <c r="W5" s="46"/>
      <c r="X5" s="46"/>
      <c r="Y5" s="46"/>
      <c r="Z5" s="46"/>
      <c r="AA5" s="46"/>
      <c r="AB5" s="46"/>
      <c r="AC5" s="46"/>
      <c r="AD5" s="46"/>
      <c r="AE5" s="46"/>
      <c r="AF5" s="46"/>
      <c r="AG5" s="46"/>
      <c r="AH5" s="46"/>
      <c r="AI5" s="46"/>
      <c r="AJ5" s="46"/>
      <c r="AK5" s="46"/>
      <c r="AL5" s="46"/>
      <c r="AM5" s="46"/>
      <c r="AN5" s="46"/>
      <c r="AO5" s="46"/>
      <c r="AP5" s="46"/>
      <c r="AR5" s="204">
        <f t="shared" si="2"/>
        <v>1</v>
      </c>
      <c r="AS5" s="204">
        <f t="shared" si="3"/>
        <v>0.99874332297101243</v>
      </c>
      <c r="AT5" s="204">
        <f t="shared" si="4"/>
        <v>1.0000006774650683</v>
      </c>
      <c r="AU5" s="204">
        <f t="shared" si="5"/>
        <v>1.0000020767979043</v>
      </c>
      <c r="AV5" s="204">
        <f t="shared" si="6"/>
        <v>0.99884376611621439</v>
      </c>
      <c r="AW5" s="204">
        <f t="shared" si="7"/>
        <v>0.99998959728980652</v>
      </c>
      <c r="AX5" s="204">
        <f t="shared" si="8"/>
        <v>0.99999781638233842</v>
      </c>
      <c r="AY5" s="204">
        <f t="shared" si="9"/>
        <v>1.0000316125307318</v>
      </c>
      <c r="AZ5" s="204">
        <f t="shared" si="10"/>
        <v>1.0000232701102238</v>
      </c>
      <c r="BA5" s="204">
        <f t="shared" si="11"/>
        <v>0.99956124887499065</v>
      </c>
      <c r="BB5" s="204">
        <f t="shared" si="12"/>
        <v>1.0000742157960627</v>
      </c>
      <c r="BC5" s="204">
        <f t="shared" si="13"/>
        <v>1</v>
      </c>
      <c r="BD5" s="204">
        <f t="shared" si="14"/>
        <v>0.99979164798168518</v>
      </c>
      <c r="BE5" s="204">
        <f t="shared" si="15"/>
        <v>0.99999877195626952</v>
      </c>
      <c r="BF5" s="204">
        <f t="shared" si="16"/>
        <v>0.99998829164868508</v>
      </c>
      <c r="BG5" s="204">
        <f t="shared" si="17"/>
        <v>1</v>
      </c>
      <c r="BH5" s="204">
        <f t="shared" si="18"/>
        <v>0.99999960658113873</v>
      </c>
      <c r="BI5" s="204">
        <f t="shared" si="19"/>
        <v>0.99947432671499847</v>
      </c>
      <c r="BJ5" s="204">
        <f t="shared" si="20"/>
        <v>0.99999244729381287</v>
      </c>
      <c r="BK5" s="204">
        <f t="shared" si="21"/>
        <v>0.99999062398222527</v>
      </c>
      <c r="BM5" s="205">
        <f t="shared" si="22"/>
        <v>0.99650771359780366</v>
      </c>
      <c r="BN5" s="205">
        <f t="shared" ref="BN5:BN68" si="23">BN4*BM5</f>
        <v>29.496628322494988</v>
      </c>
    </row>
    <row r="6" spans="1:66">
      <c r="A6" s="223">
        <f t="shared" si="1"/>
        <v>44930</v>
      </c>
      <c r="B6" s="215">
        <v>0.28399999999999997</v>
      </c>
      <c r="C6" s="215">
        <v>0.41760000000000003</v>
      </c>
      <c r="D6" s="215">
        <v>0.38764999999999999</v>
      </c>
      <c r="E6" s="215">
        <v>0.26515</v>
      </c>
      <c r="F6" s="215">
        <v>1.9578</v>
      </c>
      <c r="G6" s="215">
        <v>0.62890000000000001</v>
      </c>
      <c r="H6" s="215">
        <v>0.2369</v>
      </c>
      <c r="I6" s="215">
        <v>2.22065</v>
      </c>
      <c r="J6" s="216">
        <v>4434.2515000000003</v>
      </c>
      <c r="K6" s="216">
        <v>37.134999999999998</v>
      </c>
      <c r="L6" s="216">
        <v>361.81515000000002</v>
      </c>
      <c r="M6" s="215">
        <v>8.695E-2</v>
      </c>
      <c r="N6" s="215">
        <v>1.25105</v>
      </c>
      <c r="O6" s="215">
        <v>0.4526</v>
      </c>
      <c r="P6" s="215">
        <v>15.900500000000001</v>
      </c>
      <c r="Q6" s="215">
        <v>20.749949999999998</v>
      </c>
      <c r="R6" s="215">
        <v>2.3721000000000001</v>
      </c>
      <c r="S6" s="215">
        <v>0.38105</v>
      </c>
      <c r="T6" s="215">
        <v>0.26865</v>
      </c>
      <c r="U6" s="215">
        <v>8.7192000000000007</v>
      </c>
      <c r="W6" s="46"/>
      <c r="X6" s="46"/>
      <c r="Y6" s="46"/>
      <c r="Z6" s="46"/>
      <c r="AA6" s="46"/>
      <c r="AB6" s="46"/>
      <c r="AC6" s="46"/>
      <c r="AD6" s="46"/>
      <c r="AE6" s="46"/>
      <c r="AF6" s="46"/>
      <c r="AG6" s="46"/>
      <c r="AH6" s="46"/>
      <c r="AI6" s="46"/>
      <c r="AJ6" s="46"/>
      <c r="AK6" s="46"/>
      <c r="AL6" s="46"/>
      <c r="AM6" s="46"/>
      <c r="AN6" s="46"/>
      <c r="AO6" s="46"/>
      <c r="AP6" s="46"/>
      <c r="AR6" s="204">
        <f t="shared" si="2"/>
        <v>1</v>
      </c>
      <c r="AS6" s="204">
        <f t="shared" si="3"/>
        <v>0.99979009306866107</v>
      </c>
      <c r="AT6" s="204">
        <f t="shared" si="4"/>
        <v>1.0000043023755161</v>
      </c>
      <c r="AU6" s="204">
        <f t="shared" si="5"/>
        <v>1.0000179002858094</v>
      </c>
      <c r="AV6" s="204">
        <f t="shared" si="6"/>
        <v>1.0001583123055502</v>
      </c>
      <c r="AW6" s="204">
        <f t="shared" si="7"/>
        <v>1.0000081587400362</v>
      </c>
      <c r="AX6" s="204">
        <f t="shared" si="8"/>
        <v>1.0000079863194919</v>
      </c>
      <c r="AY6" s="204">
        <f t="shared" si="9"/>
        <v>1.0000215983283547</v>
      </c>
      <c r="AZ6" s="204">
        <f t="shared" si="10"/>
        <v>1.0000150190405033</v>
      </c>
      <c r="BA6" s="204">
        <f t="shared" si="11"/>
        <v>1.0001584144409583</v>
      </c>
      <c r="BB6" s="204">
        <f t="shared" si="12"/>
        <v>1.0000211702295696</v>
      </c>
      <c r="BC6" s="204">
        <f t="shared" si="13"/>
        <v>1</v>
      </c>
      <c r="BD6" s="204">
        <f t="shared" si="14"/>
        <v>1.0001271209026119</v>
      </c>
      <c r="BE6" s="204">
        <f t="shared" si="15"/>
        <v>1.0000929479739473</v>
      </c>
      <c r="BF6" s="204">
        <f t="shared" si="16"/>
        <v>1.0000914135965817</v>
      </c>
      <c r="BG6" s="204">
        <f t="shared" si="17"/>
        <v>1</v>
      </c>
      <c r="BH6" s="204">
        <f t="shared" si="18"/>
        <v>1.0000016639841938</v>
      </c>
      <c r="BI6" s="204">
        <f t="shared" si="19"/>
        <v>1.000381032530703</v>
      </c>
      <c r="BJ6" s="204">
        <f t="shared" si="20"/>
        <v>1.0000442118238329</v>
      </c>
      <c r="BK6" s="204">
        <f t="shared" si="21"/>
        <v>1.0000055112502158</v>
      </c>
      <c r="BM6" s="205">
        <f>PRODUCT(AR6:BB6,BD6:BK6)</f>
        <v>1.0009471674170634</v>
      </c>
      <c r="BN6" s="205">
        <f t="shared" si="23"/>
        <v>29.524566567755283</v>
      </c>
    </row>
    <row r="7" spans="1:66">
      <c r="A7" s="223">
        <f t="shared" si="1"/>
        <v>44931</v>
      </c>
      <c r="B7" s="215">
        <v>0.28399999999999997</v>
      </c>
      <c r="C7" s="215">
        <v>0.41564999999999996</v>
      </c>
      <c r="D7" s="215">
        <v>0.38314999999999999</v>
      </c>
      <c r="E7" s="215">
        <v>0.26385000000000003</v>
      </c>
      <c r="F7" s="215">
        <v>1.9509500000000002</v>
      </c>
      <c r="G7" s="215">
        <v>0.62595000000000001</v>
      </c>
      <c r="H7" s="215">
        <v>0.23570000000000002</v>
      </c>
      <c r="I7" s="215">
        <v>2.2202500000000001</v>
      </c>
      <c r="J7" s="216">
        <v>4431.8449999999993</v>
      </c>
      <c r="K7" s="216">
        <v>37.564999999999998</v>
      </c>
      <c r="L7" s="216">
        <v>360.41395</v>
      </c>
      <c r="M7" s="215">
        <v>8.695E-2</v>
      </c>
      <c r="N7" s="215">
        <v>1.2499</v>
      </c>
      <c r="O7" s="215">
        <v>0.45115</v>
      </c>
      <c r="P7" s="215">
        <v>15.860049999999999</v>
      </c>
      <c r="Q7" s="215">
        <v>20.457650000000001</v>
      </c>
      <c r="R7" s="215">
        <v>2.3711500000000001</v>
      </c>
      <c r="S7" s="215">
        <v>0.38059999999999999</v>
      </c>
      <c r="T7" s="215">
        <v>0.26744999999999997</v>
      </c>
      <c r="U7" s="215">
        <v>8.7103000000000002</v>
      </c>
      <c r="W7" s="46"/>
      <c r="X7" s="46"/>
      <c r="Y7" s="46"/>
      <c r="Z7" s="46"/>
      <c r="AA7" s="46"/>
      <c r="AB7" s="46"/>
      <c r="AC7" s="46"/>
      <c r="AD7" s="46"/>
      <c r="AE7" s="46"/>
      <c r="AF7" s="46"/>
      <c r="AG7" s="46"/>
      <c r="AH7" s="46"/>
      <c r="AI7" s="46"/>
      <c r="AJ7" s="46"/>
      <c r="AK7" s="46"/>
      <c r="AL7" s="46"/>
      <c r="AM7" s="46"/>
      <c r="AN7" s="46"/>
      <c r="AO7" s="46"/>
      <c r="AP7" s="46"/>
      <c r="AR7" s="204">
        <f t="shared" si="2"/>
        <v>1</v>
      </c>
      <c r="AS7" s="204">
        <f t="shared" si="3"/>
        <v>0.99795001169623332</v>
      </c>
      <c r="AT7" s="204">
        <f t="shared" si="4"/>
        <v>0.99999238835149251</v>
      </c>
      <c r="AU7" s="204">
        <f t="shared" si="5"/>
        <v>0.99999107202581039</v>
      </c>
      <c r="AV7" s="204">
        <f t="shared" si="6"/>
        <v>0.99959045386484802</v>
      </c>
      <c r="AW7" s="204">
        <f t="shared" si="7"/>
        <v>0.99999170032912366</v>
      </c>
      <c r="AX7" s="204">
        <f t="shared" si="8"/>
        <v>0.99999419734927952</v>
      </c>
      <c r="AY7" s="204">
        <f t="shared" si="9"/>
        <v>0.99999667886811294</v>
      </c>
      <c r="AZ7" s="204">
        <f t="shared" si="10"/>
        <v>0.99999311324799067</v>
      </c>
      <c r="BA7" s="204">
        <f t="shared" si="11"/>
        <v>1.000236734249442</v>
      </c>
      <c r="BB7" s="204">
        <f t="shared" si="12"/>
        <v>0.99996419010159221</v>
      </c>
      <c r="BC7" s="204">
        <f t="shared" si="13"/>
        <v>1</v>
      </c>
      <c r="BD7" s="204">
        <f t="shared" si="14"/>
        <v>0.99995435733680016</v>
      </c>
      <c r="BE7" s="204">
        <f t="shared" si="15"/>
        <v>0.99996462768264327</v>
      </c>
      <c r="BF7" s="204">
        <f t="shared" si="16"/>
        <v>0.99995395520621344</v>
      </c>
      <c r="BG7" s="204">
        <f t="shared" si="17"/>
        <v>1</v>
      </c>
      <c r="BH7" s="204">
        <f t="shared" si="18"/>
        <v>0.9999999471877441</v>
      </c>
      <c r="BI7" s="204">
        <f t="shared" si="19"/>
        <v>0.99983687345542749</v>
      </c>
      <c r="BJ7" s="204">
        <f t="shared" si="20"/>
        <v>0.99997747303735407</v>
      </c>
      <c r="BK7" s="204">
        <f t="shared" si="21"/>
        <v>0.99998535365526098</v>
      </c>
      <c r="BM7" s="205">
        <f t="shared" ref="BM7:BM69" si="24">PRODUCT(AR7:BB7,BD7:BK7)</f>
        <v>0.99737434752490672</v>
      </c>
      <c r="BN7" s="205">
        <f t="shared" si="23"/>
        <v>29.4470453164706</v>
      </c>
    </row>
    <row r="8" spans="1:66">
      <c r="A8" s="223">
        <f t="shared" si="1"/>
        <v>44932</v>
      </c>
      <c r="B8" s="215">
        <v>0.28399999999999997</v>
      </c>
      <c r="C8" s="215">
        <v>0.41964999999999997</v>
      </c>
      <c r="D8" s="215">
        <v>0.38519999999999999</v>
      </c>
      <c r="E8" s="215">
        <v>0.26615</v>
      </c>
      <c r="F8" s="215">
        <v>1.9463499999999998</v>
      </c>
      <c r="G8" s="215">
        <v>0.62944999999999995</v>
      </c>
      <c r="H8" s="215">
        <v>0.23830000000000001</v>
      </c>
      <c r="I8" s="215">
        <v>2.2176999999999998</v>
      </c>
      <c r="J8" s="216">
        <v>4440.7885000000006</v>
      </c>
      <c r="K8" s="216">
        <v>38.06</v>
      </c>
      <c r="L8" s="216">
        <v>360.05340000000001</v>
      </c>
      <c r="M8" s="215">
        <v>8.7150000000000005E-2</v>
      </c>
      <c r="N8" s="215">
        <v>1.2474499999999999</v>
      </c>
      <c r="O8" s="215">
        <v>0.45534999999999998</v>
      </c>
      <c r="P8" s="215">
        <v>15.805949999999999</v>
      </c>
      <c r="Q8" s="215">
        <v>20.454799999999999</v>
      </c>
      <c r="R8" s="215">
        <v>2.3721000000000001</v>
      </c>
      <c r="S8" s="215">
        <v>0.38195000000000001</v>
      </c>
      <c r="T8" s="215">
        <v>0.26995000000000002</v>
      </c>
      <c r="U8" s="215">
        <v>8.7250499999999995</v>
      </c>
      <c r="W8" s="46"/>
      <c r="X8" s="46"/>
      <c r="Y8" s="46"/>
      <c r="Z8" s="46"/>
      <c r="AA8" s="46"/>
      <c r="AB8" s="46"/>
      <c r="AC8" s="46"/>
      <c r="AD8" s="46"/>
      <c r="AE8" s="46"/>
      <c r="AF8" s="46"/>
      <c r="AG8" s="46"/>
      <c r="AH8" s="46"/>
      <c r="AI8" s="46"/>
      <c r="AJ8" s="46"/>
      <c r="AK8" s="46"/>
      <c r="AL8" s="46"/>
      <c r="AM8" s="46"/>
      <c r="AN8" s="46"/>
      <c r="AO8" s="46"/>
      <c r="AP8" s="46"/>
      <c r="AR8" s="204">
        <f t="shared" si="2"/>
        <v>1</v>
      </c>
      <c r="AS8" s="204">
        <f t="shared" si="3"/>
        <v>1.004207942590581</v>
      </c>
      <c r="AT8" s="204">
        <f t="shared" si="4"/>
        <v>1.0000034785735259</v>
      </c>
      <c r="AU8" s="204">
        <f t="shared" si="5"/>
        <v>1.0000157661054319</v>
      </c>
      <c r="AV8" s="204">
        <f t="shared" si="6"/>
        <v>0.99972415002688764</v>
      </c>
      <c r="AW8" s="204">
        <f t="shared" si="7"/>
        <v>1.0000098428497244</v>
      </c>
      <c r="AX8" s="204">
        <f t="shared" si="8"/>
        <v>1.0000125354899141</v>
      </c>
      <c r="AY8" s="204">
        <f t="shared" si="9"/>
        <v>0.99997881389756949</v>
      </c>
      <c r="AZ8" s="204">
        <f t="shared" si="10"/>
        <v>1.0000255754442664</v>
      </c>
      <c r="BA8" s="204">
        <f t="shared" si="11"/>
        <v>1.000269191599652</v>
      </c>
      <c r="BB8" s="204">
        <f t="shared" si="12"/>
        <v>0.9999907629264746</v>
      </c>
      <c r="BC8" s="204">
        <f t="shared" si="13"/>
        <v>1</v>
      </c>
      <c r="BD8" s="204">
        <f t="shared" si="14"/>
        <v>0.99990262360504023</v>
      </c>
      <c r="BE8" s="204">
        <f t="shared" si="15"/>
        <v>1.0001021545936455</v>
      </c>
      <c r="BF8" s="204">
        <f t="shared" si="16"/>
        <v>0.99993823380441926</v>
      </c>
      <c r="BG8" s="204">
        <f t="shared" si="17"/>
        <v>1</v>
      </c>
      <c r="BH8" s="204">
        <f t="shared" si="18"/>
        <v>1.0000000528122586</v>
      </c>
      <c r="BI8" s="204">
        <f t="shared" si="19"/>
        <v>1.0004889618725408</v>
      </c>
      <c r="BJ8" s="204">
        <f t="shared" si="20"/>
        <v>1.0000468195259911</v>
      </c>
      <c r="BK8" s="204">
        <f t="shared" si="21"/>
        <v>1.0000242657679446</v>
      </c>
      <c r="BM8" s="205">
        <f t="shared" si="24"/>
        <v>1.0047433491960853</v>
      </c>
      <c r="BN8" s="205">
        <f t="shared" si="23"/>
        <v>29.586722935199568</v>
      </c>
    </row>
    <row r="9" spans="1:66">
      <c r="A9" s="223">
        <f t="shared" si="1"/>
        <v>44933</v>
      </c>
      <c r="B9" s="215">
        <v>0.28399999999999997</v>
      </c>
      <c r="C9" s="215">
        <v>0.41964999999999997</v>
      </c>
      <c r="D9" s="215">
        <v>0.38519999999999999</v>
      </c>
      <c r="E9" s="215">
        <v>0.26615</v>
      </c>
      <c r="F9" s="215">
        <v>1.9463499999999998</v>
      </c>
      <c r="G9" s="215">
        <v>0.62944999999999995</v>
      </c>
      <c r="H9" s="215">
        <v>0.23830000000000001</v>
      </c>
      <c r="I9" s="215">
        <v>2.2176999999999998</v>
      </c>
      <c r="J9" s="216">
        <v>4440.7885000000006</v>
      </c>
      <c r="K9" s="216">
        <v>38.06</v>
      </c>
      <c r="L9" s="216">
        <v>360.05340000000001</v>
      </c>
      <c r="M9" s="215">
        <v>8.7150000000000005E-2</v>
      </c>
      <c r="N9" s="215">
        <v>1.2474499999999999</v>
      </c>
      <c r="O9" s="215">
        <v>0.45534999999999998</v>
      </c>
      <c r="P9" s="215">
        <v>15.805949999999999</v>
      </c>
      <c r="Q9" s="215">
        <v>20.454799999999999</v>
      </c>
      <c r="R9" s="215">
        <v>2.3721000000000001</v>
      </c>
      <c r="S9" s="215">
        <v>0.38195000000000001</v>
      </c>
      <c r="T9" s="215">
        <v>0.26995000000000002</v>
      </c>
      <c r="U9" s="215">
        <v>8.7250499999999995</v>
      </c>
      <c r="W9" s="46"/>
      <c r="X9" s="46"/>
      <c r="Y9" s="46"/>
      <c r="Z9" s="46"/>
      <c r="AA9" s="46"/>
      <c r="AB9" s="46"/>
      <c r="AC9" s="46"/>
      <c r="AD9" s="46"/>
      <c r="AE9" s="46"/>
      <c r="AF9" s="46"/>
      <c r="AG9" s="46"/>
      <c r="AH9" s="46"/>
      <c r="AI9" s="46"/>
      <c r="AJ9" s="46"/>
      <c r="AK9" s="46"/>
      <c r="AL9" s="46"/>
      <c r="AM9" s="46"/>
      <c r="AN9" s="46"/>
      <c r="AO9" s="46"/>
      <c r="AP9" s="46"/>
      <c r="AR9" s="204">
        <f t="shared" si="2"/>
        <v>1</v>
      </c>
      <c r="AS9" s="204">
        <f t="shared" si="3"/>
        <v>1</v>
      </c>
      <c r="AT9" s="204">
        <f t="shared" si="4"/>
        <v>1</v>
      </c>
      <c r="AU9" s="204">
        <f t="shared" si="5"/>
        <v>1</v>
      </c>
      <c r="AV9" s="204">
        <f t="shared" si="6"/>
        <v>1</v>
      </c>
      <c r="AW9" s="204">
        <f t="shared" si="7"/>
        <v>1</v>
      </c>
      <c r="AX9" s="204">
        <f t="shared" si="8"/>
        <v>1</v>
      </c>
      <c r="AY9" s="204">
        <f t="shared" si="9"/>
        <v>1</v>
      </c>
      <c r="AZ9" s="204">
        <f t="shared" si="10"/>
        <v>1</v>
      </c>
      <c r="BA9" s="204">
        <f t="shared" si="11"/>
        <v>1</v>
      </c>
      <c r="BB9" s="204">
        <f t="shared" si="12"/>
        <v>1</v>
      </c>
      <c r="BC9" s="204">
        <f t="shared" si="13"/>
        <v>1</v>
      </c>
      <c r="BD9" s="204">
        <f t="shared" si="14"/>
        <v>1</v>
      </c>
      <c r="BE9" s="204">
        <f t="shared" si="15"/>
        <v>1</v>
      </c>
      <c r="BF9" s="204">
        <f t="shared" si="16"/>
        <v>1</v>
      </c>
      <c r="BG9" s="204">
        <f t="shared" si="17"/>
        <v>1</v>
      </c>
      <c r="BH9" s="204">
        <f t="shared" si="18"/>
        <v>1</v>
      </c>
      <c r="BI9" s="204">
        <f t="shared" si="19"/>
        <v>1</v>
      </c>
      <c r="BJ9" s="204">
        <f t="shared" si="20"/>
        <v>1</v>
      </c>
      <c r="BK9" s="204">
        <f t="shared" si="21"/>
        <v>1</v>
      </c>
      <c r="BM9" s="205">
        <f t="shared" si="24"/>
        <v>1</v>
      </c>
      <c r="BN9" s="205">
        <f t="shared" si="23"/>
        <v>29.586722935199568</v>
      </c>
    </row>
    <row r="10" spans="1:66">
      <c r="A10" s="223">
        <f t="shared" si="1"/>
        <v>44934</v>
      </c>
      <c r="B10" s="215">
        <v>0.28399999999999997</v>
      </c>
      <c r="C10" s="215">
        <v>0.41964999999999997</v>
      </c>
      <c r="D10" s="215">
        <v>0.38519999999999999</v>
      </c>
      <c r="E10" s="215">
        <v>0.26615</v>
      </c>
      <c r="F10" s="215">
        <v>1.9463499999999998</v>
      </c>
      <c r="G10" s="215">
        <v>0.62944999999999995</v>
      </c>
      <c r="H10" s="215">
        <v>0.23830000000000001</v>
      </c>
      <c r="I10" s="215">
        <v>2.2176999999999998</v>
      </c>
      <c r="J10" s="216">
        <v>4440.7885000000006</v>
      </c>
      <c r="K10" s="216">
        <v>38.06</v>
      </c>
      <c r="L10" s="216">
        <v>360.05340000000001</v>
      </c>
      <c r="M10" s="215">
        <v>8.7150000000000005E-2</v>
      </c>
      <c r="N10" s="215">
        <v>1.2474499999999999</v>
      </c>
      <c r="O10" s="215">
        <v>0.45534999999999998</v>
      </c>
      <c r="P10" s="215">
        <v>15.805949999999999</v>
      </c>
      <c r="Q10" s="215">
        <v>20.454799999999999</v>
      </c>
      <c r="R10" s="215">
        <v>2.3721000000000001</v>
      </c>
      <c r="S10" s="215">
        <v>0.38195000000000001</v>
      </c>
      <c r="T10" s="215">
        <v>0.26995000000000002</v>
      </c>
      <c r="U10" s="215">
        <v>8.7250499999999995</v>
      </c>
      <c r="W10" s="46"/>
      <c r="X10" s="46"/>
      <c r="Y10" s="46"/>
      <c r="Z10" s="46"/>
      <c r="AA10" s="46"/>
      <c r="AB10" s="46"/>
      <c r="AC10" s="46"/>
      <c r="AD10" s="46"/>
      <c r="AE10" s="46"/>
      <c r="AF10" s="46"/>
      <c r="AG10" s="46"/>
      <c r="AH10" s="46"/>
      <c r="AI10" s="46"/>
      <c r="AJ10" s="46"/>
      <c r="AK10" s="46"/>
      <c r="AL10" s="46"/>
      <c r="AM10" s="46"/>
      <c r="AN10" s="46"/>
      <c r="AO10" s="46"/>
      <c r="AP10" s="46"/>
      <c r="AR10" s="204">
        <f t="shared" si="2"/>
        <v>1</v>
      </c>
      <c r="AS10" s="204">
        <f t="shared" si="3"/>
        <v>1</v>
      </c>
      <c r="AT10" s="204">
        <f t="shared" si="4"/>
        <v>1</v>
      </c>
      <c r="AU10" s="204">
        <f t="shared" si="5"/>
        <v>1</v>
      </c>
      <c r="AV10" s="204">
        <f t="shared" si="6"/>
        <v>1</v>
      </c>
      <c r="AW10" s="204">
        <f t="shared" si="7"/>
        <v>1</v>
      </c>
      <c r="AX10" s="204">
        <f t="shared" si="8"/>
        <v>1</v>
      </c>
      <c r="AY10" s="204">
        <f t="shared" si="9"/>
        <v>1</v>
      </c>
      <c r="AZ10" s="204">
        <f t="shared" si="10"/>
        <v>1</v>
      </c>
      <c r="BA10" s="204">
        <f t="shared" si="11"/>
        <v>1</v>
      </c>
      <c r="BB10" s="204">
        <f t="shared" si="12"/>
        <v>1</v>
      </c>
      <c r="BC10" s="204">
        <f t="shared" si="13"/>
        <v>1</v>
      </c>
      <c r="BD10" s="204">
        <f t="shared" si="14"/>
        <v>1</v>
      </c>
      <c r="BE10" s="204">
        <f t="shared" si="15"/>
        <v>1</v>
      </c>
      <c r="BF10" s="204">
        <f t="shared" si="16"/>
        <v>1</v>
      </c>
      <c r="BG10" s="204">
        <f t="shared" si="17"/>
        <v>1</v>
      </c>
      <c r="BH10" s="204">
        <f t="shared" si="18"/>
        <v>1</v>
      </c>
      <c r="BI10" s="204">
        <f t="shared" si="19"/>
        <v>1</v>
      </c>
      <c r="BJ10" s="204">
        <f t="shared" si="20"/>
        <v>1</v>
      </c>
      <c r="BK10" s="204">
        <f t="shared" si="21"/>
        <v>1</v>
      </c>
      <c r="BM10" s="205">
        <f t="shared" si="24"/>
        <v>1</v>
      </c>
      <c r="BN10" s="205">
        <f t="shared" si="23"/>
        <v>29.586722935199568</v>
      </c>
    </row>
    <row r="11" spans="1:66">
      <c r="A11" s="223">
        <f t="shared" si="1"/>
        <v>44935</v>
      </c>
      <c r="B11" s="215">
        <v>0.28399999999999997</v>
      </c>
      <c r="C11" s="215">
        <v>0.40954999999999997</v>
      </c>
      <c r="D11" s="215">
        <v>0.38065000000000004</v>
      </c>
      <c r="E11" s="215">
        <v>0.26285000000000003</v>
      </c>
      <c r="F11" s="215">
        <v>1.9258500000000001</v>
      </c>
      <c r="G11" s="215">
        <v>0.62509999999999999</v>
      </c>
      <c r="H11" s="215">
        <v>0.23375000000000001</v>
      </c>
      <c r="I11" s="215">
        <v>2.2171000000000003</v>
      </c>
      <c r="J11" s="216">
        <v>4424.7449999999999</v>
      </c>
      <c r="K11" s="216">
        <v>37.44</v>
      </c>
      <c r="L11" s="216">
        <v>353.48860000000002</v>
      </c>
      <c r="M11" s="215">
        <v>8.695E-2</v>
      </c>
      <c r="N11" s="215">
        <v>1.2427999999999999</v>
      </c>
      <c r="O11" s="215">
        <v>0.44405</v>
      </c>
      <c r="P11" s="215">
        <v>15.6633</v>
      </c>
      <c r="Q11" s="215">
        <v>20.584600000000002</v>
      </c>
      <c r="R11" s="215">
        <v>2.3605499999999999</v>
      </c>
      <c r="S11" s="215">
        <v>0.37814999999999999</v>
      </c>
      <c r="T11" s="215">
        <v>0.26595000000000002</v>
      </c>
      <c r="U11" s="215">
        <v>8.6696999999999989</v>
      </c>
      <c r="W11" s="46"/>
      <c r="X11" s="46"/>
      <c r="Y11" s="46"/>
      <c r="Z11" s="46"/>
      <c r="AA11" s="46"/>
      <c r="AB11" s="46"/>
      <c r="AC11" s="46"/>
      <c r="AD11" s="46"/>
      <c r="AE11" s="46"/>
      <c r="AF11" s="46"/>
      <c r="AG11" s="46"/>
      <c r="AH11" s="46"/>
      <c r="AI11" s="46"/>
      <c r="AJ11" s="46"/>
      <c r="AK11" s="46"/>
      <c r="AL11" s="46"/>
      <c r="AM11" s="46"/>
      <c r="AN11" s="46"/>
      <c r="AO11" s="46"/>
      <c r="AP11" s="46"/>
      <c r="AR11" s="204">
        <f t="shared" si="2"/>
        <v>1</v>
      </c>
      <c r="AS11" s="204">
        <f t="shared" si="3"/>
        <v>0.98937563309612764</v>
      </c>
      <c r="AT11" s="204">
        <f t="shared" si="4"/>
        <v>0.99999225403119196</v>
      </c>
      <c r="AU11" s="204">
        <f t="shared" si="5"/>
        <v>0.99997733658818722</v>
      </c>
      <c r="AV11" s="204">
        <f t="shared" si="6"/>
        <v>0.99876328363704536</v>
      </c>
      <c r="AW11" s="204">
        <f t="shared" si="7"/>
        <v>0.99998775857329969</v>
      </c>
      <c r="AX11" s="204">
        <f t="shared" si="8"/>
        <v>0.99997797219165108</v>
      </c>
      <c r="AY11" s="204">
        <f t="shared" si="9"/>
        <v>0.99999501145406178</v>
      </c>
      <c r="AZ11" s="204">
        <f t="shared" si="10"/>
        <v>0.99995408577435352</v>
      </c>
      <c r="BA11" s="204">
        <f t="shared" si="11"/>
        <v>0.99966237218572895</v>
      </c>
      <c r="BB11" s="204">
        <f t="shared" si="12"/>
        <v>0.99983019029377684</v>
      </c>
      <c r="BC11" s="204">
        <f t="shared" si="13"/>
        <v>1</v>
      </c>
      <c r="BD11" s="204">
        <f t="shared" si="14"/>
        <v>0.9998146646393683</v>
      </c>
      <c r="BE11" s="204">
        <f t="shared" si="15"/>
        <v>0.9997230257522709</v>
      </c>
      <c r="BF11" s="204">
        <f t="shared" si="16"/>
        <v>0.99983612505633057</v>
      </c>
      <c r="BG11" s="204">
        <f t="shared" si="17"/>
        <v>1</v>
      </c>
      <c r="BH11" s="204">
        <f t="shared" si="18"/>
        <v>0.99999935647495519</v>
      </c>
      <c r="BI11" s="204">
        <f t="shared" si="19"/>
        <v>0.99862050636628708</v>
      </c>
      <c r="BJ11" s="204">
        <f t="shared" si="20"/>
        <v>0.99992488280640768</v>
      </c>
      <c r="BK11" s="204">
        <f t="shared" si="21"/>
        <v>0.99990873413010961</v>
      </c>
      <c r="BM11" s="205">
        <f t="shared" si="24"/>
        <v>0.9853922287495207</v>
      </c>
      <c r="BN11" s="205">
        <f t="shared" si="23"/>
        <v>29.154526854510863</v>
      </c>
    </row>
    <row r="12" spans="1:66">
      <c r="A12" s="223">
        <f t="shared" si="1"/>
        <v>44936</v>
      </c>
      <c r="B12" s="215">
        <v>0.28399999999999997</v>
      </c>
      <c r="C12" s="215">
        <v>0.41095000000000004</v>
      </c>
      <c r="D12" s="215">
        <v>0.38009999999999999</v>
      </c>
      <c r="E12" s="215">
        <v>0.26164999999999999</v>
      </c>
      <c r="F12" s="215">
        <v>1.9222999999999999</v>
      </c>
      <c r="G12" s="215">
        <v>0.621</v>
      </c>
      <c r="H12" s="215">
        <v>0.2334</v>
      </c>
      <c r="I12" s="215">
        <v>2.2174</v>
      </c>
      <c r="J12" s="216">
        <v>4425.7314999999999</v>
      </c>
      <c r="K12" s="216">
        <v>37.44</v>
      </c>
      <c r="L12" s="216">
        <v>352.92060000000004</v>
      </c>
      <c r="M12" s="215">
        <v>8.6850000000000011E-2</v>
      </c>
      <c r="N12" s="215">
        <v>1.2423</v>
      </c>
      <c r="O12" s="215">
        <v>0.44530000000000003</v>
      </c>
      <c r="P12" s="215">
        <v>15.577500000000001</v>
      </c>
      <c r="Q12" s="215">
        <v>19.75855</v>
      </c>
      <c r="R12" s="215">
        <v>2.3730500000000001</v>
      </c>
      <c r="S12" s="215">
        <v>0.37809999999999999</v>
      </c>
      <c r="T12" s="215">
        <v>0.26449999999999996</v>
      </c>
      <c r="U12" s="215">
        <v>8.6505499999999991</v>
      </c>
      <c r="W12" s="46"/>
      <c r="X12" s="46"/>
      <c r="Y12" s="46"/>
      <c r="Z12" s="46"/>
      <c r="AA12" s="46"/>
      <c r="AB12" s="46"/>
      <c r="AC12" s="46"/>
      <c r="AD12" s="46"/>
      <c r="AE12" s="46"/>
      <c r="AF12" s="46"/>
      <c r="AG12" s="46"/>
      <c r="AH12" s="46"/>
      <c r="AI12" s="46"/>
      <c r="AJ12" s="46"/>
      <c r="AK12" s="46"/>
      <c r="AL12" s="46"/>
      <c r="AM12" s="46"/>
      <c r="AN12" s="46"/>
      <c r="AO12" s="46"/>
      <c r="AP12" s="46"/>
      <c r="AR12" s="204">
        <f t="shared" si="2"/>
        <v>1</v>
      </c>
      <c r="AS12" s="204">
        <f t="shared" si="3"/>
        <v>1.0014973096965858</v>
      </c>
      <c r="AT12" s="204">
        <f t="shared" si="4"/>
        <v>0.99999905740477479</v>
      </c>
      <c r="AU12" s="204">
        <f t="shared" si="5"/>
        <v>0.99999168808646899</v>
      </c>
      <c r="AV12" s="204">
        <f t="shared" si="6"/>
        <v>0.99978439028890542</v>
      </c>
      <c r="AW12" s="204">
        <f t="shared" si="7"/>
        <v>0.99998838386428279</v>
      </c>
      <c r="AX12" s="204">
        <f t="shared" si="8"/>
        <v>0.99999828781523492</v>
      </c>
      <c r="AY12" s="204">
        <f t="shared" si="9"/>
        <v>1.0000024944510317</v>
      </c>
      <c r="AZ12" s="204">
        <f t="shared" si="10"/>
        <v>1.0000028280922346</v>
      </c>
      <c r="BA12" s="204">
        <f t="shared" si="11"/>
        <v>1</v>
      </c>
      <c r="BB12" s="204">
        <f t="shared" si="12"/>
        <v>0.9999851586285633</v>
      </c>
      <c r="BC12" s="204">
        <f t="shared" si="13"/>
        <v>1</v>
      </c>
      <c r="BD12" s="204">
        <f t="shared" si="14"/>
        <v>0.99998002853926649</v>
      </c>
      <c r="BE12" s="204">
        <f t="shared" si="15"/>
        <v>1.000030988135608</v>
      </c>
      <c r="BF12" s="204">
        <f t="shared" si="16"/>
        <v>0.99990071024099181</v>
      </c>
      <c r="BG12" s="204">
        <f t="shared" si="17"/>
        <v>1</v>
      </c>
      <c r="BH12" s="204">
        <f t="shared" si="18"/>
        <v>1.000000696316605</v>
      </c>
      <c r="BI12" s="204">
        <f t="shared" si="19"/>
        <v>0.99998174408534024</v>
      </c>
      <c r="BJ12" s="204">
        <f t="shared" si="20"/>
        <v>0.99997249003594812</v>
      </c>
      <c r="BK12" s="204">
        <f t="shared" si="21"/>
        <v>0.99996828715321195</v>
      </c>
      <c r="BM12" s="205">
        <f t="shared" si="24"/>
        <v>1.0010839799410873</v>
      </c>
      <c r="BN12" s="205">
        <f t="shared" si="23"/>
        <v>29.186129776813043</v>
      </c>
    </row>
    <row r="13" spans="1:66">
      <c r="A13" s="223">
        <f t="shared" si="1"/>
        <v>44937</v>
      </c>
      <c r="B13" s="215">
        <v>0.28399999999999997</v>
      </c>
      <c r="C13" s="215">
        <v>0.40820000000000001</v>
      </c>
      <c r="D13" s="215">
        <v>0.38019999999999998</v>
      </c>
      <c r="E13" s="215">
        <v>0.26434999999999997</v>
      </c>
      <c r="F13" s="215">
        <v>1.91235</v>
      </c>
      <c r="G13" s="215">
        <v>0.62004999999999999</v>
      </c>
      <c r="H13" s="215">
        <v>0.23299999999999998</v>
      </c>
      <c r="I13" s="215">
        <v>2.2179000000000002</v>
      </c>
      <c r="J13" s="216">
        <v>4311.8425000000007</v>
      </c>
      <c r="K13" s="216">
        <v>36.67</v>
      </c>
      <c r="L13" s="216">
        <v>353.19894999999997</v>
      </c>
      <c r="M13" s="215">
        <v>8.6749999999999994E-2</v>
      </c>
      <c r="N13" s="215">
        <v>1.2319499999999999</v>
      </c>
      <c r="O13" s="215">
        <v>0.44589999999999996</v>
      </c>
      <c r="P13" s="215">
        <v>15.649900000000001</v>
      </c>
      <c r="Q13" s="215">
        <v>19.297150000000002</v>
      </c>
      <c r="R13" s="215">
        <v>2.3582000000000001</v>
      </c>
      <c r="S13" s="215">
        <v>0.37595000000000001</v>
      </c>
      <c r="T13" s="215">
        <v>0.26200000000000001</v>
      </c>
      <c r="U13" s="215">
        <v>8.6228499999999997</v>
      </c>
      <c r="W13" s="46"/>
      <c r="X13" s="46"/>
      <c r="Y13" s="46"/>
      <c r="Z13" s="46"/>
      <c r="AA13" s="46"/>
      <c r="AB13" s="46"/>
      <c r="AC13" s="46"/>
      <c r="AD13" s="46"/>
      <c r="AE13" s="46"/>
      <c r="AF13" s="46"/>
      <c r="AG13" s="46"/>
      <c r="AH13" s="46"/>
      <c r="AI13" s="46"/>
      <c r="AJ13" s="46"/>
      <c r="AK13" s="46"/>
      <c r="AL13" s="46"/>
      <c r="AM13" s="46"/>
      <c r="AN13" s="46"/>
      <c r="AO13" s="46"/>
      <c r="AP13" s="46"/>
      <c r="AR13" s="204">
        <f t="shared" si="2"/>
        <v>1</v>
      </c>
      <c r="AS13" s="204">
        <f t="shared" si="3"/>
        <v>0.99706053264929384</v>
      </c>
      <c r="AT13" s="204">
        <f t="shared" si="4"/>
        <v>1.0000001714824522</v>
      </c>
      <c r="AU13" s="204">
        <f t="shared" si="5"/>
        <v>1.0000186488559415</v>
      </c>
      <c r="AV13" s="204">
        <f t="shared" si="6"/>
        <v>0.99939367526348832</v>
      </c>
      <c r="AW13" s="204">
        <f t="shared" si="7"/>
        <v>0.99999729750128363</v>
      </c>
      <c r="AX13" s="204">
        <f t="shared" si="8"/>
        <v>0.99999804007091309</v>
      </c>
      <c r="AY13" s="204">
        <f t="shared" si="9"/>
        <v>1.000004156671974</v>
      </c>
      <c r="AZ13" s="204">
        <f t="shared" si="10"/>
        <v>0.9996693213083111</v>
      </c>
      <c r="BA13" s="204">
        <f t="shared" si="11"/>
        <v>0.99957283682249076</v>
      </c>
      <c r="BB13" s="204">
        <f t="shared" si="12"/>
        <v>1.0000072761185577</v>
      </c>
      <c r="BC13" s="204">
        <f t="shared" si="13"/>
        <v>1</v>
      </c>
      <c r="BD13" s="204">
        <f t="shared" si="14"/>
        <v>0.99958485752699444</v>
      </c>
      <c r="BE13" s="204">
        <f t="shared" si="15"/>
        <v>1.0000148433008731</v>
      </c>
      <c r="BF13" s="204">
        <f t="shared" si="16"/>
        <v>1.0000838265330882</v>
      </c>
      <c r="BG13" s="204">
        <f t="shared" si="17"/>
        <v>1</v>
      </c>
      <c r="BH13" s="204">
        <f t="shared" si="18"/>
        <v>0.9999991723648296</v>
      </c>
      <c r="BI13" s="204">
        <f t="shared" si="19"/>
        <v>0.99921300588152762</v>
      </c>
      <c r="BJ13" s="204">
        <f t="shared" si="20"/>
        <v>0.99995221342696106</v>
      </c>
      <c r="BK13" s="204">
        <f t="shared" si="21"/>
        <v>0.99995400404503965</v>
      </c>
      <c r="BM13" s="205">
        <f t="shared" si="24"/>
        <v>0.99453381345707215</v>
      </c>
      <c r="BN13" s="205">
        <f t="shared" si="23"/>
        <v>29.026592946986881</v>
      </c>
    </row>
    <row r="14" spans="1:66">
      <c r="A14" s="223">
        <f t="shared" si="1"/>
        <v>44938</v>
      </c>
      <c r="B14" s="215">
        <v>0.28399999999999997</v>
      </c>
      <c r="C14" s="215">
        <v>0.41049999999999998</v>
      </c>
      <c r="D14" s="215">
        <v>0.38134999999999997</v>
      </c>
      <c r="E14" s="215">
        <v>0.26449999999999996</v>
      </c>
      <c r="F14" s="215">
        <v>1.9184999999999999</v>
      </c>
      <c r="G14" s="215">
        <v>0.622</v>
      </c>
      <c r="H14" s="215">
        <v>0.23365000000000002</v>
      </c>
      <c r="I14" s="215">
        <v>2.2184999999999997</v>
      </c>
      <c r="J14" s="216">
        <v>4345.3595000000005</v>
      </c>
      <c r="K14" s="216">
        <v>37.36</v>
      </c>
      <c r="L14" s="216">
        <v>353.69015000000002</v>
      </c>
      <c r="M14" s="215">
        <v>8.6850000000000011E-2</v>
      </c>
      <c r="N14" s="215">
        <v>1.2402</v>
      </c>
      <c r="O14" s="215">
        <v>0.4461</v>
      </c>
      <c r="P14" s="215">
        <v>15.6911</v>
      </c>
      <c r="Q14" s="215">
        <v>19.975200000000001</v>
      </c>
      <c r="R14" s="215">
        <v>2.3620999999999999</v>
      </c>
      <c r="S14" s="215">
        <v>0.37785000000000002</v>
      </c>
      <c r="T14" s="215">
        <v>0.26385000000000003</v>
      </c>
      <c r="U14" s="215">
        <v>8.6458499999999994</v>
      </c>
      <c r="W14" s="46"/>
      <c r="X14" s="46"/>
      <c r="Y14" s="46"/>
      <c r="Z14" s="46"/>
      <c r="AA14" s="46"/>
      <c r="AB14" s="46"/>
      <c r="AC14" s="46"/>
      <c r="AD14" s="46"/>
      <c r="AE14" s="46"/>
      <c r="AF14" s="46"/>
      <c r="AG14" s="46"/>
      <c r="AH14" s="46"/>
      <c r="AI14" s="46"/>
      <c r="AJ14" s="46"/>
      <c r="AK14" s="46"/>
      <c r="AL14" s="46"/>
      <c r="AM14" s="46"/>
      <c r="AN14" s="46"/>
      <c r="AO14" s="46"/>
      <c r="AP14" s="46"/>
      <c r="AR14" s="204">
        <f t="shared" si="2"/>
        <v>1</v>
      </c>
      <c r="AS14" s="204">
        <f t="shared" si="3"/>
        <v>1.0024664712486582</v>
      </c>
      <c r="AT14" s="204">
        <f t="shared" si="4"/>
        <v>1.0000019688145561</v>
      </c>
      <c r="AU14" s="204">
        <f t="shared" si="5"/>
        <v>1.0000010304461382</v>
      </c>
      <c r="AV14" s="204">
        <f t="shared" si="6"/>
        <v>1.0003753189437923</v>
      </c>
      <c r="AW14" s="204">
        <f t="shared" si="7"/>
        <v>1.0000055427943373</v>
      </c>
      <c r="AX14" s="204">
        <f t="shared" si="8"/>
        <v>1.000003183187981</v>
      </c>
      <c r="AY14" s="204">
        <f t="shared" si="9"/>
        <v>1.0000049867716776</v>
      </c>
      <c r="AZ14" s="204">
        <f t="shared" si="10"/>
        <v>1.0000982366640665</v>
      </c>
      <c r="BA14" s="204">
        <f t="shared" si="11"/>
        <v>1.0003833488721161</v>
      </c>
      <c r="BB14" s="204">
        <f t="shared" si="12"/>
        <v>1.0000128261142069</v>
      </c>
      <c r="BC14" s="204">
        <f t="shared" si="13"/>
        <v>1</v>
      </c>
      <c r="BD14" s="204">
        <f t="shared" si="14"/>
        <v>1.0003313146983315</v>
      </c>
      <c r="BE14" s="204">
        <f t="shared" si="15"/>
        <v>1.0000049433043652</v>
      </c>
      <c r="BF14" s="204">
        <f t="shared" si="16"/>
        <v>1.0000475285671804</v>
      </c>
      <c r="BG14" s="204">
        <f t="shared" si="17"/>
        <v>1</v>
      </c>
      <c r="BH14" s="204">
        <f t="shared" si="18"/>
        <v>1.0000002178624015</v>
      </c>
      <c r="BI14" s="204">
        <f t="shared" si="19"/>
        <v>1.0006962295818151</v>
      </c>
      <c r="BJ14" s="204">
        <f t="shared" si="20"/>
        <v>1.0000354071276616</v>
      </c>
      <c r="BK14" s="204">
        <f t="shared" si="21"/>
        <v>1.0000382035798823</v>
      </c>
      <c r="BM14" s="205">
        <f t="shared" si="24"/>
        <v>1.0045134283620758</v>
      </c>
      <c r="BN14" s="205">
        <f t="shared" si="23"/>
        <v>29.15760239484824</v>
      </c>
    </row>
    <row r="15" spans="1:66">
      <c r="A15" s="223">
        <f t="shared" si="1"/>
        <v>44939</v>
      </c>
      <c r="B15" s="215">
        <v>0.28399999999999997</v>
      </c>
      <c r="C15" s="215">
        <v>0.40820000000000001</v>
      </c>
      <c r="D15" s="215">
        <v>0.38019999999999998</v>
      </c>
      <c r="E15" s="215">
        <v>0.26434999999999997</v>
      </c>
      <c r="F15" s="215">
        <v>1.91235</v>
      </c>
      <c r="G15" s="215">
        <v>0.62004999999999999</v>
      </c>
      <c r="H15" s="215">
        <v>0.23299999999999998</v>
      </c>
      <c r="I15" s="215">
        <v>2.2179000000000002</v>
      </c>
      <c r="J15" s="216">
        <v>4311.8425000000007</v>
      </c>
      <c r="K15" s="216">
        <v>36.67</v>
      </c>
      <c r="L15" s="216">
        <v>353.19894999999997</v>
      </c>
      <c r="M15" s="215">
        <v>8.6749999999999994E-2</v>
      </c>
      <c r="N15" s="215">
        <v>1.2319499999999999</v>
      </c>
      <c r="O15" s="215">
        <v>0.44589999999999996</v>
      </c>
      <c r="P15" s="215">
        <v>15.649900000000001</v>
      </c>
      <c r="Q15" s="215">
        <v>19.297150000000002</v>
      </c>
      <c r="R15" s="215">
        <v>2.3582000000000001</v>
      </c>
      <c r="S15" s="215">
        <v>0.37595000000000001</v>
      </c>
      <c r="T15" s="215">
        <v>0.26200000000000001</v>
      </c>
      <c r="U15" s="215">
        <v>8.6228499999999997</v>
      </c>
      <c r="W15" s="46"/>
      <c r="X15" s="46"/>
      <c r="Y15" s="46"/>
      <c r="Z15" s="46"/>
      <c r="AA15" s="46"/>
      <c r="AB15" s="46"/>
      <c r="AC15" s="46"/>
      <c r="AD15" s="46"/>
      <c r="AE15" s="46"/>
      <c r="AF15" s="46"/>
      <c r="AG15" s="46"/>
      <c r="AH15" s="46"/>
      <c r="AI15" s="46"/>
      <c r="AJ15" s="46"/>
      <c r="AK15" s="46"/>
      <c r="AL15" s="46"/>
      <c r="AM15" s="46"/>
      <c r="AN15" s="46"/>
      <c r="AO15" s="46"/>
      <c r="AP15" s="46"/>
      <c r="AR15" s="204">
        <f t="shared" si="2"/>
        <v>1</v>
      </c>
      <c r="AS15" s="204">
        <f t="shared" si="3"/>
        <v>0.99753959726395036</v>
      </c>
      <c r="AT15" s="204">
        <f t="shared" si="4"/>
        <v>0.99999803118932018</v>
      </c>
      <c r="AU15" s="204">
        <f t="shared" si="5"/>
        <v>0.99999896955492351</v>
      </c>
      <c r="AV15" s="204">
        <f t="shared" si="6"/>
        <v>0.99962482186766821</v>
      </c>
      <c r="AW15" s="204">
        <f t="shared" si="7"/>
        <v>0.99999445723638514</v>
      </c>
      <c r="AX15" s="204">
        <f t="shared" si="8"/>
        <v>0.9999968168221518</v>
      </c>
      <c r="AY15" s="204">
        <f t="shared" si="9"/>
        <v>0.99999501325319029</v>
      </c>
      <c r="AZ15" s="204">
        <f t="shared" si="10"/>
        <v>0.99990177298542782</v>
      </c>
      <c r="BA15" s="204">
        <f t="shared" si="11"/>
        <v>0.9996167980279278</v>
      </c>
      <c r="BB15" s="204">
        <f t="shared" si="12"/>
        <v>0.99998717405030024</v>
      </c>
      <c r="BC15" s="204">
        <f t="shared" si="13"/>
        <v>1</v>
      </c>
      <c r="BD15" s="204">
        <f t="shared" si="14"/>
        <v>0.99966879503474171</v>
      </c>
      <c r="BE15" s="204">
        <f t="shared" si="15"/>
        <v>0.99999505672007083</v>
      </c>
      <c r="BF15" s="204">
        <f t="shared" si="16"/>
        <v>0.99995247369167695</v>
      </c>
      <c r="BG15" s="204">
        <f t="shared" si="17"/>
        <v>1</v>
      </c>
      <c r="BH15" s="204">
        <f t="shared" si="18"/>
        <v>0.99999978213764606</v>
      </c>
      <c r="BI15" s="204">
        <f t="shared" si="19"/>
        <v>0.99930425481656304</v>
      </c>
      <c r="BJ15" s="204">
        <f t="shared" si="20"/>
        <v>0.99996459412595873</v>
      </c>
      <c r="BK15" s="204">
        <f t="shared" si="21"/>
        <v>0.99996179787957551</v>
      </c>
      <c r="BM15" s="205">
        <f t="shared" si="24"/>
        <v>0.99550685114340953</v>
      </c>
      <c r="BN15" s="205">
        <f t="shared" si="23"/>
        <v>29.026592946986909</v>
      </c>
    </row>
    <row r="16" spans="1:66">
      <c r="A16" s="223">
        <f t="shared" si="1"/>
        <v>44940</v>
      </c>
      <c r="B16" s="215">
        <v>0.28399999999999997</v>
      </c>
      <c r="C16" s="215">
        <v>0.40820000000000001</v>
      </c>
      <c r="D16" s="215">
        <v>0.38019999999999998</v>
      </c>
      <c r="E16" s="215">
        <v>0.26434999999999997</v>
      </c>
      <c r="F16" s="215">
        <v>1.91235</v>
      </c>
      <c r="G16" s="215">
        <v>0.62004999999999999</v>
      </c>
      <c r="H16" s="215">
        <v>0.23299999999999998</v>
      </c>
      <c r="I16" s="215">
        <v>2.2179000000000002</v>
      </c>
      <c r="J16" s="216">
        <v>4311.8425000000007</v>
      </c>
      <c r="K16" s="216">
        <v>36.67</v>
      </c>
      <c r="L16" s="216">
        <v>353.19894999999997</v>
      </c>
      <c r="M16" s="215">
        <v>8.6749999999999994E-2</v>
      </c>
      <c r="N16" s="215">
        <v>1.2319499999999999</v>
      </c>
      <c r="O16" s="215">
        <v>0.44589999999999996</v>
      </c>
      <c r="P16" s="215">
        <v>15.649900000000001</v>
      </c>
      <c r="Q16" s="215">
        <v>19.297150000000002</v>
      </c>
      <c r="R16" s="215">
        <v>2.3582000000000001</v>
      </c>
      <c r="S16" s="215">
        <v>0.37595000000000001</v>
      </c>
      <c r="T16" s="215">
        <v>0.26200000000000001</v>
      </c>
      <c r="U16" s="215">
        <v>8.6228499999999997</v>
      </c>
      <c r="W16" s="46"/>
      <c r="X16" s="46"/>
      <c r="Y16" s="46"/>
      <c r="Z16" s="46"/>
      <c r="AA16" s="46"/>
      <c r="AB16" s="46"/>
      <c r="AC16" s="46"/>
      <c r="AD16" s="46"/>
      <c r="AE16" s="46"/>
      <c r="AF16" s="46"/>
      <c r="AG16" s="46"/>
      <c r="AH16" s="46"/>
      <c r="AI16" s="46"/>
      <c r="AJ16" s="46"/>
      <c r="AK16" s="46"/>
      <c r="AL16" s="46"/>
      <c r="AM16" s="46"/>
      <c r="AN16" s="46"/>
      <c r="AO16" s="46"/>
      <c r="AP16" s="46"/>
      <c r="AR16" s="204">
        <f t="shared" si="2"/>
        <v>1</v>
      </c>
      <c r="AS16" s="204">
        <f t="shared" si="3"/>
        <v>1</v>
      </c>
      <c r="AT16" s="204">
        <f t="shared" si="4"/>
        <v>1</v>
      </c>
      <c r="AU16" s="204">
        <f t="shared" si="5"/>
        <v>1</v>
      </c>
      <c r="AV16" s="204">
        <f t="shared" si="6"/>
        <v>1</v>
      </c>
      <c r="AW16" s="204">
        <f t="shared" si="7"/>
        <v>1</v>
      </c>
      <c r="AX16" s="204">
        <f t="shared" si="8"/>
        <v>1</v>
      </c>
      <c r="AY16" s="204">
        <f t="shared" si="9"/>
        <v>1</v>
      </c>
      <c r="AZ16" s="204">
        <f t="shared" si="10"/>
        <v>1</v>
      </c>
      <c r="BA16" s="204">
        <f t="shared" si="11"/>
        <v>1</v>
      </c>
      <c r="BB16" s="204">
        <f t="shared" si="12"/>
        <v>1</v>
      </c>
      <c r="BC16" s="204">
        <f t="shared" si="13"/>
        <v>1</v>
      </c>
      <c r="BD16" s="204">
        <f t="shared" si="14"/>
        <v>1</v>
      </c>
      <c r="BE16" s="204">
        <f t="shared" si="15"/>
        <v>1</v>
      </c>
      <c r="BF16" s="204">
        <f t="shared" si="16"/>
        <v>1</v>
      </c>
      <c r="BG16" s="204">
        <f t="shared" si="17"/>
        <v>1</v>
      </c>
      <c r="BH16" s="204">
        <f t="shared" si="18"/>
        <v>1</v>
      </c>
      <c r="BI16" s="204">
        <f t="shared" si="19"/>
        <v>1</v>
      </c>
      <c r="BJ16" s="204">
        <f t="shared" si="20"/>
        <v>1</v>
      </c>
      <c r="BK16" s="204">
        <f t="shared" si="21"/>
        <v>1</v>
      </c>
      <c r="BM16" s="205">
        <f t="shared" si="24"/>
        <v>1</v>
      </c>
      <c r="BN16" s="205">
        <f t="shared" si="23"/>
        <v>29.026592946986909</v>
      </c>
    </row>
    <row r="17" spans="1:66">
      <c r="A17" s="223">
        <f t="shared" si="1"/>
        <v>44941</v>
      </c>
      <c r="B17" s="215">
        <v>0.28399999999999997</v>
      </c>
      <c r="C17" s="215">
        <v>0.40820000000000001</v>
      </c>
      <c r="D17" s="215">
        <v>0.38019999999999998</v>
      </c>
      <c r="E17" s="215">
        <v>0.26434999999999997</v>
      </c>
      <c r="F17" s="215">
        <v>1.91235</v>
      </c>
      <c r="G17" s="215">
        <v>0.62004999999999999</v>
      </c>
      <c r="H17" s="215">
        <v>0.23299999999999998</v>
      </c>
      <c r="I17" s="215">
        <v>2.2179000000000002</v>
      </c>
      <c r="J17" s="216">
        <v>4311.8425000000007</v>
      </c>
      <c r="K17" s="216">
        <v>36.67</v>
      </c>
      <c r="L17" s="216">
        <v>353.19894999999997</v>
      </c>
      <c r="M17" s="215">
        <v>8.6749999999999994E-2</v>
      </c>
      <c r="N17" s="215">
        <v>1.2319499999999999</v>
      </c>
      <c r="O17" s="215">
        <v>0.44589999999999996</v>
      </c>
      <c r="P17" s="215">
        <v>15.649900000000001</v>
      </c>
      <c r="Q17" s="215">
        <v>19.297150000000002</v>
      </c>
      <c r="R17" s="215">
        <v>2.3582000000000001</v>
      </c>
      <c r="S17" s="215">
        <v>0.37595000000000001</v>
      </c>
      <c r="T17" s="215">
        <v>0.26200000000000001</v>
      </c>
      <c r="U17" s="215">
        <v>8.6228499999999997</v>
      </c>
      <c r="W17" s="46"/>
      <c r="X17" s="46"/>
      <c r="Y17" s="46"/>
      <c r="Z17" s="46"/>
      <c r="AA17" s="46"/>
      <c r="AB17" s="46"/>
      <c r="AC17" s="46"/>
      <c r="AD17" s="46"/>
      <c r="AE17" s="46"/>
      <c r="AF17" s="46"/>
      <c r="AG17" s="46"/>
      <c r="AH17" s="46"/>
      <c r="AI17" s="46"/>
      <c r="AJ17" s="46"/>
      <c r="AK17" s="46"/>
      <c r="AL17" s="46"/>
      <c r="AM17" s="46"/>
      <c r="AN17" s="46"/>
      <c r="AO17" s="46"/>
      <c r="AP17" s="46"/>
      <c r="AR17" s="204">
        <f t="shared" si="2"/>
        <v>1</v>
      </c>
      <c r="AS17" s="204">
        <f t="shared" si="3"/>
        <v>1</v>
      </c>
      <c r="AT17" s="204">
        <f t="shared" si="4"/>
        <v>1</v>
      </c>
      <c r="AU17" s="204">
        <f t="shared" si="5"/>
        <v>1</v>
      </c>
      <c r="AV17" s="204">
        <f t="shared" si="6"/>
        <v>1</v>
      </c>
      <c r="AW17" s="204">
        <f t="shared" si="7"/>
        <v>1</v>
      </c>
      <c r="AX17" s="204">
        <f t="shared" si="8"/>
        <v>1</v>
      </c>
      <c r="AY17" s="204">
        <f t="shared" si="9"/>
        <v>1</v>
      </c>
      <c r="AZ17" s="204">
        <f t="shared" si="10"/>
        <v>1</v>
      </c>
      <c r="BA17" s="204">
        <f t="shared" si="11"/>
        <v>1</v>
      </c>
      <c r="BB17" s="204">
        <f t="shared" si="12"/>
        <v>1</v>
      </c>
      <c r="BC17" s="204">
        <f t="shared" si="13"/>
        <v>1</v>
      </c>
      <c r="BD17" s="204">
        <f t="shared" si="14"/>
        <v>1</v>
      </c>
      <c r="BE17" s="204">
        <f t="shared" si="15"/>
        <v>1</v>
      </c>
      <c r="BF17" s="204">
        <f t="shared" si="16"/>
        <v>1</v>
      </c>
      <c r="BG17" s="204">
        <f t="shared" si="17"/>
        <v>1</v>
      </c>
      <c r="BH17" s="204">
        <f t="shared" si="18"/>
        <v>1</v>
      </c>
      <c r="BI17" s="204">
        <f t="shared" si="19"/>
        <v>1</v>
      </c>
      <c r="BJ17" s="204">
        <f t="shared" si="20"/>
        <v>1</v>
      </c>
      <c r="BK17" s="204">
        <f t="shared" si="21"/>
        <v>1</v>
      </c>
      <c r="BM17" s="205">
        <f t="shared" si="24"/>
        <v>1</v>
      </c>
      <c r="BN17" s="205">
        <f t="shared" si="23"/>
        <v>29.026592946986909</v>
      </c>
    </row>
    <row r="18" spans="1:66">
      <c r="A18" s="223">
        <f t="shared" si="1"/>
        <v>44942</v>
      </c>
      <c r="B18" s="215">
        <v>0.28399999999999997</v>
      </c>
      <c r="C18" s="215">
        <v>0.40625</v>
      </c>
      <c r="D18" s="215">
        <v>0.37970000000000004</v>
      </c>
      <c r="E18" s="215">
        <v>0.26255000000000001</v>
      </c>
      <c r="F18" s="215">
        <v>1.9037500000000001</v>
      </c>
      <c r="G18" s="215">
        <v>0.62224999999999997</v>
      </c>
      <c r="H18" s="215">
        <v>0.23170000000000002</v>
      </c>
      <c r="I18" s="215">
        <v>2.218</v>
      </c>
      <c r="J18" s="216">
        <v>4266.4174999999996</v>
      </c>
      <c r="K18" s="216">
        <v>36.24</v>
      </c>
      <c r="L18" s="216">
        <v>350.56319999999999</v>
      </c>
      <c r="M18" s="215">
        <v>8.6650000000000005E-2</v>
      </c>
      <c r="N18" s="215">
        <v>1.2253000000000001</v>
      </c>
      <c r="O18" s="215">
        <v>0.44355</v>
      </c>
      <c r="P18" s="215">
        <v>15.48945</v>
      </c>
      <c r="Q18" s="215">
        <v>19.599600000000002</v>
      </c>
      <c r="R18" s="215">
        <v>2.3634500000000003</v>
      </c>
      <c r="S18" s="215">
        <v>0.37419999999999998</v>
      </c>
      <c r="T18" s="215">
        <v>0.2616</v>
      </c>
      <c r="U18" s="215">
        <v>8.6011000000000006</v>
      </c>
      <c r="W18" s="46"/>
      <c r="X18" s="46"/>
      <c r="Y18" s="46"/>
      <c r="Z18" s="46"/>
      <c r="AA18" s="46"/>
      <c r="AB18" s="46"/>
      <c r="AC18" s="46"/>
      <c r="AD18" s="46"/>
      <c r="AE18" s="46"/>
      <c r="AF18" s="46"/>
      <c r="AG18" s="46"/>
      <c r="AH18" s="46"/>
      <c r="AI18" s="46"/>
      <c r="AJ18" s="46"/>
      <c r="AK18" s="46"/>
      <c r="AL18" s="46"/>
      <c r="AM18" s="46"/>
      <c r="AN18" s="46"/>
      <c r="AO18" s="46"/>
      <c r="AP18" s="46"/>
      <c r="AR18" s="204">
        <f t="shared" si="2"/>
        <v>1</v>
      </c>
      <c r="AS18" s="204">
        <f t="shared" si="3"/>
        <v>0.99790274116560351</v>
      </c>
      <c r="AT18" s="204">
        <f t="shared" si="4"/>
        <v>0.99999914213673269</v>
      </c>
      <c r="AU18" s="204">
        <f t="shared" si="5"/>
        <v>0.99998758891896611</v>
      </c>
      <c r="AV18" s="204">
        <f t="shared" si="6"/>
        <v>0.99947337227921629</v>
      </c>
      <c r="AW18" s="204">
        <f t="shared" si="7"/>
        <v>1.0000062521541786</v>
      </c>
      <c r="AX18" s="204">
        <f t="shared" si="8"/>
        <v>0.9999936069271651</v>
      </c>
      <c r="AY18" s="204">
        <f t="shared" si="9"/>
        <v>1.000000831220563</v>
      </c>
      <c r="AZ18" s="204">
        <f t="shared" si="10"/>
        <v>0.99986565140401651</v>
      </c>
      <c r="BA18" s="204">
        <f t="shared" si="11"/>
        <v>0.99975751170840998</v>
      </c>
      <c r="BB18" s="204">
        <f t="shared" si="12"/>
        <v>0.99993087255532531</v>
      </c>
      <c r="BC18" s="204">
        <f t="shared" si="13"/>
        <v>1</v>
      </c>
      <c r="BD18" s="204">
        <f t="shared" si="14"/>
        <v>0.99973140182552589</v>
      </c>
      <c r="BE18" s="204">
        <f t="shared" si="15"/>
        <v>0.99994175135677632</v>
      </c>
      <c r="BF18" s="204">
        <f t="shared" si="16"/>
        <v>0.99981372552215431</v>
      </c>
      <c r="BG18" s="204">
        <f t="shared" si="17"/>
        <v>1</v>
      </c>
      <c r="BH18" s="204">
        <f t="shared" si="18"/>
        <v>1.000000293192522</v>
      </c>
      <c r="BI18" s="204">
        <f t="shared" si="19"/>
        <v>0.9993560475546297</v>
      </c>
      <c r="BJ18" s="204">
        <f t="shared" si="20"/>
        <v>0.99999231170329983</v>
      </c>
      <c r="BK18" s="204">
        <f t="shared" si="21"/>
        <v>0.99996378018833343</v>
      </c>
      <c r="BM18" s="205">
        <f t="shared" si="24"/>
        <v>0.99572340737086851</v>
      </c>
      <c r="BN18" s="205">
        <f t="shared" si="23"/>
        <v>28.902458033541023</v>
      </c>
    </row>
    <row r="19" spans="1:66">
      <c r="A19" s="223">
        <f t="shared" si="1"/>
        <v>44943</v>
      </c>
      <c r="B19" s="215">
        <v>0.28399999999999997</v>
      </c>
      <c r="C19" s="215">
        <v>0.40739999999999998</v>
      </c>
      <c r="D19" s="215">
        <v>0.38059999999999999</v>
      </c>
      <c r="E19" s="215">
        <v>0.2626</v>
      </c>
      <c r="F19" s="215">
        <v>1.9208500000000002</v>
      </c>
      <c r="G19" s="215">
        <v>0.61830000000000007</v>
      </c>
      <c r="H19" s="215">
        <v>0.23275000000000001</v>
      </c>
      <c r="I19" s="215">
        <v>2.2198500000000001</v>
      </c>
      <c r="J19" s="216">
        <v>4302.625</v>
      </c>
      <c r="K19" s="216">
        <v>36.519999999999996</v>
      </c>
      <c r="L19" s="216">
        <v>351.77589999999998</v>
      </c>
      <c r="M19" s="215">
        <v>8.6749999999999994E-2</v>
      </c>
      <c r="N19" s="215">
        <v>1.2294</v>
      </c>
      <c r="O19" s="215">
        <v>0.44355</v>
      </c>
      <c r="P19" s="215">
        <v>15.552</v>
      </c>
      <c r="Q19" s="215">
        <v>19.4938</v>
      </c>
      <c r="R19" s="215">
        <v>2.3773999999999997</v>
      </c>
      <c r="S19" s="215">
        <v>0.37535000000000002</v>
      </c>
      <c r="T19" s="215">
        <v>0.26224999999999998</v>
      </c>
      <c r="U19" s="215">
        <v>8.6090999999999998</v>
      </c>
      <c r="W19" s="46"/>
      <c r="X19" s="46"/>
      <c r="Y19" s="46"/>
      <c r="Z19" s="46"/>
      <c r="AA19" s="46"/>
      <c r="AB19" s="46"/>
      <c r="AC19" s="46"/>
      <c r="AD19" s="46"/>
      <c r="AE19" s="46"/>
      <c r="AF19" s="46"/>
      <c r="AG19" s="46"/>
      <c r="AH19" s="46"/>
      <c r="AI19" s="46"/>
      <c r="AJ19" s="46"/>
      <c r="AK19" s="46"/>
      <c r="AL19" s="46"/>
      <c r="AM19" s="46"/>
      <c r="AN19" s="46"/>
      <c r="AO19" s="46"/>
      <c r="AP19" s="46"/>
      <c r="AR19" s="204">
        <f t="shared" si="2"/>
        <v>1</v>
      </c>
      <c r="AS19" s="204">
        <f t="shared" si="3"/>
        <v>1.0012401279147938</v>
      </c>
      <c r="AT19" s="204">
        <f t="shared" si="4"/>
        <v>1.0000015433438405</v>
      </c>
      <c r="AU19" s="204">
        <f t="shared" si="5"/>
        <v>1.0000003459019586</v>
      </c>
      <c r="AV19" s="204">
        <f t="shared" si="6"/>
        <v>1.0010456313548819</v>
      </c>
      <c r="AW19" s="204">
        <f t="shared" si="7"/>
        <v>0.99998875877808968</v>
      </c>
      <c r="AX19" s="204">
        <f t="shared" si="8"/>
        <v>1.000005166440372</v>
      </c>
      <c r="AY19" s="204">
        <f t="shared" si="9"/>
        <v>1.0000153709361073</v>
      </c>
      <c r="AZ19" s="204">
        <f t="shared" si="10"/>
        <v>1.0001072147715671</v>
      </c>
      <c r="BA19" s="204">
        <f t="shared" si="11"/>
        <v>1.0001582555280393</v>
      </c>
      <c r="BB19" s="204">
        <f t="shared" si="12"/>
        <v>1.0000318712471112</v>
      </c>
      <c r="BC19" s="204">
        <f t="shared" si="13"/>
        <v>1</v>
      </c>
      <c r="BD19" s="204">
        <f t="shared" si="14"/>
        <v>1.000165809674725</v>
      </c>
      <c r="BE19" s="204">
        <f t="shared" si="15"/>
        <v>1</v>
      </c>
      <c r="BF19" s="204">
        <f t="shared" si="16"/>
        <v>1.0000728553597051</v>
      </c>
      <c r="BG19" s="204">
        <f t="shared" si="17"/>
        <v>1</v>
      </c>
      <c r="BH19" s="204">
        <f t="shared" si="18"/>
        <v>1.0000007759014251</v>
      </c>
      <c r="BI19" s="204">
        <f t="shared" si="19"/>
        <v>1.0004237332194157</v>
      </c>
      <c r="BJ19" s="204">
        <f t="shared" si="20"/>
        <v>1.0000124876497538</v>
      </c>
      <c r="BK19" s="204">
        <f t="shared" si="21"/>
        <v>1.0000133331975272</v>
      </c>
      <c r="BM19" s="205">
        <f t="shared" si="24"/>
        <v>1.0032872324539528</v>
      </c>
      <c r="BN19" s="205">
        <f t="shared" si="23"/>
        <v>28.997467131587889</v>
      </c>
    </row>
    <row r="20" spans="1:66">
      <c r="A20" s="223">
        <f t="shared" si="1"/>
        <v>44944</v>
      </c>
      <c r="B20" s="215">
        <v>0.28399999999999997</v>
      </c>
      <c r="C20" s="215">
        <v>0.40590000000000004</v>
      </c>
      <c r="D20" s="215">
        <v>0.37990000000000002</v>
      </c>
      <c r="E20" s="215">
        <v>0.26205000000000001</v>
      </c>
      <c r="F20" s="215">
        <v>1.9229500000000002</v>
      </c>
      <c r="G20" s="215">
        <v>0.61809999999999998</v>
      </c>
      <c r="H20" s="215">
        <v>0.23114999999999999</v>
      </c>
      <c r="I20" s="215">
        <v>2.2223499999999996</v>
      </c>
      <c r="J20" s="216">
        <v>4281.3249999999998</v>
      </c>
      <c r="K20" s="216">
        <v>37.134999999999998</v>
      </c>
      <c r="L20" s="216">
        <v>351.33019999999999</v>
      </c>
      <c r="M20" s="215">
        <v>8.6800000000000002E-2</v>
      </c>
      <c r="N20" s="215">
        <v>1.22925</v>
      </c>
      <c r="O20" s="215">
        <v>0.44015000000000004</v>
      </c>
      <c r="P20" s="215">
        <v>15.532900000000001</v>
      </c>
      <c r="Q20" s="215">
        <v>19.594200000000001</v>
      </c>
      <c r="R20" s="215">
        <v>2.3513999999999999</v>
      </c>
      <c r="S20" s="215">
        <v>0.37554999999999999</v>
      </c>
      <c r="T20" s="215">
        <v>0.26334999999999997</v>
      </c>
      <c r="U20" s="215">
        <v>8.6009999999999991</v>
      </c>
      <c r="W20" s="46"/>
      <c r="X20" s="46"/>
      <c r="Y20" s="46"/>
      <c r="Z20" s="46"/>
      <c r="AA20" s="46"/>
      <c r="AB20" s="46"/>
      <c r="AC20" s="46"/>
      <c r="AD20" s="46"/>
      <c r="AE20" s="46"/>
      <c r="AF20" s="46"/>
      <c r="AG20" s="46"/>
      <c r="AH20" s="46"/>
      <c r="AI20" s="46"/>
      <c r="AJ20" s="46"/>
      <c r="AK20" s="46"/>
      <c r="AL20" s="46"/>
      <c r="AM20" s="46"/>
      <c r="AN20" s="46"/>
      <c r="AO20" s="46"/>
      <c r="AP20" s="46"/>
      <c r="AR20" s="204">
        <f t="shared" si="2"/>
        <v>1</v>
      </c>
      <c r="AS20" s="204">
        <f t="shared" si="3"/>
        <v>0.99838405462487834</v>
      </c>
      <c r="AT20" s="204">
        <f t="shared" si="4"/>
        <v>0.99999879993900664</v>
      </c>
      <c r="AU20" s="204">
        <f t="shared" si="5"/>
        <v>0.99999619145883034</v>
      </c>
      <c r="AV20" s="204">
        <f t="shared" si="6"/>
        <v>1.0001277100111889</v>
      </c>
      <c r="AW20" s="204">
        <f t="shared" si="7"/>
        <v>0.99999942891263593</v>
      </c>
      <c r="AX20" s="204">
        <f t="shared" si="8"/>
        <v>0.99999211802871335</v>
      </c>
      <c r="AY20" s="204">
        <f t="shared" si="9"/>
        <v>1.0000207512516799</v>
      </c>
      <c r="AZ20" s="204">
        <f t="shared" si="10"/>
        <v>0.99993704327016375</v>
      </c>
      <c r="BA20" s="204">
        <f t="shared" si="11"/>
        <v>1.0003434112964955</v>
      </c>
      <c r="BB20" s="204">
        <f t="shared" si="12"/>
        <v>0.9999882994989413</v>
      </c>
      <c r="BC20" s="204">
        <f t="shared" si="13"/>
        <v>1</v>
      </c>
      <c r="BD20" s="204">
        <f t="shared" si="14"/>
        <v>0.99999394406420761</v>
      </c>
      <c r="BE20" s="204">
        <f t="shared" si="15"/>
        <v>0.99991517792062001</v>
      </c>
      <c r="BF20" s="204">
        <f t="shared" si="16"/>
        <v>0.99997778537900073</v>
      </c>
      <c r="BG20" s="204">
        <f t="shared" si="17"/>
        <v>1</v>
      </c>
      <c r="BH20" s="204">
        <f t="shared" si="18"/>
        <v>0.99999855018163175</v>
      </c>
      <c r="BI20" s="204">
        <f t="shared" si="19"/>
        <v>1.0000735473138209</v>
      </c>
      <c r="BJ20" s="204">
        <f t="shared" si="20"/>
        <v>1.0000210626932464</v>
      </c>
      <c r="BK20" s="204">
        <f t="shared" si="21"/>
        <v>0.99998650024015823</v>
      </c>
      <c r="BM20" s="205">
        <f t="shared" si="24"/>
        <v>0.9987537699353366</v>
      </c>
      <c r="BN20" s="205">
        <f t="shared" si="23"/>
        <v>28.961329616249415</v>
      </c>
    </row>
    <row r="21" spans="1:66">
      <c r="A21" s="223">
        <f t="shared" si="1"/>
        <v>44945</v>
      </c>
      <c r="B21" s="215">
        <v>0.28399999999999997</v>
      </c>
      <c r="C21" s="215">
        <v>0.41149999999999998</v>
      </c>
      <c r="D21" s="215">
        <v>0.38339999999999996</v>
      </c>
      <c r="E21" s="215">
        <v>0.26029999999999998</v>
      </c>
      <c r="F21" s="215">
        <v>1.9248000000000001</v>
      </c>
      <c r="G21" s="215">
        <v>0.61959999999999993</v>
      </c>
      <c r="H21" s="215">
        <v>0.23020000000000002</v>
      </c>
      <c r="I21" s="215">
        <v>2.2229999999999999</v>
      </c>
      <c r="J21" s="216">
        <v>4290.4130000000005</v>
      </c>
      <c r="K21" s="216">
        <v>36.33</v>
      </c>
      <c r="L21" s="216">
        <v>349.9726</v>
      </c>
      <c r="M21" s="215">
        <v>8.6749999999999994E-2</v>
      </c>
      <c r="N21" s="215">
        <v>1.2263500000000001</v>
      </c>
      <c r="O21" s="215">
        <v>0.44259999999999999</v>
      </c>
      <c r="P21" s="215">
        <v>15.520050000000001</v>
      </c>
      <c r="Q21" s="215">
        <v>19.56165</v>
      </c>
      <c r="R21" s="215">
        <v>2.3714500000000003</v>
      </c>
      <c r="S21" s="215">
        <v>0.37545000000000001</v>
      </c>
      <c r="T21" s="215">
        <v>0.26305000000000001</v>
      </c>
      <c r="U21" s="215">
        <v>8.6199999999999992</v>
      </c>
      <c r="W21" s="46"/>
      <c r="X21" s="46"/>
      <c r="Y21" s="46"/>
      <c r="Z21" s="46"/>
      <c r="AA21" s="46"/>
      <c r="AB21" s="46"/>
      <c r="AC21" s="46"/>
      <c r="AD21" s="46"/>
      <c r="AE21" s="46"/>
      <c r="AF21" s="46"/>
      <c r="AG21" s="46"/>
      <c r="AH21" s="46"/>
      <c r="AI21" s="46"/>
      <c r="AJ21" s="46"/>
      <c r="AK21" s="46"/>
      <c r="AL21" s="46"/>
      <c r="AM21" s="46"/>
      <c r="AN21" s="46"/>
      <c r="AO21" s="46"/>
      <c r="AP21" s="46"/>
      <c r="AR21" s="204">
        <f t="shared" si="2"/>
        <v>1</v>
      </c>
      <c r="AS21" s="204">
        <f t="shared" si="3"/>
        <v>1.0060256263104261</v>
      </c>
      <c r="AT21" s="204">
        <f t="shared" si="4"/>
        <v>1.0000059783558219</v>
      </c>
      <c r="AU21" s="204">
        <f t="shared" si="5"/>
        <v>0.99998782856618817</v>
      </c>
      <c r="AV21" s="204">
        <f t="shared" si="6"/>
        <v>1.000112390078904</v>
      </c>
      <c r="AW21" s="204">
        <f t="shared" si="7"/>
        <v>1.0000042786689141</v>
      </c>
      <c r="AX21" s="204">
        <f t="shared" si="8"/>
        <v>0.99999529421696087</v>
      </c>
      <c r="AY21" s="204">
        <f t="shared" si="9"/>
        <v>1.0000053914603424</v>
      </c>
      <c r="AZ21" s="204">
        <f t="shared" si="10"/>
        <v>1.000026900970701</v>
      </c>
      <c r="BA21" s="204">
        <f t="shared" si="11"/>
        <v>0.99954950292079447</v>
      </c>
      <c r="BB21" s="204">
        <f t="shared" si="12"/>
        <v>0.99996426907868974</v>
      </c>
      <c r="BC21" s="204">
        <f t="shared" si="13"/>
        <v>1</v>
      </c>
      <c r="BD21" s="204">
        <f t="shared" si="14"/>
        <v>0.99988277961417771</v>
      </c>
      <c r="BE21" s="204">
        <f t="shared" si="15"/>
        <v>1.0000611918931956</v>
      </c>
      <c r="BF21" s="204">
        <f t="shared" si="16"/>
        <v>0.9999850391308529</v>
      </c>
      <c r="BG21" s="204">
        <f t="shared" si="17"/>
        <v>1</v>
      </c>
      <c r="BH21" s="204">
        <f t="shared" si="18"/>
        <v>1.000001119438428</v>
      </c>
      <c r="BI21" s="204">
        <f t="shared" si="19"/>
        <v>0.99996323326833536</v>
      </c>
      <c r="BJ21" s="204">
        <f t="shared" si="20"/>
        <v>0.99999426444376605</v>
      </c>
      <c r="BK21" s="204">
        <f t="shared" si="21"/>
        <v>1.0000316467851933</v>
      </c>
      <c r="BM21" s="205">
        <f t="shared" si="24"/>
        <v>1.005594123718103</v>
      </c>
      <c r="BN21" s="205">
        <f t="shared" si="23"/>
        <v>29.123342877163473</v>
      </c>
    </row>
    <row r="22" spans="1:66">
      <c r="A22" s="223">
        <f t="shared" si="1"/>
        <v>44946</v>
      </c>
      <c r="B22" s="215">
        <v>0.28399999999999997</v>
      </c>
      <c r="C22" s="215">
        <v>0.41015000000000001</v>
      </c>
      <c r="D22" s="215">
        <v>0.38224999999999998</v>
      </c>
      <c r="E22" s="215">
        <v>0.26019999999999999</v>
      </c>
      <c r="F22" s="215">
        <v>1.9261499999999998</v>
      </c>
      <c r="G22" s="215">
        <v>0.62034999999999996</v>
      </c>
      <c r="H22" s="215">
        <v>0.22935</v>
      </c>
      <c r="I22" s="215">
        <v>2.22445</v>
      </c>
      <c r="J22" s="216">
        <v>4293.5470000000005</v>
      </c>
      <c r="K22" s="216">
        <v>36.665000000000006</v>
      </c>
      <c r="L22" s="216">
        <v>350.61440000000005</v>
      </c>
      <c r="M22" s="215">
        <v>8.6749999999999994E-2</v>
      </c>
      <c r="N22" s="215">
        <v>1.2192500000000002</v>
      </c>
      <c r="O22" s="215">
        <v>0.44259999999999999</v>
      </c>
      <c r="P22" s="215">
        <v>15.523050000000001</v>
      </c>
      <c r="Q22" s="215">
        <v>19.645099999999999</v>
      </c>
      <c r="R22" s="215">
        <v>2.3714500000000003</v>
      </c>
      <c r="S22" s="215">
        <v>0.37554999999999999</v>
      </c>
      <c r="T22" s="215">
        <v>0.2621</v>
      </c>
      <c r="U22" s="215">
        <v>8.6181999999999999</v>
      </c>
      <c r="W22" s="46"/>
      <c r="X22" s="46"/>
      <c r="Y22" s="46"/>
      <c r="Z22" s="46"/>
      <c r="AA22" s="46"/>
      <c r="AB22" s="46"/>
      <c r="AC22" s="46"/>
      <c r="AD22" s="46"/>
      <c r="AE22" s="46"/>
      <c r="AF22" s="46"/>
      <c r="AG22" s="46"/>
      <c r="AH22" s="46"/>
      <c r="AI22" s="46"/>
      <c r="AJ22" s="46"/>
      <c r="AK22" s="46"/>
      <c r="AL22" s="46"/>
      <c r="AM22" s="46"/>
      <c r="AN22" s="46"/>
      <c r="AO22" s="46"/>
      <c r="AP22" s="46"/>
      <c r="AR22" s="204">
        <f t="shared" si="2"/>
        <v>1</v>
      </c>
      <c r="AS22" s="204">
        <f t="shared" si="3"/>
        <v>0.99856030227974146</v>
      </c>
      <c r="AT22" s="204">
        <f t="shared" si="4"/>
        <v>0.99999804173216356</v>
      </c>
      <c r="AU22" s="204">
        <f t="shared" si="5"/>
        <v>0.99999930201605969</v>
      </c>
      <c r="AV22" s="204">
        <f t="shared" si="6"/>
        <v>1.0000819449806437</v>
      </c>
      <c r="AW22" s="204">
        <f t="shared" si="7"/>
        <v>1.0000021354493702</v>
      </c>
      <c r="AX22" s="204">
        <f t="shared" si="8"/>
        <v>0.9999957730709278</v>
      </c>
      <c r="AY22" s="204">
        <f t="shared" si="9"/>
        <v>1.0000120214650658</v>
      </c>
      <c r="AZ22" s="204">
        <f t="shared" si="10"/>
        <v>1.0000092635159761</v>
      </c>
      <c r="BA22" s="204">
        <f t="shared" si="11"/>
        <v>1.0001887351390197</v>
      </c>
      <c r="BB22" s="204">
        <f t="shared" si="12"/>
        <v>1.0000169093380351</v>
      </c>
      <c r="BC22" s="204">
        <f t="shared" si="13"/>
        <v>1</v>
      </c>
      <c r="BD22" s="204">
        <f t="shared" si="14"/>
        <v>0.99971186262579947</v>
      </c>
      <c r="BE22" s="204">
        <f t="shared" si="15"/>
        <v>1</v>
      </c>
      <c r="BF22" s="204">
        <f t="shared" si="16"/>
        <v>1.0000034939502405</v>
      </c>
      <c r="BG22" s="204">
        <f t="shared" si="17"/>
        <v>1</v>
      </c>
      <c r="BH22" s="204">
        <f t="shared" si="18"/>
        <v>1</v>
      </c>
      <c r="BI22" s="204">
        <f t="shared" si="19"/>
        <v>1.0000367680835069</v>
      </c>
      <c r="BJ22" s="204">
        <f t="shared" si="20"/>
        <v>0.99998179426896527</v>
      </c>
      <c r="BK22" s="204">
        <f t="shared" si="21"/>
        <v>0.99999700492806232</v>
      </c>
      <c r="BM22" s="205">
        <f t="shared" si="24"/>
        <v>0.99859523927555371</v>
      </c>
      <c r="BN22" s="205">
        <f t="shared" si="23"/>
        <v>29.082431548925051</v>
      </c>
    </row>
    <row r="23" spans="1:66">
      <c r="A23" s="223">
        <f t="shared" si="1"/>
        <v>44947</v>
      </c>
      <c r="B23" s="215">
        <v>0.28399999999999997</v>
      </c>
      <c r="C23" s="215">
        <v>0.41015000000000001</v>
      </c>
      <c r="D23" s="215">
        <v>0.38224999999999998</v>
      </c>
      <c r="E23" s="215">
        <v>0.26019999999999999</v>
      </c>
      <c r="F23" s="215">
        <v>1.9261499999999998</v>
      </c>
      <c r="G23" s="215">
        <v>0.62034999999999996</v>
      </c>
      <c r="H23" s="215">
        <v>0.22935</v>
      </c>
      <c r="I23" s="215">
        <v>2.22445</v>
      </c>
      <c r="J23" s="216">
        <v>4293.5470000000005</v>
      </c>
      <c r="K23" s="216">
        <v>36.665000000000006</v>
      </c>
      <c r="L23" s="216">
        <v>350.61440000000005</v>
      </c>
      <c r="M23" s="215">
        <v>8.6749999999999994E-2</v>
      </c>
      <c r="N23" s="215">
        <v>1.2192500000000002</v>
      </c>
      <c r="O23" s="215">
        <v>0.44259999999999999</v>
      </c>
      <c r="P23" s="215">
        <v>15.523050000000001</v>
      </c>
      <c r="Q23" s="215">
        <v>19.645099999999999</v>
      </c>
      <c r="R23" s="215">
        <v>2.3714500000000003</v>
      </c>
      <c r="S23" s="215">
        <v>0.37554999999999999</v>
      </c>
      <c r="T23" s="215">
        <v>0.2621</v>
      </c>
      <c r="U23" s="215">
        <v>8.6181999999999999</v>
      </c>
      <c r="W23" s="46"/>
      <c r="X23" s="46"/>
      <c r="Y23" s="46"/>
      <c r="Z23" s="46"/>
      <c r="AA23" s="46"/>
      <c r="AB23" s="46"/>
      <c r="AC23" s="46"/>
      <c r="AD23" s="46"/>
      <c r="AE23" s="46"/>
      <c r="AF23" s="46"/>
      <c r="AG23" s="46"/>
      <c r="AH23" s="46"/>
      <c r="AI23" s="46"/>
      <c r="AJ23" s="46"/>
      <c r="AK23" s="46"/>
      <c r="AL23" s="46"/>
      <c r="AM23" s="46"/>
      <c r="AN23" s="46"/>
      <c r="AO23" s="46"/>
      <c r="AP23" s="46"/>
      <c r="AR23" s="204">
        <f t="shared" si="2"/>
        <v>1</v>
      </c>
      <c r="AS23" s="204">
        <f t="shared" si="3"/>
        <v>1</v>
      </c>
      <c r="AT23" s="204">
        <f t="shared" si="4"/>
        <v>1</v>
      </c>
      <c r="AU23" s="204">
        <f t="shared" si="5"/>
        <v>1</v>
      </c>
      <c r="AV23" s="204">
        <f t="shared" si="6"/>
        <v>1</v>
      </c>
      <c r="AW23" s="204">
        <f t="shared" si="7"/>
        <v>1</v>
      </c>
      <c r="AX23" s="204">
        <f t="shared" si="8"/>
        <v>1</v>
      </c>
      <c r="AY23" s="204">
        <f t="shared" si="9"/>
        <v>1</v>
      </c>
      <c r="AZ23" s="204">
        <f t="shared" si="10"/>
        <v>1</v>
      </c>
      <c r="BA23" s="204">
        <f t="shared" si="11"/>
        <v>1</v>
      </c>
      <c r="BB23" s="204">
        <f t="shared" si="12"/>
        <v>1</v>
      </c>
      <c r="BC23" s="204">
        <f t="shared" si="13"/>
        <v>1</v>
      </c>
      <c r="BD23" s="204">
        <f t="shared" si="14"/>
        <v>1</v>
      </c>
      <c r="BE23" s="204">
        <f t="shared" si="15"/>
        <v>1</v>
      </c>
      <c r="BF23" s="204">
        <f t="shared" si="16"/>
        <v>1</v>
      </c>
      <c r="BG23" s="204">
        <f t="shared" si="17"/>
        <v>1</v>
      </c>
      <c r="BH23" s="204">
        <f t="shared" si="18"/>
        <v>1</v>
      </c>
      <c r="BI23" s="204">
        <f t="shared" si="19"/>
        <v>1</v>
      </c>
      <c r="BJ23" s="204">
        <f t="shared" si="20"/>
        <v>1</v>
      </c>
      <c r="BK23" s="204">
        <f t="shared" si="21"/>
        <v>1</v>
      </c>
      <c r="BM23" s="205">
        <f t="shared" si="24"/>
        <v>1</v>
      </c>
      <c r="BN23" s="205">
        <f t="shared" si="23"/>
        <v>29.082431548925051</v>
      </c>
    </row>
    <row r="24" spans="1:66">
      <c r="A24" s="223">
        <f t="shared" si="1"/>
        <v>44948</v>
      </c>
      <c r="B24" s="215">
        <v>0.28399999999999997</v>
      </c>
      <c r="C24" s="215">
        <v>0.41015000000000001</v>
      </c>
      <c r="D24" s="215">
        <v>0.38224999999999998</v>
      </c>
      <c r="E24" s="215">
        <v>0.26019999999999999</v>
      </c>
      <c r="F24" s="215">
        <v>1.9261499999999998</v>
      </c>
      <c r="G24" s="215">
        <v>0.62034999999999996</v>
      </c>
      <c r="H24" s="215">
        <v>0.22935</v>
      </c>
      <c r="I24" s="215">
        <v>2.22445</v>
      </c>
      <c r="J24" s="216">
        <v>4293.5470000000005</v>
      </c>
      <c r="K24" s="216">
        <v>36.665000000000006</v>
      </c>
      <c r="L24" s="216">
        <v>350.61440000000005</v>
      </c>
      <c r="M24" s="215">
        <v>8.6749999999999994E-2</v>
      </c>
      <c r="N24" s="215">
        <v>1.2192500000000002</v>
      </c>
      <c r="O24" s="215">
        <v>0.44259999999999999</v>
      </c>
      <c r="P24" s="215">
        <v>15.523050000000001</v>
      </c>
      <c r="Q24" s="215">
        <v>19.645099999999999</v>
      </c>
      <c r="R24" s="215">
        <v>2.3714500000000003</v>
      </c>
      <c r="S24" s="215">
        <v>0.37554999999999999</v>
      </c>
      <c r="T24" s="215">
        <v>0.2621</v>
      </c>
      <c r="U24" s="215">
        <v>8.6181999999999999</v>
      </c>
      <c r="W24" s="46"/>
      <c r="X24" s="46"/>
      <c r="Y24" s="46"/>
      <c r="Z24" s="46"/>
      <c r="AA24" s="46"/>
      <c r="AB24" s="46"/>
      <c r="AC24" s="46"/>
      <c r="AD24" s="46"/>
      <c r="AE24" s="46"/>
      <c r="AF24" s="46"/>
      <c r="AG24" s="46"/>
      <c r="AH24" s="46"/>
      <c r="AI24" s="46"/>
      <c r="AJ24" s="46"/>
      <c r="AK24" s="46"/>
      <c r="AL24" s="46"/>
      <c r="AM24" s="46"/>
      <c r="AN24" s="46"/>
      <c r="AO24" s="46"/>
      <c r="AP24" s="46"/>
      <c r="AR24" s="204">
        <f t="shared" si="2"/>
        <v>1</v>
      </c>
      <c r="AS24" s="204">
        <f t="shared" si="3"/>
        <v>1</v>
      </c>
      <c r="AT24" s="204">
        <f t="shared" si="4"/>
        <v>1</v>
      </c>
      <c r="AU24" s="204">
        <f t="shared" si="5"/>
        <v>1</v>
      </c>
      <c r="AV24" s="204">
        <f t="shared" si="6"/>
        <v>1</v>
      </c>
      <c r="AW24" s="204">
        <f t="shared" si="7"/>
        <v>1</v>
      </c>
      <c r="AX24" s="204">
        <f t="shared" si="8"/>
        <v>1</v>
      </c>
      <c r="AY24" s="204">
        <f t="shared" si="9"/>
        <v>1</v>
      </c>
      <c r="AZ24" s="204">
        <f t="shared" si="10"/>
        <v>1</v>
      </c>
      <c r="BA24" s="204">
        <f t="shared" si="11"/>
        <v>1</v>
      </c>
      <c r="BB24" s="204">
        <f t="shared" si="12"/>
        <v>1</v>
      </c>
      <c r="BC24" s="204">
        <f t="shared" si="13"/>
        <v>1</v>
      </c>
      <c r="BD24" s="204">
        <f t="shared" si="14"/>
        <v>1</v>
      </c>
      <c r="BE24" s="204">
        <f t="shared" si="15"/>
        <v>1</v>
      </c>
      <c r="BF24" s="204">
        <f t="shared" si="16"/>
        <v>1</v>
      </c>
      <c r="BG24" s="204">
        <f t="shared" si="17"/>
        <v>1</v>
      </c>
      <c r="BH24" s="204">
        <f t="shared" si="18"/>
        <v>1</v>
      </c>
      <c r="BI24" s="204">
        <f t="shared" si="19"/>
        <v>1</v>
      </c>
      <c r="BJ24" s="204">
        <f t="shared" si="20"/>
        <v>1</v>
      </c>
      <c r="BK24" s="204">
        <f t="shared" si="21"/>
        <v>1</v>
      </c>
      <c r="BM24" s="205">
        <f t="shared" si="24"/>
        <v>1</v>
      </c>
      <c r="BN24" s="205">
        <f t="shared" si="23"/>
        <v>29.082431548925051</v>
      </c>
    </row>
    <row r="25" spans="1:66">
      <c r="A25" s="223">
        <f t="shared" si="1"/>
        <v>44949</v>
      </c>
      <c r="B25" s="215">
        <v>0.28399999999999997</v>
      </c>
      <c r="C25" s="215">
        <v>0.40710000000000002</v>
      </c>
      <c r="D25" s="215">
        <v>0.38</v>
      </c>
      <c r="E25" s="215">
        <v>0.26075000000000004</v>
      </c>
      <c r="F25" s="215">
        <v>1.9291499999999999</v>
      </c>
      <c r="G25" s="215">
        <v>0.62114999999999998</v>
      </c>
      <c r="H25" s="215">
        <v>0.22875000000000001</v>
      </c>
      <c r="I25" s="215">
        <v>2.2235499999999999</v>
      </c>
      <c r="J25" s="216">
        <v>4281.3249999999998</v>
      </c>
      <c r="K25" s="216">
        <v>36.9</v>
      </c>
      <c r="L25" s="216">
        <v>348.92560000000003</v>
      </c>
      <c r="M25" s="215">
        <v>8.6650000000000005E-2</v>
      </c>
      <c r="N25" s="215">
        <v>1.21705</v>
      </c>
      <c r="O25" s="215">
        <v>0.43895000000000001</v>
      </c>
      <c r="P25" s="215">
        <v>15.44825</v>
      </c>
      <c r="Q25" s="215">
        <v>19.466850000000001</v>
      </c>
      <c r="R25" s="215">
        <v>2.3527500000000003</v>
      </c>
      <c r="S25" s="215">
        <v>0.37435000000000002</v>
      </c>
      <c r="T25" s="215">
        <v>0.26080000000000003</v>
      </c>
      <c r="U25" s="215">
        <v>8.6180500000000002</v>
      </c>
      <c r="W25" s="46"/>
      <c r="X25" s="46"/>
      <c r="Y25" s="46"/>
      <c r="Z25" s="46"/>
      <c r="AA25" s="46"/>
      <c r="AB25" s="46"/>
      <c r="AC25" s="46"/>
      <c r="AD25" s="46"/>
      <c r="AE25" s="46"/>
      <c r="AF25" s="46"/>
      <c r="AG25" s="46"/>
      <c r="AH25" s="46"/>
      <c r="AI25" s="46"/>
      <c r="AJ25" s="46"/>
      <c r="AK25" s="46"/>
      <c r="AL25" s="46"/>
      <c r="AM25" s="46"/>
      <c r="AN25" s="46"/>
      <c r="AO25" s="46"/>
      <c r="AP25" s="46"/>
      <c r="AR25" s="204">
        <f t="shared" si="2"/>
        <v>1</v>
      </c>
      <c r="AS25" s="204">
        <f t="shared" si="3"/>
        <v>0.99673281797954227</v>
      </c>
      <c r="AT25" s="204">
        <f t="shared" si="4"/>
        <v>0.99999615151191079</v>
      </c>
      <c r="AU25" s="204">
        <f t="shared" si="5"/>
        <v>1.0000038356056669</v>
      </c>
      <c r="AV25" s="204">
        <f t="shared" si="6"/>
        <v>1.0001819036099877</v>
      </c>
      <c r="AW25" s="204">
        <f t="shared" si="7"/>
        <v>1.000002274969032</v>
      </c>
      <c r="AX25" s="204">
        <f t="shared" si="8"/>
        <v>0.99999700684102011</v>
      </c>
      <c r="AY25" s="204">
        <f t="shared" si="9"/>
        <v>0.99999253939646504</v>
      </c>
      <c r="AZ25" s="204">
        <f t="shared" si="10"/>
        <v>0.99996383657196619</v>
      </c>
      <c r="BA25" s="204">
        <f t="shared" si="11"/>
        <v>1.0001313662088207</v>
      </c>
      <c r="BB25" s="204">
        <f t="shared" si="12"/>
        <v>0.99995544032550765</v>
      </c>
      <c r="BC25" s="204">
        <f t="shared" si="13"/>
        <v>1</v>
      </c>
      <c r="BD25" s="204">
        <f t="shared" si="14"/>
        <v>0.99991036851404536</v>
      </c>
      <c r="BE25" s="204">
        <f t="shared" si="15"/>
        <v>0.99990871914409629</v>
      </c>
      <c r="BF25" s="204">
        <f t="shared" si="16"/>
        <v>0.99991268601066463</v>
      </c>
      <c r="BG25" s="204">
        <f t="shared" si="17"/>
        <v>1</v>
      </c>
      <c r="BH25" s="204">
        <f t="shared" si="18"/>
        <v>0.99999895623553459</v>
      </c>
      <c r="BI25" s="204">
        <f t="shared" si="19"/>
        <v>0.99955824114605274</v>
      </c>
      <c r="BJ25" s="204">
        <f t="shared" si="20"/>
        <v>0.99997497975611971</v>
      </c>
      <c r="BK25" s="204">
        <f t="shared" si="21"/>
        <v>0.9999997503820931</v>
      </c>
      <c r="BM25" s="205">
        <f t="shared" si="24"/>
        <v>0.99622254115148479</v>
      </c>
      <c r="BN25" s="205">
        <f t="shared" si="23"/>
        <v>28.972573860534226</v>
      </c>
    </row>
    <row r="26" spans="1:66">
      <c r="A26" s="223">
        <f t="shared" si="1"/>
        <v>44950</v>
      </c>
      <c r="B26" s="215">
        <v>0.28399999999999997</v>
      </c>
      <c r="C26" s="215">
        <v>0.40329999999999999</v>
      </c>
      <c r="D26" s="215">
        <v>0.37934999999999997</v>
      </c>
      <c r="E26" s="215">
        <v>0.26164999999999999</v>
      </c>
      <c r="F26" s="215">
        <v>1.9291499999999999</v>
      </c>
      <c r="G26" s="215">
        <v>0.61914999999999998</v>
      </c>
      <c r="H26" s="215">
        <v>0.22925000000000001</v>
      </c>
      <c r="I26" s="215">
        <v>2.2241</v>
      </c>
      <c r="J26" s="216">
        <v>4240.9870000000001</v>
      </c>
      <c r="K26" s="216">
        <v>36.945</v>
      </c>
      <c r="L26" s="216">
        <v>349.53185000000002</v>
      </c>
      <c r="M26" s="215">
        <v>8.6749999999999994E-2</v>
      </c>
      <c r="N26" s="215">
        <v>1.21705</v>
      </c>
      <c r="O26" s="215">
        <v>0.43620000000000003</v>
      </c>
      <c r="P26" s="215">
        <v>15.46035</v>
      </c>
      <c r="Q26" s="215">
        <v>19.674199999999999</v>
      </c>
      <c r="R26" s="215">
        <v>2.3516500000000002</v>
      </c>
      <c r="S26" s="215">
        <v>0.37440000000000001</v>
      </c>
      <c r="T26" s="215">
        <v>0.2611</v>
      </c>
      <c r="U26" s="215">
        <v>8.6180500000000002</v>
      </c>
      <c r="W26" s="46"/>
      <c r="X26" s="46"/>
      <c r="Y26" s="46"/>
      <c r="Z26" s="46"/>
      <c r="AA26" s="46"/>
      <c r="AB26" s="46"/>
      <c r="AC26" s="46"/>
      <c r="AD26" s="46"/>
      <c r="AE26" s="46"/>
      <c r="AF26" s="46"/>
      <c r="AG26" s="46"/>
      <c r="AH26" s="46"/>
      <c r="AI26" s="46"/>
      <c r="AJ26" s="46"/>
      <c r="AK26" s="46"/>
      <c r="AL26" s="46"/>
      <c r="AM26" s="46"/>
      <c r="AN26" s="46"/>
      <c r="AO26" s="46"/>
      <c r="AP26" s="46"/>
      <c r="AR26" s="204">
        <f t="shared" si="2"/>
        <v>1</v>
      </c>
      <c r="AS26" s="204">
        <f t="shared" si="3"/>
        <v>0.99589671545424174</v>
      </c>
      <c r="AT26" s="204">
        <f t="shared" si="4"/>
        <v>0.99999888397002545</v>
      </c>
      <c r="AU26" s="204">
        <f t="shared" si="5"/>
        <v>1.0000062590358663</v>
      </c>
      <c r="AV26" s="204">
        <f t="shared" si="6"/>
        <v>1</v>
      </c>
      <c r="AW26" s="204">
        <f t="shared" si="7"/>
        <v>0.99999430709332804</v>
      </c>
      <c r="AX26" s="204">
        <f t="shared" si="8"/>
        <v>1.0000024948501671</v>
      </c>
      <c r="AY26" s="204">
        <f t="shared" si="9"/>
        <v>1.0000045596438636</v>
      </c>
      <c r="AZ26" s="204">
        <f t="shared" si="10"/>
        <v>0.99987991282883115</v>
      </c>
      <c r="BA26" s="204">
        <f t="shared" si="11"/>
        <v>1.0000250584356918</v>
      </c>
      <c r="BB26" s="204">
        <f t="shared" si="12"/>
        <v>1.0000160214035678</v>
      </c>
      <c r="BC26" s="204">
        <f t="shared" si="13"/>
        <v>1</v>
      </c>
      <c r="BD26" s="204">
        <f t="shared" si="14"/>
        <v>1</v>
      </c>
      <c r="BE26" s="204">
        <f t="shared" si="15"/>
        <v>0.99993072321706356</v>
      </c>
      <c r="BF26" s="204">
        <f t="shared" si="16"/>
        <v>1.0000141536651401</v>
      </c>
      <c r="BG26" s="204">
        <f t="shared" si="17"/>
        <v>1</v>
      </c>
      <c r="BH26" s="204">
        <f t="shared" si="18"/>
        <v>0.99999993834396783</v>
      </c>
      <c r="BI26" s="204">
        <f t="shared" si="19"/>
        <v>1.0000184391168889</v>
      </c>
      <c r="BJ26" s="204">
        <f t="shared" si="20"/>
        <v>1.0000057850434925</v>
      </c>
      <c r="BK26" s="204">
        <f t="shared" si="21"/>
        <v>1</v>
      </c>
      <c r="BM26" s="205">
        <f t="shared" si="24"/>
        <v>0.9957936716256941</v>
      </c>
      <c r="BN26" s="205">
        <f t="shared" si="23"/>
        <v>28.850705701027987</v>
      </c>
    </row>
    <row r="27" spans="1:66">
      <c r="A27" s="223">
        <f t="shared" si="1"/>
        <v>44951</v>
      </c>
      <c r="B27" s="215">
        <v>0.28399999999999997</v>
      </c>
      <c r="C27" s="215">
        <v>0.39984999999999998</v>
      </c>
      <c r="D27" s="215">
        <v>0.37929999999999997</v>
      </c>
      <c r="E27" s="215">
        <v>0.2621</v>
      </c>
      <c r="F27" s="215">
        <v>1.9291499999999999</v>
      </c>
      <c r="G27" s="215">
        <v>0.61329999999999996</v>
      </c>
      <c r="H27" s="215">
        <v>0.23044999999999999</v>
      </c>
      <c r="I27" s="215">
        <v>2.22465</v>
      </c>
      <c r="J27" s="216">
        <v>4252.6409999999996</v>
      </c>
      <c r="K27" s="216">
        <v>37.055</v>
      </c>
      <c r="L27" s="216">
        <v>350.33715000000001</v>
      </c>
      <c r="M27" s="215">
        <v>8.6749999999999994E-2</v>
      </c>
      <c r="N27" s="215">
        <v>1.2134</v>
      </c>
      <c r="O27" s="215">
        <v>0.43784999999999996</v>
      </c>
      <c r="P27" s="215">
        <v>15.537050000000001</v>
      </c>
      <c r="Q27" s="215">
        <v>19.597099999999998</v>
      </c>
      <c r="R27" s="215">
        <v>2.3714500000000003</v>
      </c>
      <c r="S27" s="215">
        <v>0.37380000000000002</v>
      </c>
      <c r="T27" s="215">
        <v>0.2606</v>
      </c>
      <c r="U27" s="215">
        <v>8.6180500000000002</v>
      </c>
      <c r="W27" s="46"/>
      <c r="X27" s="46"/>
      <c r="Y27" s="46"/>
      <c r="Z27" s="46"/>
      <c r="AA27" s="46"/>
      <c r="AB27" s="46"/>
      <c r="AC27" s="46"/>
      <c r="AD27" s="46"/>
      <c r="AE27" s="46"/>
      <c r="AF27" s="46"/>
      <c r="AG27" s="46"/>
      <c r="AH27" s="46"/>
      <c r="AI27" s="46"/>
      <c r="AJ27" s="46"/>
      <c r="AK27" s="46"/>
      <c r="AL27" s="46"/>
      <c r="AM27" s="46"/>
      <c r="AN27" s="46"/>
      <c r="AO27" s="46"/>
      <c r="AP27" s="46"/>
      <c r="AR27" s="204">
        <f t="shared" si="2"/>
        <v>1</v>
      </c>
      <c r="AS27" s="204">
        <f t="shared" si="3"/>
        <v>0.9962403773231191</v>
      </c>
      <c r="AT27" s="204">
        <f t="shared" si="4"/>
        <v>0.99999991407230537</v>
      </c>
      <c r="AU27" s="204">
        <f t="shared" si="5"/>
        <v>1.0000031214441782</v>
      </c>
      <c r="AV27" s="204">
        <f t="shared" si="6"/>
        <v>1</v>
      </c>
      <c r="AW27" s="204">
        <f t="shared" si="7"/>
        <v>0.99998324216725121</v>
      </c>
      <c r="AX27" s="204">
        <f t="shared" si="8"/>
        <v>1.0000059655192561</v>
      </c>
      <c r="AY27" s="204">
        <f t="shared" si="9"/>
        <v>1.0000045585164412</v>
      </c>
      <c r="AZ27" s="204">
        <f t="shared" si="10"/>
        <v>1.0000348138558668</v>
      </c>
      <c r="BA27" s="204">
        <f t="shared" si="11"/>
        <v>1.0000611267914903</v>
      </c>
      <c r="BB27" s="204">
        <f t="shared" si="12"/>
        <v>1.0000212388461946</v>
      </c>
      <c r="BC27" s="204">
        <f t="shared" si="13"/>
        <v>1</v>
      </c>
      <c r="BD27" s="204">
        <f t="shared" si="14"/>
        <v>0.99985093964315952</v>
      </c>
      <c r="BE27" s="204">
        <f t="shared" si="15"/>
        <v>1.0000416206012703</v>
      </c>
      <c r="BF27" s="204">
        <f t="shared" si="16"/>
        <v>1.0000894643876461</v>
      </c>
      <c r="BG27" s="204">
        <f t="shared" si="17"/>
        <v>1</v>
      </c>
      <c r="BH27" s="204">
        <f t="shared" si="18"/>
        <v>1.0000011054216553</v>
      </c>
      <c r="BI27" s="204">
        <f t="shared" si="19"/>
        <v>0.99977859445090389</v>
      </c>
      <c r="BJ27" s="204">
        <f t="shared" si="20"/>
        <v>0.99999035463709407</v>
      </c>
      <c r="BK27" s="204">
        <f t="shared" si="21"/>
        <v>1</v>
      </c>
      <c r="BM27" s="205">
        <f t="shared" si="24"/>
        <v>0.99610690693262471</v>
      </c>
      <c r="BN27" s="205">
        <f t="shared" si="23"/>
        <v>28.738387218674429</v>
      </c>
    </row>
    <row r="28" spans="1:66">
      <c r="A28" s="223">
        <f t="shared" si="1"/>
        <v>44952</v>
      </c>
      <c r="B28" s="215">
        <v>0.28399999999999997</v>
      </c>
      <c r="C28" s="215">
        <v>0.39874999999999999</v>
      </c>
      <c r="D28" s="215">
        <v>0.38039999999999996</v>
      </c>
      <c r="E28" s="215">
        <v>0.26050000000000001</v>
      </c>
      <c r="F28" s="215">
        <v>1.9291499999999999</v>
      </c>
      <c r="G28" s="215">
        <v>0.61230000000000007</v>
      </c>
      <c r="H28" s="215">
        <v>0.22905</v>
      </c>
      <c r="I28" s="215">
        <v>2.2243499999999998</v>
      </c>
      <c r="J28" s="216">
        <v>4244.8235000000004</v>
      </c>
      <c r="K28" s="216">
        <v>36.74</v>
      </c>
      <c r="L28" s="216">
        <v>349.62329999999997</v>
      </c>
      <c r="M28" s="215">
        <v>8.6650000000000005E-2</v>
      </c>
      <c r="N28" s="215">
        <v>1.2067000000000001</v>
      </c>
      <c r="O28" s="215">
        <v>0.43754999999999999</v>
      </c>
      <c r="P28" s="215">
        <v>15.464600000000001</v>
      </c>
      <c r="Q28" s="215">
        <v>19.739899999999999</v>
      </c>
      <c r="R28" s="215">
        <v>2.3686499999999997</v>
      </c>
      <c r="S28" s="215">
        <v>0.3725</v>
      </c>
      <c r="T28" s="215">
        <v>0.2601</v>
      </c>
      <c r="U28" s="215">
        <v>8.6180500000000002</v>
      </c>
      <c r="W28" s="46"/>
      <c r="X28" s="46"/>
      <c r="Y28" s="46"/>
      <c r="Z28" s="46"/>
      <c r="AA28" s="46"/>
      <c r="AB28" s="46"/>
      <c r="AC28" s="46"/>
      <c r="AD28" s="46"/>
      <c r="AE28" s="46"/>
      <c r="AF28" s="46"/>
      <c r="AG28" s="46"/>
      <c r="AH28" s="46"/>
      <c r="AI28" s="46"/>
      <c r="AJ28" s="46"/>
      <c r="AK28" s="46"/>
      <c r="AL28" s="46"/>
      <c r="AM28" s="46"/>
      <c r="AN28" s="46"/>
      <c r="AO28" s="46"/>
      <c r="AP28" s="46"/>
      <c r="AR28" s="204">
        <f t="shared" si="2"/>
        <v>1</v>
      </c>
      <c r="AS28" s="204">
        <f t="shared" si="3"/>
        <v>0.99879291393045644</v>
      </c>
      <c r="AT28" s="204">
        <f t="shared" si="4"/>
        <v>1.0000018877996804</v>
      </c>
      <c r="AU28" s="204">
        <f t="shared" si="5"/>
        <v>0.99998887715643681</v>
      </c>
      <c r="AV28" s="204">
        <f t="shared" si="6"/>
        <v>1</v>
      </c>
      <c r="AW28" s="204">
        <f t="shared" si="7"/>
        <v>0.9999971194037528</v>
      </c>
      <c r="AX28" s="204">
        <f t="shared" si="8"/>
        <v>0.9999930372375323</v>
      </c>
      <c r="AY28" s="204">
        <f t="shared" si="9"/>
        <v>0.99999751368497369</v>
      </c>
      <c r="AZ28" s="204">
        <f t="shared" si="10"/>
        <v>0.99997665810549285</v>
      </c>
      <c r="BA28" s="204">
        <f t="shared" si="11"/>
        <v>0.99982448866003681</v>
      </c>
      <c r="BB28" s="204">
        <f t="shared" si="12"/>
        <v>0.99998117587926716</v>
      </c>
      <c r="BC28" s="204">
        <f t="shared" si="13"/>
        <v>1</v>
      </c>
      <c r="BD28" s="204">
        <f t="shared" si="14"/>
        <v>0.99972522896178351</v>
      </c>
      <c r="BE28" s="204">
        <f t="shared" si="15"/>
        <v>0.99999244448246016</v>
      </c>
      <c r="BF28" s="204">
        <f t="shared" si="16"/>
        <v>0.9999155118483205</v>
      </c>
      <c r="BG28" s="204">
        <f t="shared" si="17"/>
        <v>1</v>
      </c>
      <c r="BH28" s="204">
        <f t="shared" si="18"/>
        <v>0.99999984423937593</v>
      </c>
      <c r="BI28" s="204">
        <f t="shared" si="19"/>
        <v>0.99951912870522586</v>
      </c>
      <c r="BJ28" s="204">
        <f t="shared" si="20"/>
        <v>0.99999033611333332</v>
      </c>
      <c r="BK28" s="204">
        <f t="shared" si="21"/>
        <v>1</v>
      </c>
      <c r="BM28" s="205">
        <f t="shared" si="24"/>
        <v>0.99769791795217122</v>
      </c>
      <c r="BN28" s="205">
        <f t="shared" si="23"/>
        <v>28.672229093374767</v>
      </c>
    </row>
    <row r="29" spans="1:66">
      <c r="A29" s="223">
        <f t="shared" si="1"/>
        <v>44953</v>
      </c>
      <c r="B29" s="215">
        <v>0.28399999999999997</v>
      </c>
      <c r="C29" s="215">
        <v>0.3992</v>
      </c>
      <c r="D29" s="215">
        <v>0.37870000000000004</v>
      </c>
      <c r="E29" s="215">
        <v>0.26180000000000003</v>
      </c>
      <c r="F29" s="215">
        <v>1.9291499999999999</v>
      </c>
      <c r="G29" s="215">
        <v>0.61380000000000001</v>
      </c>
      <c r="H29" s="215">
        <v>0.22935</v>
      </c>
      <c r="I29" s="215">
        <v>2.2240000000000002</v>
      </c>
      <c r="J29" s="216">
        <v>4254.2055</v>
      </c>
      <c r="K29" s="216">
        <v>36.909999999999997</v>
      </c>
      <c r="L29" s="216">
        <v>349.69709999999998</v>
      </c>
      <c r="M29" s="215">
        <v>8.6699999999999999E-2</v>
      </c>
      <c r="N29" s="215">
        <v>1.20245</v>
      </c>
      <c r="O29" s="215">
        <v>0.43735000000000002</v>
      </c>
      <c r="P29" s="215">
        <v>15.45115</v>
      </c>
      <c r="Q29" s="215">
        <v>19.7364</v>
      </c>
      <c r="R29" s="215">
        <v>2.3686499999999997</v>
      </c>
      <c r="S29" s="215">
        <v>0.37319999999999998</v>
      </c>
      <c r="T29" s="215">
        <v>0.26119999999999999</v>
      </c>
      <c r="U29" s="215">
        <v>8.6180500000000002</v>
      </c>
      <c r="W29" s="46"/>
      <c r="X29" s="46"/>
      <c r="Y29" s="46"/>
      <c r="Z29" s="46"/>
      <c r="AA29" s="46"/>
      <c r="AB29" s="46"/>
      <c r="AC29" s="46"/>
      <c r="AD29" s="46"/>
      <c r="AE29" s="46"/>
      <c r="AF29" s="46"/>
      <c r="AG29" s="46"/>
      <c r="AH29" s="46"/>
      <c r="AI29" s="46"/>
      <c r="AJ29" s="46"/>
      <c r="AK29" s="46"/>
      <c r="AL29" s="46"/>
      <c r="AM29" s="46"/>
      <c r="AN29" s="46"/>
      <c r="AO29" s="46"/>
      <c r="AP29" s="46"/>
      <c r="AR29" s="204">
        <f t="shared" si="2"/>
        <v>1</v>
      </c>
      <c r="AS29" s="204">
        <f t="shared" si="3"/>
        <v>1.0004946307337632</v>
      </c>
      <c r="AT29" s="204">
        <f t="shared" si="4"/>
        <v>0.99999708018955369</v>
      </c>
      <c r="AU29" s="204">
        <f t="shared" si="5"/>
        <v>1.0000090425828614</v>
      </c>
      <c r="AV29" s="204">
        <f t="shared" si="6"/>
        <v>1</v>
      </c>
      <c r="AW29" s="204">
        <f t="shared" si="7"/>
        <v>1.0000043191490673</v>
      </c>
      <c r="AX29" s="204">
        <f t="shared" si="8"/>
        <v>1.0000014956027681</v>
      </c>
      <c r="AY29" s="204">
        <f t="shared" si="9"/>
        <v>0.99999709887588106</v>
      </c>
      <c r="AZ29" s="204">
        <f t="shared" si="10"/>
        <v>1.0000280088251845</v>
      </c>
      <c r="BA29" s="204">
        <f t="shared" si="11"/>
        <v>1.0000949193147328</v>
      </c>
      <c r="BB29" s="204">
        <f t="shared" si="12"/>
        <v>1.0000019478959905</v>
      </c>
      <c r="BC29" s="204">
        <f t="shared" si="13"/>
        <v>1</v>
      </c>
      <c r="BD29" s="204">
        <f t="shared" si="14"/>
        <v>0.99982490427540405</v>
      </c>
      <c r="BE29" s="204">
        <f t="shared" si="15"/>
        <v>0.99999496010345557</v>
      </c>
      <c r="BF29" s="204">
        <f t="shared" si="16"/>
        <v>0.99998427108033583</v>
      </c>
      <c r="BG29" s="204">
        <f t="shared" si="17"/>
        <v>1</v>
      </c>
      <c r="BH29" s="204">
        <f t="shared" si="18"/>
        <v>1</v>
      </c>
      <c r="BI29" s="204">
        <f t="shared" si="19"/>
        <v>1.0002592347719608</v>
      </c>
      <c r="BJ29" s="204">
        <f t="shared" si="20"/>
        <v>1.0000212364335312</v>
      </c>
      <c r="BK29" s="204">
        <f t="shared" si="21"/>
        <v>1</v>
      </c>
      <c r="BM29" s="205">
        <f t="shared" si="24"/>
        <v>1.0007132275239539</v>
      </c>
      <c r="BN29" s="205">
        <f t="shared" si="23"/>
        <v>28.692678916337272</v>
      </c>
    </row>
    <row r="30" spans="1:66">
      <c r="A30" s="223">
        <f t="shared" si="1"/>
        <v>44954</v>
      </c>
      <c r="B30" s="215">
        <v>0.28399999999999997</v>
      </c>
      <c r="C30" s="215">
        <v>0.3992</v>
      </c>
      <c r="D30" s="215">
        <v>0.37870000000000004</v>
      </c>
      <c r="E30" s="215">
        <v>0.26180000000000003</v>
      </c>
      <c r="F30" s="215">
        <v>1.9291499999999999</v>
      </c>
      <c r="G30" s="215">
        <v>0.61380000000000001</v>
      </c>
      <c r="H30" s="215">
        <v>0.22935</v>
      </c>
      <c r="I30" s="215">
        <v>2.2240000000000002</v>
      </c>
      <c r="J30" s="216">
        <v>4254.2055</v>
      </c>
      <c r="K30" s="216">
        <v>36.909999999999997</v>
      </c>
      <c r="L30" s="216">
        <v>349.69709999999998</v>
      </c>
      <c r="M30" s="215">
        <v>8.6699999999999999E-2</v>
      </c>
      <c r="N30" s="215">
        <v>1.20245</v>
      </c>
      <c r="O30" s="215">
        <v>0.43735000000000002</v>
      </c>
      <c r="P30" s="215">
        <v>15.45115</v>
      </c>
      <c r="Q30" s="215">
        <v>19.7364</v>
      </c>
      <c r="R30" s="215">
        <v>2.3686499999999997</v>
      </c>
      <c r="S30" s="215">
        <v>0.37319999999999998</v>
      </c>
      <c r="T30" s="215">
        <v>0.26119999999999999</v>
      </c>
      <c r="U30" s="215">
        <v>8.6180500000000002</v>
      </c>
      <c r="W30" s="46"/>
      <c r="X30" s="46"/>
      <c r="Y30" s="46"/>
      <c r="Z30" s="46"/>
      <c r="AA30" s="46"/>
      <c r="AB30" s="46"/>
      <c r="AC30" s="46"/>
      <c r="AD30" s="46"/>
      <c r="AE30" s="46"/>
      <c r="AF30" s="46"/>
      <c r="AG30" s="46"/>
      <c r="AH30" s="46"/>
      <c r="AI30" s="46"/>
      <c r="AJ30" s="46"/>
      <c r="AK30" s="46"/>
      <c r="AL30" s="46"/>
      <c r="AM30" s="46"/>
      <c r="AN30" s="46"/>
      <c r="AO30" s="46"/>
      <c r="AP30" s="46"/>
      <c r="AR30" s="204">
        <f t="shared" si="2"/>
        <v>1</v>
      </c>
      <c r="AS30" s="204">
        <f t="shared" si="3"/>
        <v>1</v>
      </c>
      <c r="AT30" s="204">
        <f t="shared" si="4"/>
        <v>1</v>
      </c>
      <c r="AU30" s="204">
        <f t="shared" si="5"/>
        <v>1</v>
      </c>
      <c r="AV30" s="204">
        <f t="shared" si="6"/>
        <v>1</v>
      </c>
      <c r="AW30" s="204">
        <f t="shared" si="7"/>
        <v>1</v>
      </c>
      <c r="AX30" s="204">
        <f t="shared" si="8"/>
        <v>1</v>
      </c>
      <c r="AY30" s="204">
        <f t="shared" si="9"/>
        <v>1</v>
      </c>
      <c r="AZ30" s="204">
        <f t="shared" si="10"/>
        <v>1</v>
      </c>
      <c r="BA30" s="204">
        <f t="shared" si="11"/>
        <v>1</v>
      </c>
      <c r="BB30" s="204">
        <f t="shared" si="12"/>
        <v>1</v>
      </c>
      <c r="BC30" s="204">
        <f t="shared" si="13"/>
        <v>1</v>
      </c>
      <c r="BD30" s="204">
        <f t="shared" si="14"/>
        <v>1</v>
      </c>
      <c r="BE30" s="204">
        <f t="shared" si="15"/>
        <v>1</v>
      </c>
      <c r="BF30" s="204">
        <f t="shared" si="16"/>
        <v>1</v>
      </c>
      <c r="BG30" s="204">
        <f t="shared" si="17"/>
        <v>1</v>
      </c>
      <c r="BH30" s="204">
        <f t="shared" si="18"/>
        <v>1</v>
      </c>
      <c r="BI30" s="204">
        <f t="shared" si="19"/>
        <v>1</v>
      </c>
      <c r="BJ30" s="204">
        <f t="shared" si="20"/>
        <v>1</v>
      </c>
      <c r="BK30" s="204">
        <f t="shared" si="21"/>
        <v>1</v>
      </c>
      <c r="BM30" s="205">
        <f t="shared" si="24"/>
        <v>1</v>
      </c>
      <c r="BN30" s="205">
        <f t="shared" si="23"/>
        <v>28.692678916337272</v>
      </c>
    </row>
    <row r="31" spans="1:66">
      <c r="A31" s="223">
        <f t="shared" si="1"/>
        <v>44955</v>
      </c>
      <c r="B31" s="215">
        <v>0.28399999999999997</v>
      </c>
      <c r="C31" s="215">
        <v>0.3992</v>
      </c>
      <c r="D31" s="215">
        <v>0.37870000000000004</v>
      </c>
      <c r="E31" s="215">
        <v>0.26180000000000003</v>
      </c>
      <c r="F31" s="215">
        <v>1.9291499999999999</v>
      </c>
      <c r="G31" s="215">
        <v>0.61380000000000001</v>
      </c>
      <c r="H31" s="215">
        <v>0.22935</v>
      </c>
      <c r="I31" s="215">
        <v>2.2240000000000002</v>
      </c>
      <c r="J31" s="216">
        <v>4254.2055</v>
      </c>
      <c r="K31" s="216">
        <v>36.909999999999997</v>
      </c>
      <c r="L31" s="216">
        <v>349.69709999999998</v>
      </c>
      <c r="M31" s="215">
        <v>8.6699999999999999E-2</v>
      </c>
      <c r="N31" s="215">
        <v>1.20245</v>
      </c>
      <c r="O31" s="215">
        <v>0.43735000000000002</v>
      </c>
      <c r="P31" s="215">
        <v>15.45115</v>
      </c>
      <c r="Q31" s="215">
        <v>19.7364</v>
      </c>
      <c r="R31" s="215">
        <v>2.3686499999999997</v>
      </c>
      <c r="S31" s="215">
        <v>0.37319999999999998</v>
      </c>
      <c r="T31" s="215">
        <v>0.26119999999999999</v>
      </c>
      <c r="U31" s="215">
        <v>8.6180500000000002</v>
      </c>
      <c r="W31" s="46"/>
      <c r="X31" s="46"/>
      <c r="Y31" s="46"/>
      <c r="Z31" s="46"/>
      <c r="AA31" s="46"/>
      <c r="AB31" s="46"/>
      <c r="AC31" s="46"/>
      <c r="AD31" s="46"/>
      <c r="AE31" s="46"/>
      <c r="AF31" s="46"/>
      <c r="AG31" s="46"/>
      <c r="AH31" s="46"/>
      <c r="AI31" s="46"/>
      <c r="AJ31" s="46"/>
      <c r="AK31" s="46"/>
      <c r="AL31" s="46"/>
      <c r="AM31" s="46"/>
      <c r="AN31" s="46"/>
      <c r="AO31" s="46"/>
      <c r="AP31" s="46"/>
      <c r="AR31" s="204">
        <f t="shared" si="2"/>
        <v>1</v>
      </c>
      <c r="AS31" s="204">
        <f t="shared" si="3"/>
        <v>1</v>
      </c>
      <c r="AT31" s="204">
        <f t="shared" si="4"/>
        <v>1</v>
      </c>
      <c r="AU31" s="204">
        <f t="shared" si="5"/>
        <v>1</v>
      </c>
      <c r="AV31" s="204">
        <f t="shared" si="6"/>
        <v>1</v>
      </c>
      <c r="AW31" s="204">
        <f t="shared" si="7"/>
        <v>1</v>
      </c>
      <c r="AX31" s="204">
        <f t="shared" si="8"/>
        <v>1</v>
      </c>
      <c r="AY31" s="204">
        <f t="shared" si="9"/>
        <v>1</v>
      </c>
      <c r="AZ31" s="204">
        <f t="shared" si="10"/>
        <v>1</v>
      </c>
      <c r="BA31" s="204">
        <f t="shared" si="11"/>
        <v>1</v>
      </c>
      <c r="BB31" s="204">
        <f t="shared" si="12"/>
        <v>1</v>
      </c>
      <c r="BC31" s="204">
        <f t="shared" si="13"/>
        <v>1</v>
      </c>
      <c r="BD31" s="204">
        <f t="shared" si="14"/>
        <v>1</v>
      </c>
      <c r="BE31" s="204">
        <f t="shared" si="15"/>
        <v>1</v>
      </c>
      <c r="BF31" s="204">
        <f t="shared" si="16"/>
        <v>1</v>
      </c>
      <c r="BG31" s="204">
        <f t="shared" si="17"/>
        <v>1</v>
      </c>
      <c r="BH31" s="204">
        <f t="shared" si="18"/>
        <v>1</v>
      </c>
      <c r="BI31" s="204">
        <f t="shared" si="19"/>
        <v>1</v>
      </c>
      <c r="BJ31" s="204">
        <f t="shared" si="20"/>
        <v>1</v>
      </c>
      <c r="BK31" s="204">
        <f t="shared" si="21"/>
        <v>1</v>
      </c>
      <c r="BM31" s="205">
        <f t="shared" si="24"/>
        <v>1</v>
      </c>
      <c r="BN31" s="205">
        <f t="shared" si="23"/>
        <v>28.692678916337272</v>
      </c>
    </row>
    <row r="32" spans="1:66">
      <c r="A32" s="223">
        <f t="shared" si="1"/>
        <v>44956</v>
      </c>
      <c r="B32" s="215">
        <v>0.28399999999999997</v>
      </c>
      <c r="C32" s="215">
        <v>0.40075</v>
      </c>
      <c r="D32" s="215">
        <v>0.37859999999999999</v>
      </c>
      <c r="E32" s="215">
        <v>0.26155</v>
      </c>
      <c r="F32" s="215">
        <v>1.9176500000000001</v>
      </c>
      <c r="G32" s="215">
        <v>0.61685000000000001</v>
      </c>
      <c r="H32" s="215">
        <v>0.22914999999999999</v>
      </c>
      <c r="I32" s="215">
        <v>2.2241999999999997</v>
      </c>
      <c r="J32" s="216">
        <v>4252.9250000000002</v>
      </c>
      <c r="K32" s="216">
        <v>36.799999999999997</v>
      </c>
      <c r="L32" s="216">
        <v>348.82510000000002</v>
      </c>
      <c r="M32" s="215">
        <v>8.6749999999999994E-2</v>
      </c>
      <c r="N32" s="215">
        <v>1.2042999999999999</v>
      </c>
      <c r="O32" s="215">
        <v>0.43764999999999998</v>
      </c>
      <c r="P32" s="215">
        <v>15.47255</v>
      </c>
      <c r="Q32" s="215">
        <v>19.751049999999999</v>
      </c>
      <c r="R32" s="215">
        <v>2.3456999999999999</v>
      </c>
      <c r="S32" s="215">
        <v>0.373</v>
      </c>
      <c r="T32" s="215">
        <v>0.26139999999999997</v>
      </c>
      <c r="U32" s="215">
        <v>8.5605499999999992</v>
      </c>
      <c r="W32" s="46"/>
      <c r="X32" s="46"/>
      <c r="Y32" s="46"/>
      <c r="Z32" s="46"/>
      <c r="AA32" s="46"/>
      <c r="AB32" s="46"/>
      <c r="AC32" s="46"/>
      <c r="AD32" s="46"/>
      <c r="AE32" s="46"/>
      <c r="AF32" s="46"/>
      <c r="AG32" s="46"/>
      <c r="AH32" s="46"/>
      <c r="AI32" s="46"/>
      <c r="AJ32" s="46"/>
      <c r="AK32" s="46"/>
      <c r="AL32" s="46"/>
      <c r="AM32" s="46"/>
      <c r="AN32" s="46"/>
      <c r="AO32" s="46"/>
      <c r="AP32" s="46"/>
      <c r="AR32" s="204">
        <f t="shared" si="2"/>
        <v>1</v>
      </c>
      <c r="AS32" s="204">
        <f t="shared" si="3"/>
        <v>1.0017004944803058</v>
      </c>
      <c r="AT32" s="204">
        <f t="shared" si="4"/>
        <v>0.99999982783825958</v>
      </c>
      <c r="AU32" s="204">
        <f t="shared" si="5"/>
        <v>0.99999826454344309</v>
      </c>
      <c r="AV32" s="204">
        <f t="shared" si="6"/>
        <v>0.99930146776002371</v>
      </c>
      <c r="AW32" s="204">
        <f t="shared" si="7"/>
        <v>1.0000087498326042</v>
      </c>
      <c r="AX32" s="204">
        <f t="shared" si="8"/>
        <v>0.99999900315027246</v>
      </c>
      <c r="AY32" s="204">
        <f t="shared" si="9"/>
        <v>1.0000016578448905</v>
      </c>
      <c r="AZ32" s="204">
        <f t="shared" si="10"/>
        <v>0.99999618092507336</v>
      </c>
      <c r="BA32" s="204">
        <f t="shared" si="11"/>
        <v>0.99993863647307413</v>
      </c>
      <c r="BB32" s="204">
        <f t="shared" si="12"/>
        <v>0.9999769581859026</v>
      </c>
      <c r="BC32" s="204">
        <f t="shared" si="13"/>
        <v>1</v>
      </c>
      <c r="BD32" s="204">
        <f t="shared" si="14"/>
        <v>1.0000763036703406</v>
      </c>
      <c r="BE32" s="204">
        <f t="shared" si="15"/>
        <v>1.0000075590286164</v>
      </c>
      <c r="BF32" s="204">
        <f t="shared" si="16"/>
        <v>1.000025020017494</v>
      </c>
      <c r="BG32" s="204">
        <f t="shared" si="17"/>
        <v>1</v>
      </c>
      <c r="BH32" s="204">
        <f t="shared" si="18"/>
        <v>0.99999871633661286</v>
      </c>
      <c r="BI32" s="204">
        <f t="shared" si="19"/>
        <v>0.99992599490257372</v>
      </c>
      <c r="BJ32" s="204">
        <f t="shared" si="20"/>
        <v>1.0000038515258256</v>
      </c>
      <c r="BK32" s="204">
        <f t="shared" si="21"/>
        <v>0.99990399625641091</v>
      </c>
      <c r="BM32" s="205">
        <f t="shared" si="24"/>
        <v>1.0008613524265935</v>
      </c>
      <c r="BN32" s="205">
        <f t="shared" si="23"/>
        <v>28.717393424947325</v>
      </c>
    </row>
    <row r="33" spans="1:66">
      <c r="A33" s="223">
        <f t="shared" si="1"/>
        <v>44957</v>
      </c>
      <c r="B33" s="215">
        <v>0.28399999999999997</v>
      </c>
      <c r="C33" s="215">
        <v>0.40395000000000003</v>
      </c>
      <c r="D33" s="215">
        <v>0.38114999999999999</v>
      </c>
      <c r="E33" s="215">
        <v>0.26290000000000002</v>
      </c>
      <c r="F33" s="215">
        <v>1.91825</v>
      </c>
      <c r="G33" s="215">
        <v>0.61569999999999991</v>
      </c>
      <c r="H33" s="215">
        <v>0.23014999999999999</v>
      </c>
      <c r="I33" s="215">
        <v>2.2256999999999998</v>
      </c>
      <c r="J33" s="216">
        <v>4255.6205</v>
      </c>
      <c r="K33" s="216">
        <v>36.995000000000005</v>
      </c>
      <c r="L33" s="216">
        <v>349.66994999999997</v>
      </c>
      <c r="M33" s="215">
        <v>8.6749999999999994E-2</v>
      </c>
      <c r="N33" s="215">
        <v>1.20695</v>
      </c>
      <c r="O33" s="215">
        <v>0.44035000000000002</v>
      </c>
      <c r="P33" s="215">
        <v>15.4781</v>
      </c>
      <c r="Q33" s="215">
        <v>19.916</v>
      </c>
      <c r="R33" s="215">
        <v>2.37</v>
      </c>
      <c r="S33" s="215">
        <v>0.37319999999999998</v>
      </c>
      <c r="T33" s="215">
        <v>0.2621</v>
      </c>
      <c r="U33" s="215">
        <v>8.538450000000001</v>
      </c>
      <c r="W33" s="46"/>
      <c r="X33" s="46"/>
      <c r="Y33" s="46"/>
      <c r="Z33" s="46"/>
      <c r="AA33" s="46"/>
      <c r="AB33" s="46"/>
      <c r="AC33" s="46"/>
      <c r="AD33" s="46"/>
      <c r="AE33" s="46"/>
      <c r="AF33" s="46"/>
      <c r="AG33" s="46"/>
      <c r="AH33" s="46"/>
      <c r="AI33" s="46"/>
      <c r="AJ33" s="46"/>
      <c r="AK33" s="46"/>
      <c r="AL33" s="46"/>
      <c r="AM33" s="46"/>
      <c r="AN33" s="46"/>
      <c r="AO33" s="46"/>
      <c r="AP33" s="46"/>
      <c r="AR33" s="204">
        <f t="shared" si="2"/>
        <v>1</v>
      </c>
      <c r="AS33" s="204">
        <f t="shared" si="3"/>
        <v>1.0034931120390873</v>
      </c>
      <c r="AT33" s="204">
        <f t="shared" si="4"/>
        <v>1.000004375993707</v>
      </c>
      <c r="AU33" s="204">
        <f t="shared" si="5"/>
        <v>1.0000093518811513</v>
      </c>
      <c r="AV33" s="204">
        <f t="shared" si="6"/>
        <v>1.0000365620529601</v>
      </c>
      <c r="AW33" s="204">
        <f t="shared" si="7"/>
        <v>0.9999967059940672</v>
      </c>
      <c r="AX33" s="204">
        <f t="shared" si="8"/>
        <v>1.0000049755895728</v>
      </c>
      <c r="AY33" s="204">
        <f t="shared" si="9"/>
        <v>1.0000124291539685</v>
      </c>
      <c r="AZ33" s="204">
        <f t="shared" si="10"/>
        <v>1.0000080380052885</v>
      </c>
      <c r="BA33" s="204">
        <f t="shared" si="11"/>
        <v>1.0001086649094324</v>
      </c>
      <c r="BB33" s="204">
        <f t="shared" si="12"/>
        <v>1.0000223257732677</v>
      </c>
      <c r="BC33" s="204">
        <f t="shared" si="13"/>
        <v>1</v>
      </c>
      <c r="BD33" s="204">
        <f t="shared" si="14"/>
        <v>1.0001090976822071</v>
      </c>
      <c r="BE33" s="204">
        <f t="shared" si="15"/>
        <v>1.0000678010577075</v>
      </c>
      <c r="BF33" s="204">
        <f t="shared" si="16"/>
        <v>1.0000064831251634</v>
      </c>
      <c r="BG33" s="204">
        <f t="shared" si="17"/>
        <v>1</v>
      </c>
      <c r="BH33" s="204">
        <f t="shared" si="18"/>
        <v>1.0000013587869856</v>
      </c>
      <c r="BI33" s="204">
        <f t="shared" si="19"/>
        <v>1.000074010574586</v>
      </c>
      <c r="BJ33" s="204">
        <f t="shared" si="20"/>
        <v>1.0000134572370156</v>
      </c>
      <c r="BK33" s="204">
        <f t="shared" si="21"/>
        <v>0.99996292842223677</v>
      </c>
      <c r="BM33" s="205">
        <f t="shared" si="24"/>
        <v>1.0039332878964708</v>
      </c>
      <c r="BN33" s="205">
        <f t="shared" si="23"/>
        <v>28.83034720092386</v>
      </c>
    </row>
    <row r="34" spans="1:66">
      <c r="A34" s="224">
        <v>44958</v>
      </c>
      <c r="B34" s="217">
        <v>0.28399999999999997</v>
      </c>
      <c r="C34" s="217">
        <v>0.4017</v>
      </c>
      <c r="D34" s="217">
        <v>0.37819999999999998</v>
      </c>
      <c r="E34" s="217">
        <v>0.2601</v>
      </c>
      <c r="F34" s="217">
        <v>1.9157</v>
      </c>
      <c r="G34" s="217">
        <v>0.61585000000000001</v>
      </c>
      <c r="H34" s="217">
        <v>0.23049999999999998</v>
      </c>
      <c r="I34" s="217">
        <v>2.22715</v>
      </c>
      <c r="J34" s="218">
        <v>4256.6170000000002</v>
      </c>
      <c r="K34" s="218">
        <v>36.984999999999999</v>
      </c>
      <c r="L34" s="218">
        <v>349.73384999999996</v>
      </c>
      <c r="M34" s="217">
        <v>8.6699999999999999E-2</v>
      </c>
      <c r="N34" s="217">
        <v>1.2120500000000001</v>
      </c>
      <c r="O34" s="217">
        <v>0.44115000000000004</v>
      </c>
      <c r="P34" s="217">
        <v>15.50365</v>
      </c>
      <c r="Q34" s="217">
        <v>19.928350000000002</v>
      </c>
      <c r="R34" s="217">
        <v>2.37</v>
      </c>
      <c r="S34" s="217">
        <v>0.37319999999999998</v>
      </c>
      <c r="T34" s="217">
        <v>0.26119999999999999</v>
      </c>
      <c r="U34" s="217">
        <v>8.5150499999999987</v>
      </c>
      <c r="W34" s="46"/>
      <c r="X34" s="46"/>
      <c r="Y34" s="46"/>
      <c r="Z34" s="46"/>
      <c r="AA34" s="46"/>
      <c r="AB34" s="46"/>
      <c r="AC34" s="46"/>
      <c r="AD34" s="46"/>
      <c r="AE34" s="46"/>
      <c r="AF34" s="46"/>
      <c r="AG34" s="46"/>
      <c r="AH34" s="46"/>
      <c r="AI34" s="46"/>
      <c r="AJ34" s="46"/>
      <c r="AK34" s="46"/>
      <c r="AL34" s="46"/>
      <c r="AM34" s="46"/>
      <c r="AN34" s="46"/>
      <c r="AO34" s="46"/>
      <c r="AP34" s="46"/>
      <c r="AR34" s="204">
        <f t="shared" si="2"/>
        <v>1</v>
      </c>
      <c r="AS34" s="204">
        <f t="shared" si="3"/>
        <v>0.99755407914485927</v>
      </c>
      <c r="AT34" s="204">
        <f t="shared" si="4"/>
        <v>0.99999493492664115</v>
      </c>
      <c r="AU34" s="204">
        <f t="shared" si="5"/>
        <v>0.99998054986686058</v>
      </c>
      <c r="AV34" s="204">
        <f t="shared" si="6"/>
        <v>0.99984454714649618</v>
      </c>
      <c r="AW34" s="204">
        <f t="shared" si="7"/>
        <v>1.0000004300024974</v>
      </c>
      <c r="AX34" s="204">
        <f t="shared" si="8"/>
        <v>1.0000017363475446</v>
      </c>
      <c r="AY34" s="204">
        <f t="shared" si="9"/>
        <v>1.0000120068864689</v>
      </c>
      <c r="AZ34" s="204">
        <f t="shared" si="10"/>
        <v>1.0000029702755118</v>
      </c>
      <c r="BA34" s="204">
        <f t="shared" si="11"/>
        <v>0.99999444170604934</v>
      </c>
      <c r="BB34" s="204">
        <f t="shared" si="12"/>
        <v>1.0000016863915309</v>
      </c>
      <c r="BC34" s="204">
        <f t="shared" si="13"/>
        <v>1</v>
      </c>
      <c r="BD34" s="204">
        <f t="shared" si="14"/>
        <v>1.0002092996117917</v>
      </c>
      <c r="BE34" s="204">
        <f t="shared" si="15"/>
        <v>1.0000200089023057</v>
      </c>
      <c r="BF34" s="204">
        <f t="shared" si="16"/>
        <v>1.0000298161329948</v>
      </c>
      <c r="BG34" s="204">
        <f t="shared" si="17"/>
        <v>1</v>
      </c>
      <c r="BH34" s="204">
        <f t="shared" si="18"/>
        <v>1</v>
      </c>
      <c r="BI34" s="204">
        <f t="shared" si="19"/>
        <v>1</v>
      </c>
      <c r="BJ34" s="204">
        <f t="shared" si="20"/>
        <v>0.9999826914849177</v>
      </c>
      <c r="BK34" s="204">
        <f t="shared" si="21"/>
        <v>0.99996064305544918</v>
      </c>
      <c r="BM34" s="205">
        <f t="shared" si="24"/>
        <v>0.99758971928336482</v>
      </c>
      <c r="BN34" s="205">
        <f t="shared" si="23"/>
        <v>28.760857971011575</v>
      </c>
    </row>
    <row r="35" spans="1:66">
      <c r="A35" s="224">
        <v>44959</v>
      </c>
      <c r="B35" s="217">
        <v>0.28399999999999997</v>
      </c>
      <c r="C35" s="217">
        <v>0.39729999999999999</v>
      </c>
      <c r="D35" s="217">
        <v>0.37724999999999997</v>
      </c>
      <c r="E35" s="217">
        <v>0.25764999999999999</v>
      </c>
      <c r="F35" s="217">
        <v>1.90645</v>
      </c>
      <c r="G35" s="217">
        <v>0.61020000000000008</v>
      </c>
      <c r="H35" s="217">
        <v>0.22914999999999999</v>
      </c>
      <c r="I35" s="217">
        <v>2.2270500000000002</v>
      </c>
      <c r="J35" s="218">
        <v>4221.6849999999995</v>
      </c>
      <c r="K35" s="218">
        <v>36.519999999999996</v>
      </c>
      <c r="L35" s="218">
        <v>346.5942</v>
      </c>
      <c r="M35" s="217">
        <v>8.6550000000000002E-2</v>
      </c>
      <c r="N35" s="217">
        <v>1.2044000000000001</v>
      </c>
      <c r="O35" s="217">
        <v>0.37285000000000001</v>
      </c>
      <c r="P35" s="217">
        <v>15.3276</v>
      </c>
      <c r="Q35" s="217">
        <v>19.8645</v>
      </c>
      <c r="R35" s="217">
        <v>2.3708499999999999</v>
      </c>
      <c r="S35" s="217">
        <v>0.37054999999999999</v>
      </c>
      <c r="T35" s="217">
        <v>0.25774999999999998</v>
      </c>
      <c r="U35" s="217">
        <v>8.4192</v>
      </c>
      <c r="W35" s="46"/>
      <c r="X35" s="46"/>
      <c r="Y35" s="46"/>
      <c r="Z35" s="46"/>
      <c r="AA35" s="46"/>
      <c r="AB35" s="46"/>
      <c r="AC35" s="46"/>
      <c r="AD35" s="46"/>
      <c r="AE35" s="46"/>
      <c r="AF35" s="46"/>
      <c r="AG35" s="46"/>
      <c r="AH35" s="46"/>
      <c r="AI35" s="46"/>
      <c r="AJ35" s="46"/>
      <c r="AK35" s="46"/>
      <c r="AL35" s="46"/>
      <c r="AM35" s="46"/>
      <c r="AN35" s="46"/>
      <c r="AO35" s="46"/>
      <c r="AP35" s="46"/>
      <c r="AR35" s="204">
        <f t="shared" si="2"/>
        <v>1</v>
      </c>
      <c r="AS35" s="204">
        <f t="shared" si="3"/>
        <v>0.9951827524897402</v>
      </c>
      <c r="AT35" s="204">
        <f t="shared" si="4"/>
        <v>0.99999836045859547</v>
      </c>
      <c r="AU35" s="204">
        <f t="shared" si="5"/>
        <v>0.99998280857822164</v>
      </c>
      <c r="AV35" s="204">
        <f t="shared" si="6"/>
        <v>0.99943447646947969</v>
      </c>
      <c r="AW35" s="204">
        <f t="shared" si="7"/>
        <v>0.99998373060214663</v>
      </c>
      <c r="AX35" s="204">
        <f t="shared" si="8"/>
        <v>0.99999328809929322</v>
      </c>
      <c r="AY35" s="204">
        <f t="shared" si="9"/>
        <v>0.99999917219517831</v>
      </c>
      <c r="AZ35" s="204">
        <f t="shared" si="10"/>
        <v>0.99989546617459768</v>
      </c>
      <c r="BA35" s="204">
        <f t="shared" si="11"/>
        <v>0.99973989876149838</v>
      </c>
      <c r="BB35" s="204">
        <f t="shared" si="12"/>
        <v>0.99991677814493796</v>
      </c>
      <c r="BC35" s="204">
        <f t="shared" si="13"/>
        <v>1</v>
      </c>
      <c r="BD35" s="204">
        <f t="shared" si="14"/>
        <v>0.99968580095330939</v>
      </c>
      <c r="BE35" s="204">
        <f t="shared" si="15"/>
        <v>0.99814746186104508</v>
      </c>
      <c r="BF35" s="204">
        <f t="shared" si="16"/>
        <v>0.99979357391649049</v>
      </c>
      <c r="BG35" s="204">
        <f t="shared" si="17"/>
        <v>1</v>
      </c>
      <c r="BH35" s="204">
        <f t="shared" si="18"/>
        <v>1.0000000472769945</v>
      </c>
      <c r="BI35" s="204">
        <f t="shared" si="19"/>
        <v>0.99901664561978099</v>
      </c>
      <c r="BJ35" s="204">
        <f t="shared" si="20"/>
        <v>0.99993309527115937</v>
      </c>
      <c r="BK35" s="204">
        <f t="shared" si="21"/>
        <v>0.99983766100569416</v>
      </c>
      <c r="BM35" s="205">
        <f t="shared" si="24"/>
        <v>0.99057161512188618</v>
      </c>
      <c r="BN35" s="205">
        <f t="shared" si="23"/>
        <v>28.48968953263611</v>
      </c>
    </row>
    <row r="36" spans="1:66">
      <c r="A36" s="224">
        <v>44960</v>
      </c>
      <c r="B36" s="217">
        <v>0.28399999999999997</v>
      </c>
      <c r="C36" s="217">
        <v>0.40189999999999998</v>
      </c>
      <c r="D36" s="217">
        <v>0.37839999999999996</v>
      </c>
      <c r="E36" s="217">
        <v>0.2596</v>
      </c>
      <c r="F36" s="217">
        <v>1.9156499999999999</v>
      </c>
      <c r="G36" s="217">
        <v>0.61745000000000005</v>
      </c>
      <c r="H36" s="217">
        <v>0.23249999999999998</v>
      </c>
      <c r="I36" s="217">
        <v>2.2282500000000001</v>
      </c>
      <c r="J36" s="218">
        <v>4228.7849999999999</v>
      </c>
      <c r="K36" s="218">
        <v>36.525000000000006</v>
      </c>
      <c r="L36" s="218">
        <v>349.01830000000001</v>
      </c>
      <c r="M36" s="217">
        <v>8.6650000000000005E-2</v>
      </c>
      <c r="N36" s="217">
        <v>1.2123499999999998</v>
      </c>
      <c r="O36" s="217">
        <v>0.37339999999999995</v>
      </c>
      <c r="P36" s="217">
        <v>15.248000000000001</v>
      </c>
      <c r="Q36" s="217">
        <v>19.965249999999997</v>
      </c>
      <c r="R36" s="217">
        <v>2.3471000000000002</v>
      </c>
      <c r="S36" s="217">
        <v>0.37245</v>
      </c>
      <c r="T36" s="217">
        <v>0.26069999999999999</v>
      </c>
      <c r="U36" s="217">
        <v>8.4316999999999993</v>
      </c>
      <c r="W36" s="46"/>
      <c r="X36" s="46"/>
      <c r="Y36" s="46"/>
      <c r="Z36" s="46"/>
      <c r="AA36" s="46"/>
      <c r="AB36" s="46"/>
      <c r="AC36" s="46"/>
      <c r="AD36" s="46"/>
      <c r="AE36" s="46"/>
      <c r="AF36" s="46"/>
      <c r="AG36" s="46"/>
      <c r="AH36" s="46"/>
      <c r="AI36" s="46"/>
      <c r="AJ36" s="46"/>
      <c r="AK36" s="46"/>
      <c r="AL36" s="46"/>
      <c r="AM36" s="46"/>
      <c r="AN36" s="46"/>
      <c r="AO36" s="46"/>
      <c r="AP36" s="46"/>
      <c r="AR36" s="204">
        <f t="shared" si="2"/>
        <v>1</v>
      </c>
      <c r="AS36" s="204">
        <f t="shared" si="3"/>
        <v>1.0050598822896384</v>
      </c>
      <c r="AT36" s="204">
        <f t="shared" si="4"/>
        <v>1.0000019841867989</v>
      </c>
      <c r="AU36" s="204">
        <f t="shared" si="5"/>
        <v>1.0000136963691839</v>
      </c>
      <c r="AV36" s="204">
        <f t="shared" si="6"/>
        <v>1.0005627914066622</v>
      </c>
      <c r="AW36" s="204">
        <f t="shared" si="7"/>
        <v>1.0000208499341052</v>
      </c>
      <c r="AX36" s="204">
        <f t="shared" si="8"/>
        <v>1.0000165837376673</v>
      </c>
      <c r="AY36" s="204">
        <f t="shared" si="9"/>
        <v>1.0000099312589339</v>
      </c>
      <c r="AZ36" s="204">
        <f t="shared" si="10"/>
        <v>1.0000213179153215</v>
      </c>
      <c r="BA36" s="204">
        <f t="shared" si="11"/>
        <v>1.0000028147327409</v>
      </c>
      <c r="BB36" s="204">
        <f t="shared" si="12"/>
        <v>1.000064325630885</v>
      </c>
      <c r="BC36" s="204">
        <f t="shared" si="13"/>
        <v>1</v>
      </c>
      <c r="BD36" s="204">
        <f t="shared" si="14"/>
        <v>1.0003265847504832</v>
      </c>
      <c r="BE36" s="204">
        <f t="shared" si="15"/>
        <v>1.0000162492410687</v>
      </c>
      <c r="BF36" s="204">
        <f t="shared" si="16"/>
        <v>0.99990588076101494</v>
      </c>
      <c r="BG36" s="204">
        <f t="shared" si="17"/>
        <v>1</v>
      </c>
      <c r="BH36" s="204">
        <f t="shared" si="18"/>
        <v>0.99999867260311326</v>
      </c>
      <c r="BI36" s="204">
        <f t="shared" si="19"/>
        <v>1.0007063533598157</v>
      </c>
      <c r="BJ36" s="204">
        <f t="shared" si="20"/>
        <v>1.0000572668935945</v>
      </c>
      <c r="BK36" s="204">
        <f t="shared" si="21"/>
        <v>1.0000212774181481</v>
      </c>
      <c r="BM36" s="205">
        <f t="shared" si="24"/>
        <v>1.0068163604526077</v>
      </c>
      <c r="BN36" s="205">
        <f t="shared" si="23"/>
        <v>28.683885525673443</v>
      </c>
    </row>
    <row r="37" spans="1:66">
      <c r="A37" s="224">
        <v>44961</v>
      </c>
      <c r="B37" s="217">
        <v>0.28399999999999997</v>
      </c>
      <c r="C37" s="217">
        <v>0.40189999999999998</v>
      </c>
      <c r="D37" s="217">
        <v>0.37839999999999996</v>
      </c>
      <c r="E37" s="217">
        <v>0.2596</v>
      </c>
      <c r="F37" s="217">
        <v>1.9156499999999999</v>
      </c>
      <c r="G37" s="217">
        <v>0.61745000000000005</v>
      </c>
      <c r="H37" s="217">
        <v>0.23249999999999998</v>
      </c>
      <c r="I37" s="217">
        <v>2.2282500000000001</v>
      </c>
      <c r="J37" s="218">
        <v>4228.7849999999999</v>
      </c>
      <c r="K37" s="218">
        <v>36.525000000000006</v>
      </c>
      <c r="L37" s="218">
        <v>349.01830000000001</v>
      </c>
      <c r="M37" s="217">
        <v>8.6650000000000005E-2</v>
      </c>
      <c r="N37" s="217">
        <v>1.2123499999999998</v>
      </c>
      <c r="O37" s="217">
        <v>0.37339999999999995</v>
      </c>
      <c r="P37" s="217">
        <v>15.248000000000001</v>
      </c>
      <c r="Q37" s="217">
        <v>19.965249999999997</v>
      </c>
      <c r="R37" s="217">
        <v>2.3471000000000002</v>
      </c>
      <c r="S37" s="217">
        <v>0.37245</v>
      </c>
      <c r="T37" s="217">
        <v>0.26069999999999999</v>
      </c>
      <c r="U37" s="217">
        <v>8.4316999999999993</v>
      </c>
      <c r="W37" s="46"/>
      <c r="X37" s="46"/>
      <c r="Y37" s="46"/>
      <c r="Z37" s="46"/>
      <c r="AA37" s="46"/>
      <c r="AB37" s="46"/>
      <c r="AC37" s="46"/>
      <c r="AD37" s="46"/>
      <c r="AE37" s="46"/>
      <c r="AF37" s="46"/>
      <c r="AG37" s="46"/>
      <c r="AH37" s="46"/>
      <c r="AI37" s="46"/>
      <c r="AJ37" s="46"/>
      <c r="AK37" s="46"/>
      <c r="AL37" s="46"/>
      <c r="AM37" s="46"/>
      <c r="AN37" s="46"/>
      <c r="AO37" s="46"/>
      <c r="AP37" s="46"/>
      <c r="AR37" s="204">
        <f t="shared" si="2"/>
        <v>1</v>
      </c>
      <c r="AS37" s="204">
        <f t="shared" si="3"/>
        <v>1</v>
      </c>
      <c r="AT37" s="204">
        <f t="shared" si="4"/>
        <v>1</v>
      </c>
      <c r="AU37" s="204">
        <f t="shared" si="5"/>
        <v>1</v>
      </c>
      <c r="AV37" s="204">
        <f t="shared" si="6"/>
        <v>1</v>
      </c>
      <c r="AW37" s="204">
        <f t="shared" si="7"/>
        <v>1</v>
      </c>
      <c r="AX37" s="204">
        <f t="shared" si="8"/>
        <v>1</v>
      </c>
      <c r="AY37" s="204">
        <f t="shared" si="9"/>
        <v>1</v>
      </c>
      <c r="AZ37" s="204">
        <f t="shared" si="10"/>
        <v>1</v>
      </c>
      <c r="BA37" s="204">
        <f t="shared" si="11"/>
        <v>1</v>
      </c>
      <c r="BB37" s="204">
        <f t="shared" si="12"/>
        <v>1</v>
      </c>
      <c r="BC37" s="204">
        <f t="shared" si="13"/>
        <v>1</v>
      </c>
      <c r="BD37" s="204">
        <f t="shared" si="14"/>
        <v>1</v>
      </c>
      <c r="BE37" s="204">
        <f t="shared" si="15"/>
        <v>1</v>
      </c>
      <c r="BF37" s="204">
        <f t="shared" si="16"/>
        <v>1</v>
      </c>
      <c r="BG37" s="204">
        <f t="shared" si="17"/>
        <v>1</v>
      </c>
      <c r="BH37" s="204">
        <f t="shared" si="18"/>
        <v>1</v>
      </c>
      <c r="BI37" s="204">
        <f t="shared" si="19"/>
        <v>1</v>
      </c>
      <c r="BJ37" s="204">
        <f t="shared" si="20"/>
        <v>1</v>
      </c>
      <c r="BK37" s="204">
        <f t="shared" si="21"/>
        <v>1</v>
      </c>
      <c r="BM37" s="205">
        <f t="shared" si="24"/>
        <v>1</v>
      </c>
      <c r="BN37" s="205">
        <f t="shared" si="23"/>
        <v>28.683885525673443</v>
      </c>
    </row>
    <row r="38" spans="1:66">
      <c r="A38" s="224">
        <v>44962</v>
      </c>
      <c r="B38" s="217">
        <v>0.28399999999999997</v>
      </c>
      <c r="C38" s="217">
        <v>0.40189999999999998</v>
      </c>
      <c r="D38" s="217">
        <v>0.37839999999999996</v>
      </c>
      <c r="E38" s="217">
        <v>0.2596</v>
      </c>
      <c r="F38" s="217">
        <v>1.9156499999999999</v>
      </c>
      <c r="G38" s="217">
        <v>0.61745000000000005</v>
      </c>
      <c r="H38" s="217">
        <v>0.23249999999999998</v>
      </c>
      <c r="I38" s="217">
        <v>2.2282500000000001</v>
      </c>
      <c r="J38" s="218">
        <v>4228.7849999999999</v>
      </c>
      <c r="K38" s="218">
        <v>36.525000000000006</v>
      </c>
      <c r="L38" s="218">
        <v>349.01830000000001</v>
      </c>
      <c r="M38" s="217">
        <v>8.6650000000000005E-2</v>
      </c>
      <c r="N38" s="217">
        <v>1.2123499999999998</v>
      </c>
      <c r="O38" s="217">
        <v>0.37339999999999995</v>
      </c>
      <c r="P38" s="217">
        <v>15.248000000000001</v>
      </c>
      <c r="Q38" s="217">
        <v>19.965249999999997</v>
      </c>
      <c r="R38" s="217">
        <v>2.3471000000000002</v>
      </c>
      <c r="S38" s="217">
        <v>0.37245</v>
      </c>
      <c r="T38" s="217">
        <v>0.26069999999999999</v>
      </c>
      <c r="U38" s="217">
        <v>8.4316999999999993</v>
      </c>
      <c r="W38" s="46"/>
      <c r="X38" s="46"/>
      <c r="Y38" s="46"/>
      <c r="Z38" s="46"/>
      <c r="AA38" s="46"/>
      <c r="AB38" s="46"/>
      <c r="AC38" s="46"/>
      <c r="AD38" s="46"/>
      <c r="AE38" s="46"/>
      <c r="AF38" s="46"/>
      <c r="AG38" s="46"/>
      <c r="AH38" s="46"/>
      <c r="AI38" s="46"/>
      <c r="AJ38" s="46"/>
      <c r="AK38" s="46"/>
      <c r="AL38" s="46"/>
      <c r="AM38" s="46"/>
      <c r="AN38" s="46"/>
      <c r="AO38" s="46"/>
      <c r="AP38" s="46"/>
      <c r="AR38" s="204">
        <f t="shared" si="2"/>
        <v>1</v>
      </c>
      <c r="AS38" s="204">
        <f t="shared" si="3"/>
        <v>1</v>
      </c>
      <c r="AT38" s="204">
        <f t="shared" si="4"/>
        <v>1</v>
      </c>
      <c r="AU38" s="204">
        <f t="shared" si="5"/>
        <v>1</v>
      </c>
      <c r="AV38" s="204">
        <f t="shared" si="6"/>
        <v>1</v>
      </c>
      <c r="AW38" s="204">
        <f t="shared" si="7"/>
        <v>1</v>
      </c>
      <c r="AX38" s="204">
        <f t="shared" si="8"/>
        <v>1</v>
      </c>
      <c r="AY38" s="204">
        <f t="shared" si="9"/>
        <v>1</v>
      </c>
      <c r="AZ38" s="204">
        <f t="shared" si="10"/>
        <v>1</v>
      </c>
      <c r="BA38" s="204">
        <f t="shared" si="11"/>
        <v>1</v>
      </c>
      <c r="BB38" s="204">
        <f t="shared" si="12"/>
        <v>1</v>
      </c>
      <c r="BC38" s="204">
        <f t="shared" si="13"/>
        <v>1</v>
      </c>
      <c r="BD38" s="204">
        <f t="shared" si="14"/>
        <v>1</v>
      </c>
      <c r="BE38" s="204">
        <f t="shared" si="15"/>
        <v>1</v>
      </c>
      <c r="BF38" s="204">
        <f t="shared" si="16"/>
        <v>1</v>
      </c>
      <c r="BG38" s="204">
        <f t="shared" si="17"/>
        <v>1</v>
      </c>
      <c r="BH38" s="204">
        <f t="shared" si="18"/>
        <v>1</v>
      </c>
      <c r="BI38" s="204">
        <f t="shared" si="19"/>
        <v>1</v>
      </c>
      <c r="BJ38" s="204">
        <f t="shared" si="20"/>
        <v>1</v>
      </c>
      <c r="BK38" s="204">
        <f t="shared" si="21"/>
        <v>1</v>
      </c>
      <c r="BM38" s="205">
        <f t="shared" si="24"/>
        <v>1</v>
      </c>
      <c r="BN38" s="205">
        <f t="shared" si="23"/>
        <v>28.683885525673443</v>
      </c>
    </row>
    <row r="39" spans="1:66">
      <c r="A39" s="224">
        <v>44963</v>
      </c>
      <c r="B39" s="217">
        <v>0.28399999999999997</v>
      </c>
      <c r="C39" s="217">
        <v>0.40885000000000005</v>
      </c>
      <c r="D39" s="217">
        <v>0.38059999999999999</v>
      </c>
      <c r="E39" s="217">
        <v>0.26275000000000004</v>
      </c>
      <c r="F39" s="217">
        <v>1.9257499999999999</v>
      </c>
      <c r="G39" s="217">
        <v>0.62705</v>
      </c>
      <c r="H39" s="217">
        <v>0.23535</v>
      </c>
      <c r="I39" s="217">
        <v>2.2287999999999997</v>
      </c>
      <c r="J39" s="218">
        <v>4271.5144999999993</v>
      </c>
      <c r="K39" s="218">
        <v>37.400000000000006</v>
      </c>
      <c r="L39" s="218">
        <v>354.96929999999998</v>
      </c>
      <c r="M39" s="217">
        <v>8.6749999999999994E-2</v>
      </c>
      <c r="N39" s="217">
        <v>1.2095</v>
      </c>
      <c r="O39" s="217">
        <v>0.37645000000000001</v>
      </c>
      <c r="P39" s="217">
        <v>15.446100000000001</v>
      </c>
      <c r="Q39" s="217">
        <v>20.446750000000002</v>
      </c>
      <c r="R39" s="217">
        <v>2.3473499999999996</v>
      </c>
      <c r="S39" s="217">
        <v>0.37590000000000001</v>
      </c>
      <c r="T39" s="217">
        <v>0.26305000000000001</v>
      </c>
      <c r="U39" s="217">
        <v>8.5096999999999987</v>
      </c>
      <c r="W39" s="46"/>
      <c r="X39" s="46"/>
      <c r="Y39" s="46"/>
      <c r="Z39" s="46"/>
      <c r="AA39" s="46"/>
      <c r="AB39" s="46"/>
      <c r="AC39" s="46"/>
      <c r="AD39" s="46"/>
      <c r="AE39" s="46"/>
      <c r="AF39" s="46"/>
      <c r="AG39" s="46"/>
      <c r="AH39" s="46"/>
      <c r="AI39" s="46"/>
      <c r="AJ39" s="46"/>
      <c r="AK39" s="46"/>
      <c r="AL39" s="46"/>
      <c r="AM39" s="46"/>
      <c r="AN39" s="46"/>
      <c r="AO39" s="46"/>
      <c r="AP39" s="46"/>
      <c r="AR39" s="204">
        <f t="shared" si="2"/>
        <v>1</v>
      </c>
      <c r="AS39" s="204">
        <f t="shared" si="3"/>
        <v>1.0075453369389085</v>
      </c>
      <c r="AT39" s="204">
        <f t="shared" si="4"/>
        <v>1.0000037790929845</v>
      </c>
      <c r="AU39" s="204">
        <f t="shared" si="5"/>
        <v>1.0000219091378082</v>
      </c>
      <c r="AV39" s="204">
        <f t="shared" si="6"/>
        <v>1.0006147590893513</v>
      </c>
      <c r="AW39" s="204">
        <f t="shared" si="7"/>
        <v>1.0000272346960279</v>
      </c>
      <c r="AX39" s="204">
        <f t="shared" si="8"/>
        <v>1.0000139214941453</v>
      </c>
      <c r="AY39" s="204">
        <f t="shared" si="9"/>
        <v>1.0000045500274692</v>
      </c>
      <c r="AZ39" s="204">
        <f t="shared" si="10"/>
        <v>1.0001275520533377</v>
      </c>
      <c r="BA39" s="204">
        <f t="shared" si="11"/>
        <v>1.0004868551206973</v>
      </c>
      <c r="BB39" s="204">
        <f t="shared" si="12"/>
        <v>1.000156046611667</v>
      </c>
      <c r="BC39" s="204">
        <f t="shared" si="13"/>
        <v>1</v>
      </c>
      <c r="BD39" s="204">
        <f t="shared" si="14"/>
        <v>0.9998831952562387</v>
      </c>
      <c r="BE39" s="204">
        <f t="shared" si="15"/>
        <v>1.000089680586763</v>
      </c>
      <c r="BF39" s="204">
        <f t="shared" si="16"/>
        <v>1.0002333705542403</v>
      </c>
      <c r="BG39" s="204">
        <f t="shared" si="17"/>
        <v>1</v>
      </c>
      <c r="BH39" s="204">
        <f t="shared" si="18"/>
        <v>1.0000000140424352</v>
      </c>
      <c r="BI39" s="204">
        <f t="shared" si="19"/>
        <v>1.0012737869796944</v>
      </c>
      <c r="BJ39" s="204">
        <f t="shared" si="20"/>
        <v>1.0000451572943505</v>
      </c>
      <c r="BK39" s="204">
        <f t="shared" si="21"/>
        <v>1.0001320700580527</v>
      </c>
      <c r="BM39" s="205">
        <f t="shared" si="24"/>
        <v>1.0106864046421731</v>
      </c>
      <c r="BN39" s="205">
        <f t="shared" si="23"/>
        <v>28.990413133110561</v>
      </c>
    </row>
    <row r="40" spans="1:66">
      <c r="A40" s="224">
        <v>44964</v>
      </c>
      <c r="B40" s="217">
        <v>0.28399999999999997</v>
      </c>
      <c r="C40" s="217">
        <v>0.4093</v>
      </c>
      <c r="D40" s="217">
        <v>0.38105</v>
      </c>
      <c r="E40" s="217">
        <v>0.26305000000000001</v>
      </c>
      <c r="F40" s="217">
        <v>1.9259999999999999</v>
      </c>
      <c r="G40" s="217">
        <v>0.62314999999999998</v>
      </c>
      <c r="H40" s="217">
        <v>0.23565000000000003</v>
      </c>
      <c r="I40" s="217">
        <v>2.2287499999999998</v>
      </c>
      <c r="J40" s="218">
        <v>4300.7715000000007</v>
      </c>
      <c r="K40" s="218">
        <v>37.534999999999997</v>
      </c>
      <c r="L40" s="218">
        <v>356.73339999999996</v>
      </c>
      <c r="M40" s="217">
        <v>8.6850000000000011E-2</v>
      </c>
      <c r="N40" s="217">
        <v>1.2208000000000001</v>
      </c>
      <c r="O40" s="217">
        <v>0.37655</v>
      </c>
      <c r="P40" s="217">
        <v>15.637599999999999</v>
      </c>
      <c r="Q40" s="217">
        <v>20.169249999999998</v>
      </c>
      <c r="R40" s="217">
        <v>2.3456999999999999</v>
      </c>
      <c r="S40" s="217">
        <v>0.37664999999999998</v>
      </c>
      <c r="T40" s="217">
        <v>0.26439999999999997</v>
      </c>
      <c r="U40" s="217">
        <v>8.52895</v>
      </c>
      <c r="W40" s="46"/>
      <c r="X40" s="46"/>
      <c r="Y40" s="46"/>
      <c r="Z40" s="46"/>
      <c r="AA40" s="46"/>
      <c r="AB40" s="46"/>
      <c r="AC40" s="46"/>
      <c r="AD40" s="46"/>
      <c r="AE40" s="46"/>
      <c r="AF40" s="46"/>
      <c r="AG40" s="46"/>
      <c r="AH40" s="46"/>
      <c r="AI40" s="46"/>
      <c r="AJ40" s="46"/>
      <c r="AK40" s="46"/>
      <c r="AL40" s="46"/>
      <c r="AM40" s="46"/>
      <c r="AN40" s="46"/>
      <c r="AO40" s="46"/>
      <c r="AP40" s="46"/>
      <c r="AR40" s="204">
        <f t="shared" si="2"/>
        <v>1</v>
      </c>
      <c r="AS40" s="204">
        <f t="shared" si="3"/>
        <v>1.0004824154278809</v>
      </c>
      <c r="AT40" s="204">
        <f t="shared" si="4"/>
        <v>1.0000007703035887</v>
      </c>
      <c r="AU40" s="204">
        <f t="shared" si="5"/>
        <v>1.0000020728481125</v>
      </c>
      <c r="AV40" s="204">
        <f t="shared" si="6"/>
        <v>1.0000151713374912</v>
      </c>
      <c r="AW40" s="204">
        <f t="shared" si="7"/>
        <v>0.99998898674229353</v>
      </c>
      <c r="AX40" s="204">
        <f t="shared" si="8"/>
        <v>1.0000014555929724</v>
      </c>
      <c r="AY40" s="204">
        <f t="shared" si="9"/>
        <v>0.99999958640856523</v>
      </c>
      <c r="AZ40" s="204">
        <f t="shared" si="10"/>
        <v>1.0000865996520687</v>
      </c>
      <c r="BA40" s="204">
        <f t="shared" si="11"/>
        <v>1.0000740836984496</v>
      </c>
      <c r="BB40" s="204">
        <f t="shared" si="12"/>
        <v>1.00004575310637</v>
      </c>
      <c r="BC40" s="204">
        <f t="shared" si="13"/>
        <v>1</v>
      </c>
      <c r="BD40" s="204">
        <f t="shared" si="14"/>
        <v>1.0004616469165062</v>
      </c>
      <c r="BE40" s="204">
        <f t="shared" si="15"/>
        <v>1.0000029279037201</v>
      </c>
      <c r="BF40" s="204">
        <f t="shared" si="16"/>
        <v>1.0002227664159393</v>
      </c>
      <c r="BG40" s="204">
        <f t="shared" si="17"/>
        <v>1</v>
      </c>
      <c r="BH40" s="204">
        <f t="shared" si="18"/>
        <v>0.99999990729228105</v>
      </c>
      <c r="BI40" s="204">
        <f t="shared" si="19"/>
        <v>1.0002752255501766</v>
      </c>
      <c r="BJ40" s="204">
        <f t="shared" si="20"/>
        <v>1.0000257590819104</v>
      </c>
      <c r="BK40" s="204">
        <f t="shared" si="21"/>
        <v>1.0000324063479251</v>
      </c>
      <c r="BM40" s="205">
        <f t="shared" si="24"/>
        <v>1.0017187158200074</v>
      </c>
      <c r="BN40" s="205">
        <f t="shared" si="23"/>
        <v>29.040239414790989</v>
      </c>
    </row>
    <row r="41" spans="1:66">
      <c r="A41" s="224">
        <v>44965</v>
      </c>
      <c r="B41" s="217">
        <v>0.28399999999999997</v>
      </c>
      <c r="C41" s="217">
        <v>0.40770000000000001</v>
      </c>
      <c r="D41" s="217">
        <v>0.38029999999999997</v>
      </c>
      <c r="E41" s="217">
        <v>0.26169999999999999</v>
      </c>
      <c r="F41" s="217">
        <v>1.9256500000000001</v>
      </c>
      <c r="G41" s="217">
        <v>0.62535000000000007</v>
      </c>
      <c r="H41" s="217">
        <v>0.23565000000000003</v>
      </c>
      <c r="I41" s="217">
        <v>2.2290999999999999</v>
      </c>
      <c r="J41" s="218">
        <v>4294.3889999999992</v>
      </c>
      <c r="K41" s="218">
        <v>37.230000000000004</v>
      </c>
      <c r="L41" s="218">
        <v>357.84084999999999</v>
      </c>
      <c r="M41" s="217">
        <v>8.6800000000000002E-2</v>
      </c>
      <c r="N41" s="217">
        <v>1.2206999999999999</v>
      </c>
      <c r="O41" s="217">
        <v>0.37739999999999996</v>
      </c>
      <c r="P41" s="217">
        <v>15.587399999999999</v>
      </c>
      <c r="Q41" s="217">
        <v>20.156399999999998</v>
      </c>
      <c r="R41" s="217">
        <v>2.3726500000000001</v>
      </c>
      <c r="S41" s="217">
        <v>0.37614999999999998</v>
      </c>
      <c r="T41" s="217">
        <v>0.2646</v>
      </c>
      <c r="U41" s="217">
        <v>8.5332499999999989</v>
      </c>
      <c r="W41" s="46"/>
      <c r="X41" s="46"/>
      <c r="Y41" s="46"/>
      <c r="Z41" s="46"/>
      <c r="AA41" s="46"/>
      <c r="AB41" s="46"/>
      <c r="AC41" s="46"/>
      <c r="AD41" s="46"/>
      <c r="AE41" s="46"/>
      <c r="AF41" s="46"/>
      <c r="AG41" s="46"/>
      <c r="AH41" s="46"/>
      <c r="AI41" s="46"/>
      <c r="AJ41" s="46"/>
      <c r="AK41" s="46"/>
      <c r="AL41" s="46"/>
      <c r="AM41" s="46"/>
      <c r="AN41" s="46"/>
      <c r="AO41" s="46"/>
      <c r="AP41" s="46"/>
      <c r="AR41" s="204">
        <f t="shared" si="2"/>
        <v>1</v>
      </c>
      <c r="AS41" s="204">
        <f t="shared" si="3"/>
        <v>0.99828421657380662</v>
      </c>
      <c r="AT41" s="204">
        <f t="shared" si="4"/>
        <v>0.99999871565585874</v>
      </c>
      <c r="AU41" s="204">
        <f t="shared" si="5"/>
        <v>0.99999065355273231</v>
      </c>
      <c r="AV41" s="204">
        <f t="shared" si="6"/>
        <v>0.99997875996272889</v>
      </c>
      <c r="AW41" s="204">
        <f t="shared" si="7"/>
        <v>1.0000062211060754</v>
      </c>
      <c r="AX41" s="204">
        <f t="shared" si="8"/>
        <v>1</v>
      </c>
      <c r="AY41" s="204">
        <f t="shared" si="9"/>
        <v>1.0000028949500037</v>
      </c>
      <c r="AZ41" s="204">
        <f t="shared" si="10"/>
        <v>0.99998115937357657</v>
      </c>
      <c r="BA41" s="204">
        <f t="shared" si="11"/>
        <v>0.9998322646778548</v>
      </c>
      <c r="BB41" s="204">
        <f t="shared" si="12"/>
        <v>1.0000286067486004</v>
      </c>
      <c r="BC41" s="204">
        <f t="shared" si="13"/>
        <v>1</v>
      </c>
      <c r="BD41" s="204">
        <f t="shared" si="14"/>
        <v>0.99999593434600498</v>
      </c>
      <c r="BE41" s="204">
        <f t="shared" si="15"/>
        <v>1.0000248561059177</v>
      </c>
      <c r="BF41" s="204">
        <f t="shared" si="16"/>
        <v>0.99994187689490321</v>
      </c>
      <c r="BG41" s="204">
        <f t="shared" si="17"/>
        <v>1</v>
      </c>
      <c r="BH41" s="204">
        <f t="shared" si="18"/>
        <v>1.0000015061242493</v>
      </c>
      <c r="BI41" s="204">
        <f t="shared" si="19"/>
        <v>0.99981661932035859</v>
      </c>
      <c r="BJ41" s="204">
        <f t="shared" si="20"/>
        <v>1.0000038049288227</v>
      </c>
      <c r="BK41" s="204">
        <f t="shared" si="21"/>
        <v>1.0000072287353137</v>
      </c>
      <c r="BM41" s="205">
        <f t="shared" si="24"/>
        <v>0.99789602806636446</v>
      </c>
      <c r="BN41" s="205">
        <f t="shared" si="23"/>
        <v>28.979139566116213</v>
      </c>
    </row>
    <row r="42" spans="1:66">
      <c r="A42" s="224">
        <v>44966</v>
      </c>
      <c r="B42" s="217">
        <v>0.28399999999999997</v>
      </c>
      <c r="C42" s="217">
        <v>0.40810000000000002</v>
      </c>
      <c r="D42" s="217">
        <v>0.38144999999999996</v>
      </c>
      <c r="E42" s="217">
        <v>0.26100000000000001</v>
      </c>
      <c r="F42" s="217">
        <v>1.9260999999999999</v>
      </c>
      <c r="G42" s="217">
        <v>0.62044999999999995</v>
      </c>
      <c r="H42" s="217">
        <v>0.23485</v>
      </c>
      <c r="I42" s="217">
        <v>2.2293000000000003</v>
      </c>
      <c r="J42" s="218">
        <v>4297.6525000000001</v>
      </c>
      <c r="K42" s="218">
        <v>37.254999999999995</v>
      </c>
      <c r="L42" s="218">
        <v>357.86919999999998</v>
      </c>
      <c r="M42" s="217">
        <v>8.6850000000000011E-2</v>
      </c>
      <c r="N42" s="217">
        <v>1.2235499999999999</v>
      </c>
      <c r="O42" s="217">
        <v>0.37685000000000002</v>
      </c>
      <c r="P42" s="217">
        <v>15.53415</v>
      </c>
      <c r="Q42" s="217">
        <v>20.58295</v>
      </c>
      <c r="R42" s="217">
        <v>2.3480499999999997</v>
      </c>
      <c r="S42" s="217">
        <v>0.37614999999999998</v>
      </c>
      <c r="T42" s="217">
        <v>0.26444999999999996</v>
      </c>
      <c r="U42" s="217">
        <v>8.5360499999999995</v>
      </c>
      <c r="W42" s="46"/>
      <c r="X42" s="46"/>
      <c r="Y42" s="46"/>
      <c r="Z42" s="46"/>
      <c r="AA42" s="46"/>
      <c r="AB42" s="46"/>
      <c r="AC42" s="46"/>
      <c r="AD42" s="46"/>
      <c r="AE42" s="46"/>
      <c r="AF42" s="46"/>
      <c r="AG42" s="46"/>
      <c r="AH42" s="46"/>
      <c r="AI42" s="46"/>
      <c r="AJ42" s="46"/>
      <c r="AK42" s="46"/>
      <c r="AL42" s="46"/>
      <c r="AM42" s="46"/>
      <c r="AN42" s="46"/>
      <c r="AO42" s="46"/>
      <c r="AP42" s="46"/>
      <c r="AR42" s="204">
        <f t="shared" si="2"/>
        <v>1</v>
      </c>
      <c r="AS42" s="204">
        <f t="shared" si="3"/>
        <v>1.0004300376909108</v>
      </c>
      <c r="AT42" s="204">
        <f t="shared" si="4"/>
        <v>1.000001968297636</v>
      </c>
      <c r="AU42" s="204">
        <f t="shared" si="5"/>
        <v>0.99999513468399392</v>
      </c>
      <c r="AV42" s="204">
        <f t="shared" si="6"/>
        <v>1.000027308573292</v>
      </c>
      <c r="AW42" s="204">
        <f t="shared" si="7"/>
        <v>0.99998611395239845</v>
      </c>
      <c r="AX42" s="204">
        <f t="shared" si="8"/>
        <v>0.99999611430094482</v>
      </c>
      <c r="AY42" s="204">
        <f t="shared" si="9"/>
        <v>1.0000016540520429</v>
      </c>
      <c r="AZ42" s="204">
        <f t="shared" si="10"/>
        <v>1.0000096372224061</v>
      </c>
      <c r="BA42" s="204">
        <f t="shared" si="11"/>
        <v>1.0000138016573754</v>
      </c>
      <c r="BB42" s="204">
        <f t="shared" si="12"/>
        <v>1.0000007311412402</v>
      </c>
      <c r="BC42" s="204">
        <f t="shared" si="13"/>
        <v>1</v>
      </c>
      <c r="BD42" s="204">
        <f t="shared" si="14"/>
        <v>1.0001157477593796</v>
      </c>
      <c r="BE42" s="204">
        <f t="shared" si="15"/>
        <v>0.99998392336743647</v>
      </c>
      <c r="BF42" s="204">
        <f t="shared" si="16"/>
        <v>0.99993814067610176</v>
      </c>
      <c r="BG42" s="204">
        <f t="shared" si="17"/>
        <v>1</v>
      </c>
      <c r="BH42" s="204">
        <f t="shared" si="18"/>
        <v>0.99999862589641553</v>
      </c>
      <c r="BI42" s="204">
        <f t="shared" si="19"/>
        <v>1</v>
      </c>
      <c r="BJ42" s="204">
        <f t="shared" si="20"/>
        <v>0.99999714658264205</v>
      </c>
      <c r="BK42" s="204">
        <f t="shared" si="21"/>
        <v>1.0000047051195475</v>
      </c>
      <c r="BM42" s="205">
        <f t="shared" si="24"/>
        <v>1.00050081450893</v>
      </c>
      <c r="BN42" s="205">
        <f t="shared" si="23"/>
        <v>28.993652739667233</v>
      </c>
    </row>
    <row r="43" spans="1:66">
      <c r="A43" s="224">
        <v>44967</v>
      </c>
      <c r="B43" s="217">
        <v>0.28399999999999997</v>
      </c>
      <c r="C43" s="217">
        <v>0.41005000000000003</v>
      </c>
      <c r="D43" s="217">
        <v>0.38219999999999998</v>
      </c>
      <c r="E43" s="217">
        <v>0.26205000000000001</v>
      </c>
      <c r="F43" s="217">
        <v>1.931</v>
      </c>
      <c r="G43" s="217">
        <v>0.62355000000000005</v>
      </c>
      <c r="H43" s="217">
        <v>0.23465000000000003</v>
      </c>
      <c r="I43" s="217">
        <v>2.2293500000000002</v>
      </c>
      <c r="J43" s="218">
        <v>4302.1914999999999</v>
      </c>
      <c r="K43" s="218">
        <v>37.355000000000004</v>
      </c>
      <c r="L43" s="218">
        <v>359.00509999999997</v>
      </c>
      <c r="M43" s="217">
        <v>8.6850000000000011E-2</v>
      </c>
      <c r="N43" s="217">
        <v>1.2298499999999999</v>
      </c>
      <c r="O43" s="217">
        <v>0.37744999999999995</v>
      </c>
      <c r="P43" s="217">
        <v>15.47235</v>
      </c>
      <c r="Q43" s="217">
        <v>20.732399999999998</v>
      </c>
      <c r="R43" s="217">
        <v>2.3456999999999999</v>
      </c>
      <c r="S43" s="217">
        <v>0.37705</v>
      </c>
      <c r="T43" s="217">
        <v>0.26474999999999999</v>
      </c>
      <c r="U43" s="217">
        <v>8.5631000000000004</v>
      </c>
      <c r="W43" s="46"/>
      <c r="X43" s="46"/>
      <c r="Y43" s="46"/>
      <c r="Z43" s="46"/>
      <c r="AA43" s="46"/>
      <c r="AB43" s="46"/>
      <c r="AC43" s="46"/>
      <c r="AD43" s="46"/>
      <c r="AE43" s="46"/>
      <c r="AF43" s="46"/>
      <c r="AG43" s="46"/>
      <c r="AH43" s="46"/>
      <c r="AI43" s="46"/>
      <c r="AJ43" s="46"/>
      <c r="AK43" s="46"/>
      <c r="AL43" s="46"/>
      <c r="AM43" s="46"/>
      <c r="AN43" s="46"/>
      <c r="AO43" s="46"/>
      <c r="AP43" s="46"/>
      <c r="AR43" s="204">
        <f t="shared" si="2"/>
        <v>1</v>
      </c>
      <c r="AS43" s="204">
        <f t="shared" si="3"/>
        <v>1.0020921520286024</v>
      </c>
      <c r="AT43" s="204">
        <f t="shared" si="4"/>
        <v>1.0000012804775278</v>
      </c>
      <c r="AU43" s="204">
        <f t="shared" si="5"/>
        <v>1.0000072931403279</v>
      </c>
      <c r="AV43" s="204">
        <f t="shared" si="6"/>
        <v>1.0002969877623415</v>
      </c>
      <c r="AW43" s="204">
        <f t="shared" si="7"/>
        <v>1.0000087978346386</v>
      </c>
      <c r="AX43" s="204">
        <f t="shared" si="8"/>
        <v>0.99999902650563566</v>
      </c>
      <c r="AY43" s="204">
        <f t="shared" si="9"/>
        <v>1.0000004134895679</v>
      </c>
      <c r="AZ43" s="204">
        <f t="shared" si="10"/>
        <v>1.0000133916803613</v>
      </c>
      <c r="BA43" s="204">
        <f t="shared" si="11"/>
        <v>1.00005511530689</v>
      </c>
      <c r="BB43" s="204">
        <f t="shared" si="12"/>
        <v>1.000029247515331</v>
      </c>
      <c r="BC43" s="204">
        <f t="shared" si="13"/>
        <v>1</v>
      </c>
      <c r="BD43" s="204">
        <f t="shared" si="14"/>
        <v>1.0002549274023971</v>
      </c>
      <c r="BE43" s="204">
        <f t="shared" si="15"/>
        <v>1.0000175372774063</v>
      </c>
      <c r="BF43" s="204">
        <f t="shared" si="16"/>
        <v>0.99992794229245274</v>
      </c>
      <c r="BG43" s="204">
        <f t="shared" si="17"/>
        <v>1</v>
      </c>
      <c r="BH43" s="204">
        <f t="shared" si="18"/>
        <v>0.99999986798142215</v>
      </c>
      <c r="BI43" s="204">
        <f t="shared" si="19"/>
        <v>1.0003299947238848</v>
      </c>
      <c r="BJ43" s="204">
        <f t="shared" si="20"/>
        <v>1.0000057052420053</v>
      </c>
      <c r="BK43" s="204">
        <f t="shared" si="21"/>
        <v>1.0000453764252957</v>
      </c>
      <c r="BM43" s="205">
        <f t="shared" si="24"/>
        <v>1.0030874911811776</v>
      </c>
      <c r="BN43" s="205">
        <f t="shared" si="23"/>
        <v>29.08317038681108</v>
      </c>
    </row>
    <row r="44" spans="1:66">
      <c r="A44" s="224">
        <v>44968</v>
      </c>
      <c r="B44" s="217">
        <v>0.28399999999999997</v>
      </c>
      <c r="C44" s="217">
        <v>0.41005000000000003</v>
      </c>
      <c r="D44" s="217">
        <v>0.38219999999999998</v>
      </c>
      <c r="E44" s="217">
        <v>0.26205000000000001</v>
      </c>
      <c r="F44" s="217">
        <v>1.931</v>
      </c>
      <c r="G44" s="217">
        <v>0.62355000000000005</v>
      </c>
      <c r="H44" s="217">
        <v>0.23465000000000003</v>
      </c>
      <c r="I44" s="217">
        <v>2.2293500000000002</v>
      </c>
      <c r="J44" s="218">
        <v>4302.1914999999999</v>
      </c>
      <c r="K44" s="218">
        <v>37.355000000000004</v>
      </c>
      <c r="L44" s="218">
        <v>359.00509999999997</v>
      </c>
      <c r="M44" s="217">
        <v>8.6850000000000011E-2</v>
      </c>
      <c r="N44" s="217">
        <v>1.2298499999999999</v>
      </c>
      <c r="O44" s="217">
        <v>0.37744999999999995</v>
      </c>
      <c r="P44" s="217">
        <v>15.47235</v>
      </c>
      <c r="Q44" s="217">
        <v>20.732399999999998</v>
      </c>
      <c r="R44" s="217">
        <v>2.3456999999999999</v>
      </c>
      <c r="S44" s="217">
        <v>0.37705</v>
      </c>
      <c r="T44" s="217">
        <v>0.26474999999999999</v>
      </c>
      <c r="U44" s="217">
        <v>8.5631000000000004</v>
      </c>
      <c r="W44" s="46"/>
      <c r="X44" s="46"/>
      <c r="Y44" s="46"/>
      <c r="Z44" s="46"/>
      <c r="AA44" s="46"/>
      <c r="AB44" s="46"/>
      <c r="AC44" s="46"/>
      <c r="AD44" s="46"/>
      <c r="AE44" s="46"/>
      <c r="AF44" s="46"/>
      <c r="AG44" s="46"/>
      <c r="AH44" s="46"/>
      <c r="AI44" s="46"/>
      <c r="AJ44" s="46"/>
      <c r="AK44" s="46"/>
      <c r="AL44" s="46"/>
      <c r="AM44" s="46"/>
      <c r="AN44" s="46"/>
      <c r="AO44" s="46"/>
      <c r="AP44" s="46"/>
      <c r="AR44" s="204">
        <f t="shared" si="2"/>
        <v>1</v>
      </c>
      <c r="AS44" s="204">
        <f t="shared" si="3"/>
        <v>1</v>
      </c>
      <c r="AT44" s="204">
        <f t="shared" si="4"/>
        <v>1</v>
      </c>
      <c r="AU44" s="204">
        <f t="shared" si="5"/>
        <v>1</v>
      </c>
      <c r="AV44" s="204">
        <f t="shared" si="6"/>
        <v>1</v>
      </c>
      <c r="AW44" s="204">
        <f t="shared" si="7"/>
        <v>1</v>
      </c>
      <c r="AX44" s="204">
        <f t="shared" si="8"/>
        <v>1</v>
      </c>
      <c r="AY44" s="204">
        <f t="shared" si="9"/>
        <v>1</v>
      </c>
      <c r="AZ44" s="204">
        <f t="shared" si="10"/>
        <v>1</v>
      </c>
      <c r="BA44" s="204">
        <f t="shared" si="11"/>
        <v>1</v>
      </c>
      <c r="BB44" s="204">
        <f t="shared" si="12"/>
        <v>1</v>
      </c>
      <c r="BC44" s="204">
        <f t="shared" si="13"/>
        <v>1</v>
      </c>
      <c r="BD44" s="204">
        <f t="shared" si="14"/>
        <v>1</v>
      </c>
      <c r="BE44" s="204">
        <f t="shared" si="15"/>
        <v>1</v>
      </c>
      <c r="BF44" s="204">
        <f t="shared" si="16"/>
        <v>1</v>
      </c>
      <c r="BG44" s="204">
        <f t="shared" si="17"/>
        <v>1</v>
      </c>
      <c r="BH44" s="204">
        <f t="shared" si="18"/>
        <v>1</v>
      </c>
      <c r="BI44" s="204">
        <f t="shared" si="19"/>
        <v>1</v>
      </c>
      <c r="BJ44" s="204">
        <f t="shared" si="20"/>
        <v>1</v>
      </c>
      <c r="BK44" s="204">
        <f t="shared" si="21"/>
        <v>1</v>
      </c>
      <c r="BM44" s="205">
        <f t="shared" si="24"/>
        <v>1</v>
      </c>
      <c r="BN44" s="205">
        <f t="shared" si="23"/>
        <v>29.08317038681108</v>
      </c>
    </row>
    <row r="45" spans="1:66">
      <c r="A45" s="224">
        <v>44969</v>
      </c>
      <c r="B45" s="217">
        <v>0.28399999999999997</v>
      </c>
      <c r="C45" s="217">
        <v>0.41005000000000003</v>
      </c>
      <c r="D45" s="217">
        <v>0.38219999999999998</v>
      </c>
      <c r="E45" s="217">
        <v>0.26205000000000001</v>
      </c>
      <c r="F45" s="217">
        <v>1.931</v>
      </c>
      <c r="G45" s="217">
        <v>0.62355000000000005</v>
      </c>
      <c r="H45" s="217">
        <v>0.23465000000000003</v>
      </c>
      <c r="I45" s="217">
        <v>2.2293500000000002</v>
      </c>
      <c r="J45" s="218">
        <v>4302.1914999999999</v>
      </c>
      <c r="K45" s="218">
        <v>37.355000000000004</v>
      </c>
      <c r="L45" s="218">
        <v>359.00509999999997</v>
      </c>
      <c r="M45" s="217">
        <v>8.6850000000000011E-2</v>
      </c>
      <c r="N45" s="217">
        <v>1.2298499999999999</v>
      </c>
      <c r="O45" s="217">
        <v>0.37744999999999995</v>
      </c>
      <c r="P45" s="217">
        <v>15.47235</v>
      </c>
      <c r="Q45" s="217">
        <v>20.732399999999998</v>
      </c>
      <c r="R45" s="217">
        <v>2.3456999999999999</v>
      </c>
      <c r="S45" s="217">
        <v>0.37705</v>
      </c>
      <c r="T45" s="217">
        <v>0.26474999999999999</v>
      </c>
      <c r="U45" s="217">
        <v>8.5631000000000004</v>
      </c>
      <c r="W45" s="46"/>
      <c r="X45" s="46"/>
      <c r="Y45" s="46"/>
      <c r="Z45" s="46"/>
      <c r="AA45" s="46"/>
      <c r="AB45" s="46"/>
      <c r="AC45" s="46"/>
      <c r="AD45" s="46"/>
      <c r="AE45" s="46"/>
      <c r="AF45" s="46"/>
      <c r="AG45" s="46"/>
      <c r="AH45" s="46"/>
      <c r="AI45" s="46"/>
      <c r="AJ45" s="46"/>
      <c r="AK45" s="46"/>
      <c r="AL45" s="46"/>
      <c r="AM45" s="46"/>
      <c r="AN45" s="46"/>
      <c r="AO45" s="46"/>
      <c r="AP45" s="46"/>
      <c r="AR45" s="204">
        <f t="shared" si="2"/>
        <v>1</v>
      </c>
      <c r="AS45" s="204">
        <f t="shared" si="3"/>
        <v>1</v>
      </c>
      <c r="AT45" s="204">
        <f t="shared" si="4"/>
        <v>1</v>
      </c>
      <c r="AU45" s="204">
        <f t="shared" si="5"/>
        <v>1</v>
      </c>
      <c r="AV45" s="204">
        <f t="shared" si="6"/>
        <v>1</v>
      </c>
      <c r="AW45" s="204">
        <f t="shared" si="7"/>
        <v>1</v>
      </c>
      <c r="AX45" s="204">
        <f t="shared" si="8"/>
        <v>1</v>
      </c>
      <c r="AY45" s="204">
        <f t="shared" si="9"/>
        <v>1</v>
      </c>
      <c r="AZ45" s="204">
        <f t="shared" si="10"/>
        <v>1</v>
      </c>
      <c r="BA45" s="204">
        <f t="shared" si="11"/>
        <v>1</v>
      </c>
      <c r="BB45" s="204">
        <f t="shared" si="12"/>
        <v>1</v>
      </c>
      <c r="BC45" s="204">
        <f t="shared" si="13"/>
        <v>1</v>
      </c>
      <c r="BD45" s="204">
        <f t="shared" si="14"/>
        <v>1</v>
      </c>
      <c r="BE45" s="204">
        <f t="shared" si="15"/>
        <v>1</v>
      </c>
      <c r="BF45" s="204">
        <f t="shared" si="16"/>
        <v>1</v>
      </c>
      <c r="BG45" s="204">
        <f t="shared" si="17"/>
        <v>1</v>
      </c>
      <c r="BH45" s="204">
        <f t="shared" si="18"/>
        <v>1</v>
      </c>
      <c r="BI45" s="204">
        <f t="shared" si="19"/>
        <v>1</v>
      </c>
      <c r="BJ45" s="204">
        <f t="shared" si="20"/>
        <v>1</v>
      </c>
      <c r="BK45" s="204">
        <f t="shared" si="21"/>
        <v>1</v>
      </c>
      <c r="BM45" s="205">
        <f t="shared" si="24"/>
        <v>1</v>
      </c>
      <c r="BN45" s="205">
        <f t="shared" si="23"/>
        <v>29.08317038681108</v>
      </c>
    </row>
    <row r="46" spans="1:66">
      <c r="A46" s="224">
        <v>44970</v>
      </c>
      <c r="B46" s="217">
        <v>0.28399999999999997</v>
      </c>
      <c r="C46" s="217">
        <v>0.41085000000000005</v>
      </c>
      <c r="D46" s="217">
        <v>0.37970000000000004</v>
      </c>
      <c r="E46" s="217">
        <v>0.26275000000000004</v>
      </c>
      <c r="F46" s="217">
        <v>1.9395</v>
      </c>
      <c r="G46" s="217">
        <v>0.62624999999999997</v>
      </c>
      <c r="H46" s="217">
        <v>0.23570000000000002</v>
      </c>
      <c r="I46" s="217">
        <v>2.2294</v>
      </c>
      <c r="J46" s="218">
        <v>4322.3604999999998</v>
      </c>
      <c r="K46" s="218">
        <v>37.534999999999997</v>
      </c>
      <c r="L46" s="218">
        <v>362.56934999999999</v>
      </c>
      <c r="M46" s="217">
        <v>8.695E-2</v>
      </c>
      <c r="N46" s="217">
        <v>1.23685</v>
      </c>
      <c r="O46" s="217">
        <v>0.37714999999999999</v>
      </c>
      <c r="P46" s="217">
        <v>15.54195</v>
      </c>
      <c r="Q46" s="217">
        <v>20.93515</v>
      </c>
      <c r="R46" s="217">
        <v>2.35215</v>
      </c>
      <c r="S46" s="217">
        <v>0.37839999999999996</v>
      </c>
      <c r="T46" s="217">
        <v>0.2661</v>
      </c>
      <c r="U46" s="217">
        <v>8.5869</v>
      </c>
      <c r="W46" s="46"/>
      <c r="X46" s="46"/>
      <c r="Y46" s="46"/>
      <c r="Z46" s="46"/>
      <c r="AA46" s="46"/>
      <c r="AB46" s="46"/>
      <c r="AC46" s="46"/>
      <c r="AD46" s="46"/>
      <c r="AE46" s="46"/>
      <c r="AF46" s="46"/>
      <c r="AG46" s="46"/>
      <c r="AH46" s="46"/>
      <c r="AI46" s="46"/>
      <c r="AJ46" s="46"/>
      <c r="AK46" s="46"/>
      <c r="AL46" s="46"/>
      <c r="AM46" s="46"/>
      <c r="AN46" s="46"/>
      <c r="AO46" s="46"/>
      <c r="AP46" s="46"/>
      <c r="AR46" s="204">
        <f t="shared" si="2"/>
        <v>1</v>
      </c>
      <c r="AS46" s="204">
        <f t="shared" si="3"/>
        <v>1.000854913698991</v>
      </c>
      <c r="AT46" s="204">
        <f t="shared" si="4"/>
        <v>0.99999572193576869</v>
      </c>
      <c r="AU46" s="204">
        <f t="shared" si="5"/>
        <v>1.0000048458708317</v>
      </c>
      <c r="AV46" s="204">
        <f t="shared" si="6"/>
        <v>1.0005134553468309</v>
      </c>
      <c r="AW46" s="204">
        <f t="shared" si="7"/>
        <v>1.0000076270614884</v>
      </c>
      <c r="AX46" s="204">
        <f t="shared" si="8"/>
        <v>1.0000051016329352</v>
      </c>
      <c r="AY46" s="204">
        <f t="shared" si="9"/>
        <v>1.0000004134802942</v>
      </c>
      <c r="AZ46" s="204">
        <f t="shared" si="10"/>
        <v>1.0000593367853645</v>
      </c>
      <c r="BA46" s="204">
        <f t="shared" si="11"/>
        <v>1.0000988389253016</v>
      </c>
      <c r="BB46" s="204">
        <f t="shared" si="12"/>
        <v>1.0000911791452232</v>
      </c>
      <c r="BC46" s="204">
        <f t="shared" si="13"/>
        <v>1</v>
      </c>
      <c r="BD46" s="204">
        <f t="shared" si="14"/>
        <v>1.0002817293338031</v>
      </c>
      <c r="BE46" s="204">
        <f t="shared" si="15"/>
        <v>0.99999123496402864</v>
      </c>
      <c r="BF46" s="204">
        <f t="shared" si="16"/>
        <v>1.0000811382036174</v>
      </c>
      <c r="BG46" s="204">
        <f t="shared" si="17"/>
        <v>1</v>
      </c>
      <c r="BH46" s="204">
        <f t="shared" si="18"/>
        <v>1.000000362032913</v>
      </c>
      <c r="BI46" s="204">
        <f t="shared" si="19"/>
        <v>1.0004935584616454</v>
      </c>
      <c r="BJ46" s="204">
        <f t="shared" si="20"/>
        <v>1.0000255940967391</v>
      </c>
      <c r="BK46" s="204">
        <f t="shared" si="21"/>
        <v>1.0000398060488815</v>
      </c>
      <c r="BM46" s="205">
        <f t="shared" si="24"/>
        <v>1.0025474224495032</v>
      </c>
      <c r="BN46" s="205">
        <f t="shared" si="23"/>
        <v>29.157257507957169</v>
      </c>
    </row>
    <row r="47" spans="1:66">
      <c r="A47" s="224">
        <v>44971</v>
      </c>
      <c r="B47" s="217">
        <v>0.28399999999999997</v>
      </c>
      <c r="C47" s="217">
        <v>0.40759999999999996</v>
      </c>
      <c r="D47" s="217">
        <v>0.37880000000000003</v>
      </c>
      <c r="E47" s="217">
        <v>0.26064999999999999</v>
      </c>
      <c r="F47" s="217">
        <v>1.9352499999999999</v>
      </c>
      <c r="G47" s="217">
        <v>0.62135000000000007</v>
      </c>
      <c r="H47" s="217">
        <v>0.23380000000000001</v>
      </c>
      <c r="I47" s="217">
        <v>2.2294</v>
      </c>
      <c r="J47" s="218">
        <v>4307.0244999999995</v>
      </c>
      <c r="K47" s="218">
        <v>37.44</v>
      </c>
      <c r="L47" s="218">
        <v>360.22749999999996</v>
      </c>
      <c r="M47" s="217">
        <v>8.6850000000000011E-2</v>
      </c>
      <c r="N47" s="217">
        <v>1.23515</v>
      </c>
      <c r="O47" s="217">
        <v>0.37735000000000002</v>
      </c>
      <c r="P47" s="217">
        <v>15.547650000000001</v>
      </c>
      <c r="Q47" s="217">
        <v>20.944649999999999</v>
      </c>
      <c r="R47" s="217">
        <v>2.3466</v>
      </c>
      <c r="S47" s="217">
        <v>0.37695000000000001</v>
      </c>
      <c r="T47" s="217">
        <v>0.26444999999999996</v>
      </c>
      <c r="U47" s="217">
        <v>8.5752500000000005</v>
      </c>
      <c r="W47" s="46"/>
      <c r="X47" s="46"/>
      <c r="Y47" s="46"/>
      <c r="Z47" s="46"/>
      <c r="AA47" s="46"/>
      <c r="AB47" s="46"/>
      <c r="AC47" s="46"/>
      <c r="AD47" s="46"/>
      <c r="AE47" s="46"/>
      <c r="AF47" s="46"/>
      <c r="AG47" s="46"/>
      <c r="AH47" s="46"/>
      <c r="AI47" s="46"/>
      <c r="AJ47" s="46"/>
      <c r="AK47" s="46"/>
      <c r="AL47" s="46"/>
      <c r="AM47" s="46"/>
      <c r="AN47" s="46"/>
      <c r="AO47" s="46"/>
      <c r="AP47" s="46"/>
      <c r="AR47" s="204">
        <f t="shared" si="2"/>
        <v>1</v>
      </c>
      <c r="AS47" s="204">
        <f t="shared" si="3"/>
        <v>0.99652404270642336</v>
      </c>
      <c r="AT47" s="204">
        <f t="shared" si="4"/>
        <v>0.99999845299602985</v>
      </c>
      <c r="AU47" s="204">
        <f t="shared" si="5"/>
        <v>0.99998542357401143</v>
      </c>
      <c r="AV47" s="204">
        <f t="shared" si="6"/>
        <v>0.99974365290319811</v>
      </c>
      <c r="AW47" s="204">
        <f t="shared" si="7"/>
        <v>0.99998613398684022</v>
      </c>
      <c r="AX47" s="204">
        <f t="shared" si="8"/>
        <v>0.99999075179187469</v>
      </c>
      <c r="AY47" s="204">
        <f t="shared" si="9"/>
        <v>1</v>
      </c>
      <c r="AZ47" s="204">
        <f t="shared" si="10"/>
        <v>0.99995490945991339</v>
      </c>
      <c r="BA47" s="204">
        <f t="shared" si="11"/>
        <v>0.99994789815634977</v>
      </c>
      <c r="BB47" s="204">
        <f t="shared" si="12"/>
        <v>0.99994019788675759</v>
      </c>
      <c r="BC47" s="204">
        <f t="shared" si="13"/>
        <v>1</v>
      </c>
      <c r="BD47" s="204">
        <f t="shared" si="14"/>
        <v>0.9999317388301302</v>
      </c>
      <c r="BE47" s="204">
        <f t="shared" si="15"/>
        <v>1.0000058441743001</v>
      </c>
      <c r="BF47" s="204">
        <f t="shared" si="16"/>
        <v>1.0000066285868396</v>
      </c>
      <c r="BG47" s="204">
        <f t="shared" si="17"/>
        <v>1</v>
      </c>
      <c r="BH47" s="204">
        <f t="shared" si="18"/>
        <v>0.99999968854313115</v>
      </c>
      <c r="BI47" s="204">
        <f t="shared" si="19"/>
        <v>0.99947008263594284</v>
      </c>
      <c r="BJ47" s="204">
        <f t="shared" si="20"/>
        <v>0.99996870149486217</v>
      </c>
      <c r="BK47" s="204">
        <f t="shared" si="21"/>
        <v>0.99998052948730376</v>
      </c>
      <c r="BM47" s="205">
        <f t="shared" si="24"/>
        <v>0.99543887493257921</v>
      </c>
      <c r="BN47" s="205">
        <f t="shared" si="23"/>
        <v>29.024267609840383</v>
      </c>
    </row>
    <row r="48" spans="1:66">
      <c r="A48" s="224">
        <v>44972</v>
      </c>
      <c r="B48" s="217">
        <v>0.28399999999999997</v>
      </c>
      <c r="C48" s="217">
        <v>0.40975</v>
      </c>
      <c r="D48" s="217">
        <v>0.3795</v>
      </c>
      <c r="E48" s="217">
        <v>0.26229999999999998</v>
      </c>
      <c r="F48" s="217">
        <v>1.9440499999999998</v>
      </c>
      <c r="G48" s="217">
        <v>0.62214999999999998</v>
      </c>
      <c r="H48" s="217">
        <v>0.23375000000000001</v>
      </c>
      <c r="I48" s="217">
        <v>2.2289000000000003</v>
      </c>
      <c r="J48" s="218">
        <v>4315.973</v>
      </c>
      <c r="K48" s="218">
        <v>37.795000000000002</v>
      </c>
      <c r="L48" s="218">
        <v>364.40395000000001</v>
      </c>
      <c r="M48" s="217">
        <v>8.695E-2</v>
      </c>
      <c r="N48" s="217">
        <v>1.2452000000000001</v>
      </c>
      <c r="O48" s="217">
        <v>0.37780000000000002</v>
      </c>
      <c r="P48" s="217">
        <v>15.670500000000001</v>
      </c>
      <c r="Q48" s="217">
        <v>20.917549999999999</v>
      </c>
      <c r="R48" s="217">
        <v>2.3716999999999997</v>
      </c>
      <c r="S48" s="217">
        <v>0.37855</v>
      </c>
      <c r="T48" s="217">
        <v>0.26505000000000001</v>
      </c>
      <c r="U48" s="217">
        <v>8.616299999999999</v>
      </c>
      <c r="W48" s="46"/>
      <c r="X48" s="46"/>
      <c r="Y48" s="46"/>
      <c r="Z48" s="46"/>
      <c r="AA48" s="46"/>
      <c r="AB48" s="46"/>
      <c r="AC48" s="46"/>
      <c r="AD48" s="46"/>
      <c r="AE48" s="46"/>
      <c r="AF48" s="46"/>
      <c r="AG48" s="46"/>
      <c r="AH48" s="46"/>
      <c r="AI48" s="46"/>
      <c r="AJ48" s="46"/>
      <c r="AK48" s="46"/>
      <c r="AL48" s="46"/>
      <c r="AM48" s="46"/>
      <c r="AN48" s="46"/>
      <c r="AO48" s="46"/>
      <c r="AP48" s="46"/>
      <c r="AR48" s="204">
        <f t="shared" si="2"/>
        <v>1</v>
      </c>
      <c r="AS48" s="204">
        <f t="shared" si="3"/>
        <v>1.0023092406261178</v>
      </c>
      <c r="AT48" s="204">
        <f t="shared" si="4"/>
        <v>1.0000012035440904</v>
      </c>
      <c r="AU48" s="204">
        <f t="shared" si="5"/>
        <v>1.0000114628871637</v>
      </c>
      <c r="AV48" s="204">
        <f t="shared" si="6"/>
        <v>1.0005303759857467</v>
      </c>
      <c r="AW48" s="204">
        <f t="shared" si="7"/>
        <v>1.0000022713100496</v>
      </c>
      <c r="AX48" s="204">
        <f t="shared" si="8"/>
        <v>0.99999975561130106</v>
      </c>
      <c r="AY48" s="204">
        <f t="shared" si="9"/>
        <v>0.99999586478909674</v>
      </c>
      <c r="AZ48" s="204">
        <f t="shared" si="10"/>
        <v>1.0000263305767925</v>
      </c>
      <c r="BA48" s="204">
        <f t="shared" si="11"/>
        <v>1.000194048739816</v>
      </c>
      <c r="BB48" s="204">
        <f t="shared" si="12"/>
        <v>1.0001063905838521</v>
      </c>
      <c r="BC48" s="204">
        <f t="shared" si="13"/>
        <v>1</v>
      </c>
      <c r="BD48" s="204">
        <f t="shared" si="14"/>
        <v>1.0004022822189116</v>
      </c>
      <c r="BE48" s="204">
        <f t="shared" si="15"/>
        <v>1.0000131381229163</v>
      </c>
      <c r="BF48" s="204">
        <f t="shared" si="16"/>
        <v>1.0001422855901378</v>
      </c>
      <c r="BG48" s="204">
        <f t="shared" si="17"/>
        <v>1</v>
      </c>
      <c r="BH48" s="204">
        <f t="shared" si="18"/>
        <v>1.0000014027481563</v>
      </c>
      <c r="BI48" s="204">
        <f t="shared" si="19"/>
        <v>1.0005849464312102</v>
      </c>
      <c r="BJ48" s="204">
        <f t="shared" si="20"/>
        <v>1.0000114040553008</v>
      </c>
      <c r="BK48" s="204">
        <f t="shared" si="21"/>
        <v>1.0000684922039951</v>
      </c>
      <c r="BM48" s="205">
        <f t="shared" si="24"/>
        <v>1.0044074883212812</v>
      </c>
      <c r="BN48" s="205">
        <f t="shared" si="23"/>
        <v>29.152191730364496</v>
      </c>
    </row>
    <row r="49" spans="1:66">
      <c r="A49" s="224">
        <v>44973</v>
      </c>
      <c r="B49" s="217">
        <v>0.28399999999999997</v>
      </c>
      <c r="C49" s="217">
        <v>0.41054999999999997</v>
      </c>
      <c r="D49" s="217">
        <v>0.38005</v>
      </c>
      <c r="E49" s="217">
        <v>0.26185000000000003</v>
      </c>
      <c r="F49" s="217">
        <v>1.9451000000000001</v>
      </c>
      <c r="G49" s="217">
        <v>0.62414999999999998</v>
      </c>
      <c r="H49" s="217">
        <v>0.23575000000000002</v>
      </c>
      <c r="I49" s="217">
        <v>2.2290999999999999</v>
      </c>
      <c r="J49" s="218">
        <v>4309.152</v>
      </c>
      <c r="K49" s="218">
        <v>38.010000000000005</v>
      </c>
      <c r="L49" s="218">
        <v>364.33875</v>
      </c>
      <c r="M49" s="217">
        <v>8.695E-2</v>
      </c>
      <c r="N49" s="217">
        <v>1.2505999999999999</v>
      </c>
      <c r="O49" s="217">
        <v>0.378</v>
      </c>
      <c r="P49" s="217">
        <v>15.6755</v>
      </c>
      <c r="Q49" s="217">
        <v>21.210149999999999</v>
      </c>
      <c r="R49" s="217">
        <v>2.3651999999999997</v>
      </c>
      <c r="S49" s="217">
        <v>0.37880000000000003</v>
      </c>
      <c r="T49" s="217">
        <v>0.26519999999999999</v>
      </c>
      <c r="U49" s="217">
        <v>8.5972499999999989</v>
      </c>
      <c r="W49" s="46"/>
      <c r="X49" s="46"/>
      <c r="Y49" s="46"/>
      <c r="Z49" s="46"/>
      <c r="AA49" s="46"/>
      <c r="AB49" s="46"/>
      <c r="AC49" s="46"/>
      <c r="AD49" s="46"/>
      <c r="AE49" s="46"/>
      <c r="AF49" s="46"/>
      <c r="AG49" s="46"/>
      <c r="AH49" s="46"/>
      <c r="AI49" s="46"/>
      <c r="AJ49" s="46"/>
      <c r="AK49" s="46"/>
      <c r="AL49" s="46"/>
      <c r="AM49" s="46"/>
      <c r="AN49" s="46"/>
      <c r="AO49" s="46"/>
      <c r="AP49" s="46"/>
      <c r="AR49" s="204">
        <f t="shared" si="2"/>
        <v>1</v>
      </c>
      <c r="AS49" s="204">
        <f t="shared" si="3"/>
        <v>1.0008555392846374</v>
      </c>
      <c r="AT49" s="204">
        <f t="shared" si="4"/>
        <v>1.0000009440853064</v>
      </c>
      <c r="AU49" s="204">
        <f t="shared" si="5"/>
        <v>0.99999688094765504</v>
      </c>
      <c r="AV49" s="204">
        <f t="shared" si="6"/>
        <v>1.0000631083719331</v>
      </c>
      <c r="AW49" s="204">
        <f t="shared" si="7"/>
        <v>1.0000056655317235</v>
      </c>
      <c r="AX49" s="204">
        <f t="shared" si="8"/>
        <v>1.0000097350540638</v>
      </c>
      <c r="AY49" s="204">
        <f t="shared" si="9"/>
        <v>1.0000016542004551</v>
      </c>
      <c r="AZ49" s="204">
        <f t="shared" si="10"/>
        <v>0.99997993491969495</v>
      </c>
      <c r="BA49" s="204">
        <f t="shared" si="11"/>
        <v>1.0001166337233045</v>
      </c>
      <c r="BB49" s="204">
        <f t="shared" si="12"/>
        <v>0.99999834857750736</v>
      </c>
      <c r="BC49" s="204">
        <f t="shared" si="13"/>
        <v>1</v>
      </c>
      <c r="BD49" s="204">
        <f t="shared" si="14"/>
        <v>1.0002147926031009</v>
      </c>
      <c r="BE49" s="204">
        <f t="shared" si="15"/>
        <v>1.0000058341221048</v>
      </c>
      <c r="BF49" s="204">
        <f t="shared" si="16"/>
        <v>1.0000057669862483</v>
      </c>
      <c r="BG49" s="204">
        <f t="shared" si="17"/>
        <v>1</v>
      </c>
      <c r="BH49" s="204">
        <f t="shared" si="18"/>
        <v>0.99999963816841997</v>
      </c>
      <c r="BI49" s="204">
        <f t="shared" si="19"/>
        <v>1.0000911519851139</v>
      </c>
      <c r="BJ49" s="204">
        <f t="shared" si="20"/>
        <v>1.0000028469679505</v>
      </c>
      <c r="BK49" s="204">
        <f t="shared" si="21"/>
        <v>0.99996825720708338</v>
      </c>
      <c r="BM49" s="205">
        <f t="shared" si="24"/>
        <v>1.0013171968884504</v>
      </c>
      <c r="BN49" s="205">
        <f t="shared" si="23"/>
        <v>29.190590906603244</v>
      </c>
    </row>
    <row r="50" spans="1:66">
      <c r="A50" s="224">
        <v>44974</v>
      </c>
      <c r="B50" s="217">
        <v>0.28399999999999997</v>
      </c>
      <c r="C50" s="217">
        <v>0.41505000000000003</v>
      </c>
      <c r="D50" s="217">
        <v>0.38305</v>
      </c>
      <c r="E50" s="217">
        <v>0.26390000000000002</v>
      </c>
      <c r="F50" s="217">
        <v>1.9519500000000001</v>
      </c>
      <c r="G50" s="217">
        <v>0.62914999999999999</v>
      </c>
      <c r="H50" s="217">
        <v>0.23770000000000002</v>
      </c>
      <c r="I50" s="217">
        <v>2.2289000000000003</v>
      </c>
      <c r="J50" s="218">
        <v>4317.8164999999999</v>
      </c>
      <c r="K50" s="218">
        <v>38.265000000000001</v>
      </c>
      <c r="L50" s="218">
        <v>368.92399999999998</v>
      </c>
      <c r="M50" s="217">
        <v>8.7100000000000011E-2</v>
      </c>
      <c r="N50" s="217">
        <v>1.25885</v>
      </c>
      <c r="O50" s="217">
        <v>0.37980000000000003</v>
      </c>
      <c r="P50" s="217">
        <v>15.68965</v>
      </c>
      <c r="Q50" s="217">
        <v>21.24615</v>
      </c>
      <c r="R50" s="217">
        <v>2.3672</v>
      </c>
      <c r="S50" s="217">
        <v>0.38039999999999996</v>
      </c>
      <c r="T50" s="217">
        <v>0.26700000000000002</v>
      </c>
      <c r="U50" s="217">
        <v>8.6338000000000008</v>
      </c>
      <c r="W50" s="46"/>
      <c r="X50" s="46"/>
      <c r="Y50" s="46"/>
      <c r="Z50" s="46"/>
      <c r="AA50" s="46"/>
      <c r="AB50" s="46"/>
      <c r="AC50" s="46"/>
      <c r="AD50" s="46"/>
      <c r="AE50" s="46"/>
      <c r="AF50" s="46"/>
      <c r="AG50" s="46"/>
      <c r="AH50" s="46"/>
      <c r="AI50" s="46"/>
      <c r="AJ50" s="46"/>
      <c r="AK50" s="46"/>
      <c r="AL50" s="46"/>
      <c r="AM50" s="46"/>
      <c r="AN50" s="46"/>
      <c r="AO50" s="46"/>
      <c r="AP50" s="46"/>
      <c r="AR50" s="204">
        <f t="shared" si="2"/>
        <v>1</v>
      </c>
      <c r="AS50" s="204">
        <f t="shared" si="3"/>
        <v>1.004790956568411</v>
      </c>
      <c r="AT50" s="204">
        <f t="shared" si="4"/>
        <v>1.0000051256363112</v>
      </c>
      <c r="AU50" s="204">
        <f t="shared" si="5"/>
        <v>1.0000141659650827</v>
      </c>
      <c r="AV50" s="204">
        <f t="shared" si="6"/>
        <v>1.0004109442593856</v>
      </c>
      <c r="AW50" s="204">
        <f t="shared" si="7"/>
        <v>1.0000140848426369</v>
      </c>
      <c r="AX50" s="204">
        <f t="shared" si="8"/>
        <v>1.0000094124832832</v>
      </c>
      <c r="AY50" s="204">
        <f t="shared" si="9"/>
        <v>0.99999834580228131</v>
      </c>
      <c r="AZ50" s="204">
        <f t="shared" si="10"/>
        <v>1.0000254831722875</v>
      </c>
      <c r="BA50" s="204">
        <f t="shared" si="11"/>
        <v>1.0001374822010156</v>
      </c>
      <c r="BB50" s="204">
        <f t="shared" si="12"/>
        <v>1.000115430159495</v>
      </c>
      <c r="BC50" s="204">
        <f t="shared" si="13"/>
        <v>1</v>
      </c>
      <c r="BD50" s="204">
        <f t="shared" si="14"/>
        <v>1.0003263892586836</v>
      </c>
      <c r="BE50" s="204">
        <f t="shared" si="15"/>
        <v>1.0000523698369779</v>
      </c>
      <c r="BF50" s="204">
        <f t="shared" si="16"/>
        <v>1.0000163106935087</v>
      </c>
      <c r="BG50" s="204">
        <f t="shared" si="17"/>
        <v>1</v>
      </c>
      <c r="BH50" s="204">
        <f t="shared" si="18"/>
        <v>1.0000001114386223</v>
      </c>
      <c r="BI50" s="204">
        <f t="shared" si="19"/>
        <v>1.000582094826872</v>
      </c>
      <c r="BJ50" s="204">
        <f t="shared" si="20"/>
        <v>1.000034039098433</v>
      </c>
      <c r="BK50" s="204">
        <f t="shared" si="21"/>
        <v>1.0000608438684415</v>
      </c>
      <c r="BM50" s="205">
        <f t="shared" si="24"/>
        <v>1.0066035301481542</v>
      </c>
      <c r="BN50" s="205">
        <f t="shared" si="23"/>
        <v>29.383351853697434</v>
      </c>
    </row>
    <row r="51" spans="1:66">
      <c r="A51" s="224">
        <v>44975</v>
      </c>
      <c r="B51" s="217">
        <v>0.28399999999999997</v>
      </c>
      <c r="C51" s="217">
        <v>0.41505000000000003</v>
      </c>
      <c r="D51" s="217">
        <v>0.38305</v>
      </c>
      <c r="E51" s="217">
        <v>0.26390000000000002</v>
      </c>
      <c r="F51" s="217">
        <v>1.9519500000000001</v>
      </c>
      <c r="G51" s="217">
        <v>0.62914999999999999</v>
      </c>
      <c r="H51" s="217">
        <v>0.23770000000000002</v>
      </c>
      <c r="I51" s="217">
        <v>2.2289000000000003</v>
      </c>
      <c r="J51" s="218">
        <v>4317.8164999999999</v>
      </c>
      <c r="K51" s="218">
        <v>38.265000000000001</v>
      </c>
      <c r="L51" s="218">
        <v>368.92399999999998</v>
      </c>
      <c r="M51" s="217">
        <v>8.7100000000000011E-2</v>
      </c>
      <c r="N51" s="217">
        <v>1.25885</v>
      </c>
      <c r="O51" s="217">
        <v>0.37980000000000003</v>
      </c>
      <c r="P51" s="217">
        <v>15.68965</v>
      </c>
      <c r="Q51" s="217">
        <v>21.24615</v>
      </c>
      <c r="R51" s="217">
        <v>2.3672</v>
      </c>
      <c r="S51" s="217">
        <v>0.38039999999999996</v>
      </c>
      <c r="T51" s="217">
        <v>0.26700000000000002</v>
      </c>
      <c r="U51" s="217">
        <v>8.6338000000000008</v>
      </c>
      <c r="W51" s="46"/>
      <c r="X51" s="46"/>
      <c r="Y51" s="46"/>
      <c r="Z51" s="46"/>
      <c r="AA51" s="46"/>
      <c r="AB51" s="46"/>
      <c r="AC51" s="46"/>
      <c r="AD51" s="46"/>
      <c r="AE51" s="46"/>
      <c r="AF51" s="46"/>
      <c r="AG51" s="46"/>
      <c r="AH51" s="46"/>
      <c r="AI51" s="46"/>
      <c r="AJ51" s="46"/>
      <c r="AK51" s="46"/>
      <c r="AL51" s="46"/>
      <c r="AM51" s="46"/>
      <c r="AN51" s="46"/>
      <c r="AO51" s="46"/>
      <c r="AP51" s="46"/>
      <c r="AR51" s="204">
        <f t="shared" si="2"/>
        <v>1</v>
      </c>
      <c r="AS51" s="204">
        <f t="shared" si="3"/>
        <v>1</v>
      </c>
      <c r="AT51" s="204">
        <f t="shared" si="4"/>
        <v>1</v>
      </c>
      <c r="AU51" s="204">
        <f t="shared" si="5"/>
        <v>1</v>
      </c>
      <c r="AV51" s="204">
        <f t="shared" si="6"/>
        <v>1</v>
      </c>
      <c r="AW51" s="204">
        <f t="shared" si="7"/>
        <v>1</v>
      </c>
      <c r="AX51" s="204">
        <f t="shared" si="8"/>
        <v>1</v>
      </c>
      <c r="AY51" s="204">
        <f t="shared" si="9"/>
        <v>1</v>
      </c>
      <c r="AZ51" s="204">
        <f t="shared" si="10"/>
        <v>1</v>
      </c>
      <c r="BA51" s="204">
        <f t="shared" si="11"/>
        <v>1</v>
      </c>
      <c r="BB51" s="204">
        <f t="shared" si="12"/>
        <v>1</v>
      </c>
      <c r="BC51" s="204">
        <f t="shared" si="13"/>
        <v>1</v>
      </c>
      <c r="BD51" s="204">
        <f t="shared" si="14"/>
        <v>1</v>
      </c>
      <c r="BE51" s="204">
        <f t="shared" si="15"/>
        <v>1</v>
      </c>
      <c r="BF51" s="204">
        <f t="shared" si="16"/>
        <v>1</v>
      </c>
      <c r="BG51" s="204">
        <f t="shared" si="17"/>
        <v>1</v>
      </c>
      <c r="BH51" s="204">
        <f t="shared" si="18"/>
        <v>1</v>
      </c>
      <c r="BI51" s="204">
        <f t="shared" si="19"/>
        <v>1</v>
      </c>
      <c r="BJ51" s="204">
        <f t="shared" si="20"/>
        <v>1</v>
      </c>
      <c r="BK51" s="204">
        <f t="shared" si="21"/>
        <v>1</v>
      </c>
      <c r="BM51" s="205">
        <f t="shared" si="24"/>
        <v>1</v>
      </c>
      <c r="BN51" s="205">
        <f t="shared" si="23"/>
        <v>29.383351853697434</v>
      </c>
    </row>
    <row r="52" spans="1:66">
      <c r="A52" s="224">
        <v>44976</v>
      </c>
      <c r="B52" s="217">
        <v>0.28399999999999997</v>
      </c>
      <c r="C52" s="217">
        <v>0.41505000000000003</v>
      </c>
      <c r="D52" s="217">
        <v>0.38305</v>
      </c>
      <c r="E52" s="217">
        <v>0.26390000000000002</v>
      </c>
      <c r="F52" s="217">
        <v>1.9519500000000001</v>
      </c>
      <c r="G52" s="217">
        <v>0.62914999999999999</v>
      </c>
      <c r="H52" s="217">
        <v>0.23770000000000002</v>
      </c>
      <c r="I52" s="217">
        <v>2.2289000000000003</v>
      </c>
      <c r="J52" s="218">
        <v>4317.8164999999999</v>
      </c>
      <c r="K52" s="218">
        <v>38.265000000000001</v>
      </c>
      <c r="L52" s="218">
        <v>368.92399999999998</v>
      </c>
      <c r="M52" s="217">
        <v>8.7100000000000011E-2</v>
      </c>
      <c r="N52" s="217">
        <v>1.25885</v>
      </c>
      <c r="O52" s="217">
        <v>0.37980000000000003</v>
      </c>
      <c r="P52" s="217">
        <v>15.68965</v>
      </c>
      <c r="Q52" s="217">
        <v>21.24615</v>
      </c>
      <c r="R52" s="217">
        <v>2.3672</v>
      </c>
      <c r="S52" s="217">
        <v>0.38039999999999996</v>
      </c>
      <c r="T52" s="217">
        <v>0.26700000000000002</v>
      </c>
      <c r="U52" s="217">
        <v>8.6338000000000008</v>
      </c>
      <c r="W52" s="46"/>
      <c r="X52" s="46"/>
      <c r="Y52" s="46"/>
      <c r="Z52" s="46"/>
      <c r="AA52" s="46"/>
      <c r="AB52" s="46"/>
      <c r="AC52" s="46"/>
      <c r="AD52" s="46"/>
      <c r="AE52" s="46"/>
      <c r="AF52" s="46"/>
      <c r="AG52" s="46"/>
      <c r="AH52" s="46"/>
      <c r="AI52" s="46"/>
      <c r="AJ52" s="46"/>
      <c r="AK52" s="46"/>
      <c r="AL52" s="46"/>
      <c r="AM52" s="46"/>
      <c r="AN52" s="46"/>
      <c r="AO52" s="46"/>
      <c r="AP52" s="46"/>
      <c r="AR52" s="204">
        <f t="shared" si="2"/>
        <v>1</v>
      </c>
      <c r="AS52" s="204">
        <f t="shared" si="3"/>
        <v>1</v>
      </c>
      <c r="AT52" s="204">
        <f t="shared" si="4"/>
        <v>1</v>
      </c>
      <c r="AU52" s="204">
        <f t="shared" si="5"/>
        <v>1</v>
      </c>
      <c r="AV52" s="204">
        <f t="shared" si="6"/>
        <v>1</v>
      </c>
      <c r="AW52" s="204">
        <f t="shared" si="7"/>
        <v>1</v>
      </c>
      <c r="AX52" s="204">
        <f t="shared" si="8"/>
        <v>1</v>
      </c>
      <c r="AY52" s="204">
        <f t="shared" si="9"/>
        <v>1</v>
      </c>
      <c r="AZ52" s="204">
        <f t="shared" si="10"/>
        <v>1</v>
      </c>
      <c r="BA52" s="204">
        <f t="shared" si="11"/>
        <v>1</v>
      </c>
      <c r="BB52" s="204">
        <f t="shared" si="12"/>
        <v>1</v>
      </c>
      <c r="BC52" s="204">
        <f t="shared" si="13"/>
        <v>1</v>
      </c>
      <c r="BD52" s="204">
        <f t="shared" si="14"/>
        <v>1</v>
      </c>
      <c r="BE52" s="204">
        <f t="shared" si="15"/>
        <v>1</v>
      </c>
      <c r="BF52" s="204">
        <f t="shared" si="16"/>
        <v>1</v>
      </c>
      <c r="BG52" s="204">
        <f t="shared" si="17"/>
        <v>1</v>
      </c>
      <c r="BH52" s="204">
        <f t="shared" si="18"/>
        <v>1</v>
      </c>
      <c r="BI52" s="204">
        <f t="shared" si="19"/>
        <v>1</v>
      </c>
      <c r="BJ52" s="204">
        <f t="shared" si="20"/>
        <v>1</v>
      </c>
      <c r="BK52" s="204">
        <f t="shared" si="21"/>
        <v>1</v>
      </c>
      <c r="BM52" s="205">
        <f t="shared" si="24"/>
        <v>1</v>
      </c>
      <c r="BN52" s="205">
        <f t="shared" si="23"/>
        <v>29.383351853697434</v>
      </c>
    </row>
    <row r="53" spans="1:66">
      <c r="A53" s="224">
        <v>44977</v>
      </c>
      <c r="B53" s="217">
        <v>0.28399999999999997</v>
      </c>
      <c r="C53" s="217">
        <v>0.41134999999999999</v>
      </c>
      <c r="D53" s="217">
        <v>0.38255</v>
      </c>
      <c r="E53" s="217">
        <v>0.26255000000000001</v>
      </c>
      <c r="F53" s="217">
        <v>1.9482999999999999</v>
      </c>
      <c r="G53" s="217">
        <v>0.62890000000000001</v>
      </c>
      <c r="H53" s="217">
        <v>0.23585</v>
      </c>
      <c r="I53" s="217">
        <v>2.2230500000000002</v>
      </c>
      <c r="J53" s="218">
        <v>4304.0450000000001</v>
      </c>
      <c r="K53" s="218">
        <v>38.090000000000003</v>
      </c>
      <c r="L53" s="218">
        <v>367.67989999999998</v>
      </c>
      <c r="M53" s="217">
        <v>8.7050000000000002E-2</v>
      </c>
      <c r="N53" s="217">
        <v>1.2572999999999999</v>
      </c>
      <c r="O53" s="217">
        <v>0.37955</v>
      </c>
      <c r="P53" s="217">
        <v>15.640750000000001</v>
      </c>
      <c r="Q53" s="217">
        <v>21.0488</v>
      </c>
      <c r="R53" s="217">
        <v>2.3484499999999997</v>
      </c>
      <c r="S53" s="217">
        <v>0.37939999999999996</v>
      </c>
      <c r="T53" s="217">
        <v>0.26565</v>
      </c>
      <c r="U53" s="217">
        <v>8.6308000000000007</v>
      </c>
      <c r="W53" s="46"/>
      <c r="X53" s="46"/>
      <c r="Y53" s="46"/>
      <c r="Z53" s="46"/>
      <c r="AA53" s="46"/>
      <c r="AB53" s="46"/>
      <c r="AC53" s="46"/>
      <c r="AD53" s="46"/>
      <c r="AE53" s="46"/>
      <c r="AF53" s="46"/>
      <c r="AG53" s="46"/>
      <c r="AH53" s="46"/>
      <c r="AI53" s="46"/>
      <c r="AJ53" s="46"/>
      <c r="AK53" s="46"/>
      <c r="AL53" s="46"/>
      <c r="AM53" s="46"/>
      <c r="AN53" s="46"/>
      <c r="AO53" s="46"/>
      <c r="AP53" s="46"/>
      <c r="AR53" s="204">
        <f t="shared" si="2"/>
        <v>1</v>
      </c>
      <c r="AS53" s="204">
        <f t="shared" si="3"/>
        <v>0.99608168897636151</v>
      </c>
      <c r="AT53" s="204">
        <f t="shared" si="4"/>
        <v>0.9999991485236448</v>
      </c>
      <c r="AU53" s="204">
        <f t="shared" si="5"/>
        <v>0.99999068373405264</v>
      </c>
      <c r="AV53" s="204">
        <f t="shared" si="6"/>
        <v>0.99978127838517616</v>
      </c>
      <c r="AW53" s="204">
        <f t="shared" si="7"/>
        <v>0.99999929842576407</v>
      </c>
      <c r="AX53" s="204">
        <f t="shared" si="8"/>
        <v>0.99999107218081396</v>
      </c>
      <c r="AY53" s="204">
        <f t="shared" si="9"/>
        <v>0.99995155006910963</v>
      </c>
      <c r="AZ53" s="204">
        <f t="shared" si="10"/>
        <v>0.99995947394864304</v>
      </c>
      <c r="BA53" s="204">
        <f t="shared" si="11"/>
        <v>0.99990575942987425</v>
      </c>
      <c r="BB53" s="204">
        <f t="shared" si="12"/>
        <v>0.99996882545711607</v>
      </c>
      <c r="BC53" s="204">
        <f t="shared" si="13"/>
        <v>1</v>
      </c>
      <c r="BD53" s="204">
        <f t="shared" si="14"/>
        <v>0.99993885372941926</v>
      </c>
      <c r="BE53" s="204">
        <f t="shared" si="15"/>
        <v>0.99999274148831596</v>
      </c>
      <c r="BF53" s="204">
        <f t="shared" si="16"/>
        <v>0.99994357250076338</v>
      </c>
      <c r="BG53" s="204">
        <f t="shared" si="17"/>
        <v>1</v>
      </c>
      <c r="BH53" s="204">
        <f t="shared" si="18"/>
        <v>0.99999895154715213</v>
      </c>
      <c r="BI53" s="204">
        <f t="shared" si="19"/>
        <v>0.99963665014349212</v>
      </c>
      <c r="BJ53" s="204">
        <f t="shared" si="20"/>
        <v>0.99997449304624919</v>
      </c>
      <c r="BK53" s="204">
        <f t="shared" si="21"/>
        <v>0.9999950158515053</v>
      </c>
      <c r="BM53" s="205">
        <f t="shared" si="24"/>
        <v>0.99511323922029282</v>
      </c>
      <c r="BN53" s="205">
        <f t="shared" si="23"/>
        <v>29.239762442282448</v>
      </c>
    </row>
    <row r="54" spans="1:66">
      <c r="A54" s="224">
        <v>44978</v>
      </c>
      <c r="B54" s="217">
        <v>0.28399999999999997</v>
      </c>
      <c r="C54" s="217">
        <v>0.41210000000000002</v>
      </c>
      <c r="D54" s="217">
        <v>0.38260000000000005</v>
      </c>
      <c r="E54" s="217">
        <v>0.26244999999999996</v>
      </c>
      <c r="F54" s="217">
        <v>1.9515</v>
      </c>
      <c r="G54" s="217">
        <v>0.62565000000000004</v>
      </c>
      <c r="H54" s="217">
        <v>0.23615000000000003</v>
      </c>
      <c r="I54" s="217">
        <v>2.2270500000000002</v>
      </c>
      <c r="J54" s="218">
        <v>4309.7250000000004</v>
      </c>
      <c r="K54" s="218">
        <v>38.165000000000006</v>
      </c>
      <c r="L54" s="218">
        <v>368.0077</v>
      </c>
      <c r="M54" s="217">
        <v>8.7050000000000002E-2</v>
      </c>
      <c r="N54" s="217">
        <v>1.2589000000000001</v>
      </c>
      <c r="O54" s="217">
        <v>0.38</v>
      </c>
      <c r="P54" s="217">
        <v>15.598100000000001</v>
      </c>
      <c r="Q54" s="217">
        <v>21.273000000000003</v>
      </c>
      <c r="R54" s="217">
        <v>2.3672</v>
      </c>
      <c r="S54" s="217">
        <v>0.37980000000000003</v>
      </c>
      <c r="T54" s="217">
        <v>0.2661</v>
      </c>
      <c r="U54" s="217">
        <v>8.6361999999999988</v>
      </c>
      <c r="W54" s="46"/>
      <c r="X54" s="46"/>
      <c r="Y54" s="46"/>
      <c r="Z54" s="46"/>
      <c r="AA54" s="46"/>
      <c r="AB54" s="46"/>
      <c r="AC54" s="46"/>
      <c r="AD54" s="46"/>
      <c r="AE54" s="46"/>
      <c r="AF54" s="46"/>
      <c r="AG54" s="46"/>
      <c r="AH54" s="46"/>
      <c r="AI54" s="46"/>
      <c r="AJ54" s="46"/>
      <c r="AK54" s="46"/>
      <c r="AL54" s="46"/>
      <c r="AM54" s="46"/>
      <c r="AN54" s="46"/>
      <c r="AO54" s="46"/>
      <c r="AP54" s="46"/>
      <c r="AR54" s="204">
        <f t="shared" si="2"/>
        <v>1</v>
      </c>
      <c r="AS54" s="204">
        <f t="shared" si="3"/>
        <v>1.0007989772600674</v>
      </c>
      <c r="AT54" s="204">
        <f t="shared" si="4"/>
        <v>1.0000000851977404</v>
      </c>
      <c r="AU54" s="204">
        <f t="shared" si="5"/>
        <v>0.99999930799877734</v>
      </c>
      <c r="AV54" s="204">
        <f t="shared" si="6"/>
        <v>1.00019181742083</v>
      </c>
      <c r="AW54" s="204">
        <f t="shared" si="7"/>
        <v>0.99999085410852584</v>
      </c>
      <c r="AX54" s="204">
        <f t="shared" si="8"/>
        <v>1.0000014525090859</v>
      </c>
      <c r="AY54" s="204">
        <f t="shared" si="9"/>
        <v>1.0000331432719087</v>
      </c>
      <c r="AZ54" s="204">
        <f t="shared" si="10"/>
        <v>1.0000167309760493</v>
      </c>
      <c r="BA54" s="204">
        <f t="shared" si="11"/>
        <v>1.0000404444470614</v>
      </c>
      <c r="BB54" s="204">
        <f t="shared" si="12"/>
        <v>1.000008224367388</v>
      </c>
      <c r="BC54" s="204">
        <f t="shared" si="13"/>
        <v>1</v>
      </c>
      <c r="BD54" s="204">
        <f t="shared" si="14"/>
        <v>1.0000631213990474</v>
      </c>
      <c r="BE54" s="204">
        <f t="shared" si="15"/>
        <v>1.0000130620145207</v>
      </c>
      <c r="BF54" s="204">
        <f t="shared" si="16"/>
        <v>0.99995064020653823</v>
      </c>
      <c r="BG54" s="204">
        <f t="shared" si="17"/>
        <v>1</v>
      </c>
      <c r="BH54" s="204">
        <f t="shared" si="18"/>
        <v>1.0000010484539472</v>
      </c>
      <c r="BI54" s="204">
        <f t="shared" si="19"/>
        <v>1.0001454917498238</v>
      </c>
      <c r="BJ54" s="204">
        <f t="shared" si="20"/>
        <v>1.0000085168369841</v>
      </c>
      <c r="BK54" s="204">
        <f t="shared" si="21"/>
        <v>1.0000089702831045</v>
      </c>
      <c r="BM54" s="205">
        <f t="shared" si="24"/>
        <v>1.0012723442989051</v>
      </c>
      <c r="BN54" s="205">
        <f t="shared" si="23"/>
        <v>29.276965487327224</v>
      </c>
    </row>
    <row r="55" spans="1:66">
      <c r="A55" s="224">
        <v>44979</v>
      </c>
      <c r="B55" s="217">
        <v>0.28399999999999997</v>
      </c>
      <c r="C55" s="217">
        <v>0.41564999999999996</v>
      </c>
      <c r="D55" s="217">
        <v>0.38460000000000005</v>
      </c>
      <c r="E55" s="217">
        <v>0.26315</v>
      </c>
      <c r="F55" s="217">
        <v>1.9571499999999999</v>
      </c>
      <c r="G55" s="217">
        <v>0.628</v>
      </c>
      <c r="H55" s="217">
        <v>0.2346</v>
      </c>
      <c r="I55" s="217">
        <v>2.2280500000000001</v>
      </c>
      <c r="J55" s="218">
        <v>4321.3590000000004</v>
      </c>
      <c r="K55" s="218">
        <v>38.284999999999997</v>
      </c>
      <c r="L55" s="218">
        <v>370.2518</v>
      </c>
      <c r="M55" s="217">
        <v>8.7050000000000002E-2</v>
      </c>
      <c r="N55" s="217">
        <v>1.2605499999999998</v>
      </c>
      <c r="O55" s="217">
        <v>0.38005</v>
      </c>
      <c r="P55" s="217">
        <v>15.6456</v>
      </c>
      <c r="Q55" s="217">
        <v>21.29025</v>
      </c>
      <c r="R55" s="217">
        <v>2.3691500000000003</v>
      </c>
      <c r="S55" s="217">
        <v>0.38039999999999996</v>
      </c>
      <c r="T55" s="217">
        <v>0.26649999999999996</v>
      </c>
      <c r="U55" s="217">
        <v>8.6721500000000002</v>
      </c>
      <c r="W55" s="46"/>
      <c r="X55" s="46"/>
      <c r="Y55" s="46"/>
      <c r="Z55" s="46"/>
      <c r="AA55" s="46"/>
      <c r="AB55" s="46"/>
      <c r="AC55" s="46"/>
      <c r="AD55" s="46"/>
      <c r="AE55" s="46"/>
      <c r="AF55" s="46"/>
      <c r="AG55" s="46"/>
      <c r="AH55" s="46"/>
      <c r="AI55" s="46"/>
      <c r="AJ55" s="46"/>
      <c r="AK55" s="46"/>
      <c r="AL55" s="46"/>
      <c r="AM55" s="46"/>
      <c r="AN55" s="46"/>
      <c r="AO55" s="46"/>
      <c r="AP55" s="46"/>
      <c r="AR55" s="204">
        <f t="shared" si="2"/>
        <v>1</v>
      </c>
      <c r="AS55" s="204">
        <f t="shared" si="3"/>
        <v>1.0037677800232703</v>
      </c>
      <c r="AT55" s="204">
        <f t="shared" si="4"/>
        <v>1.0000033988168247</v>
      </c>
      <c r="AU55" s="204">
        <f t="shared" si="5"/>
        <v>1.0000048384950506</v>
      </c>
      <c r="AV55" s="204">
        <f t="shared" si="6"/>
        <v>1.0003379356391937</v>
      </c>
      <c r="AW55" s="204">
        <f t="shared" si="7"/>
        <v>1.000006617975804</v>
      </c>
      <c r="AX55" s="204">
        <f t="shared" si="8"/>
        <v>0.9999924754499937</v>
      </c>
      <c r="AY55" s="204">
        <f t="shared" si="9"/>
        <v>1.0000082764137339</v>
      </c>
      <c r="AZ55" s="204">
        <f t="shared" si="10"/>
        <v>1.0000342006155565</v>
      </c>
      <c r="BA55" s="204">
        <f t="shared" si="11"/>
        <v>1.0000645468675418</v>
      </c>
      <c r="BB55" s="204">
        <f t="shared" si="12"/>
        <v>1.0000561089132696</v>
      </c>
      <c r="BC55" s="204">
        <f t="shared" si="13"/>
        <v>1</v>
      </c>
      <c r="BD55" s="204">
        <f t="shared" si="14"/>
        <v>1.0000650100358388</v>
      </c>
      <c r="BE55" s="204">
        <f t="shared" si="15"/>
        <v>1.0000014503715957</v>
      </c>
      <c r="BF55" s="204">
        <f t="shared" si="16"/>
        <v>1.0000549671482089</v>
      </c>
      <c r="BG55" s="204">
        <f t="shared" si="17"/>
        <v>1</v>
      </c>
      <c r="BH55" s="204">
        <f t="shared" si="18"/>
        <v>1.0000001085620427</v>
      </c>
      <c r="BI55" s="204">
        <f t="shared" si="19"/>
        <v>1.0002179584666315</v>
      </c>
      <c r="BJ55" s="204">
        <f t="shared" si="20"/>
        <v>1.0000075584356265</v>
      </c>
      <c r="BK55" s="204">
        <f t="shared" si="21"/>
        <v>1.0000595777508972</v>
      </c>
      <c r="BM55" s="205">
        <f t="shared" si="24"/>
        <v>1.0046865869247199</v>
      </c>
      <c r="BN55" s="205">
        <f t="shared" si="23"/>
        <v>29.414174530975608</v>
      </c>
    </row>
    <row r="56" spans="1:66">
      <c r="A56" s="224">
        <v>44980</v>
      </c>
      <c r="B56" s="217">
        <v>0.28399999999999997</v>
      </c>
      <c r="C56" s="217">
        <v>0.41615000000000002</v>
      </c>
      <c r="D56" s="217">
        <v>0.3841</v>
      </c>
      <c r="E56" s="217">
        <v>0.26400000000000001</v>
      </c>
      <c r="F56" s="217">
        <v>1.9551000000000001</v>
      </c>
      <c r="G56" s="217">
        <v>0.62714999999999999</v>
      </c>
      <c r="H56" s="217">
        <v>0.2354</v>
      </c>
      <c r="I56" s="217">
        <v>2.2281499999999999</v>
      </c>
      <c r="J56" s="218">
        <v>4311.5735000000004</v>
      </c>
      <c r="K56" s="218">
        <v>38.284999999999997</v>
      </c>
      <c r="L56" s="218">
        <v>368.67790000000002</v>
      </c>
      <c r="M56" s="217">
        <v>8.7150000000000005E-2</v>
      </c>
      <c r="N56" s="217">
        <v>1.2597499999999999</v>
      </c>
      <c r="O56" s="217">
        <v>0.37890000000000001</v>
      </c>
      <c r="P56" s="217">
        <v>15.6234</v>
      </c>
      <c r="Q56" s="217">
        <v>21.301600000000001</v>
      </c>
      <c r="R56" s="217">
        <v>2.3735999999999997</v>
      </c>
      <c r="S56" s="217">
        <v>0.38059999999999999</v>
      </c>
      <c r="T56" s="217">
        <v>0.26734999999999998</v>
      </c>
      <c r="U56" s="217">
        <v>8.6186000000000007</v>
      </c>
      <c r="W56" s="46"/>
      <c r="X56" s="46"/>
      <c r="Y56" s="46"/>
      <c r="Z56" s="46"/>
      <c r="AA56" s="46"/>
      <c r="AB56" s="46"/>
      <c r="AC56" s="46"/>
      <c r="AD56" s="46"/>
      <c r="AE56" s="46"/>
      <c r="AF56" s="46"/>
      <c r="AG56" s="46"/>
      <c r="AH56" s="46"/>
      <c r="AI56" s="46"/>
      <c r="AJ56" s="46"/>
      <c r="AK56" s="46"/>
      <c r="AL56" s="46"/>
      <c r="AM56" s="46"/>
      <c r="AN56" s="46"/>
      <c r="AO56" s="46"/>
      <c r="AP56" s="46"/>
      <c r="AR56" s="204">
        <f t="shared" si="2"/>
        <v>1</v>
      </c>
      <c r="AS56" s="204">
        <f t="shared" si="3"/>
        <v>1.0005272328162276</v>
      </c>
      <c r="AT56" s="204">
        <f t="shared" si="4"/>
        <v>0.99999915195746336</v>
      </c>
      <c r="AU56" s="204">
        <f t="shared" si="5"/>
        <v>1.0000058580445959</v>
      </c>
      <c r="AV56" s="204">
        <f t="shared" si="6"/>
        <v>0.99987752728015578</v>
      </c>
      <c r="AW56" s="204">
        <f t="shared" si="7"/>
        <v>0.99999760913797231</v>
      </c>
      <c r="AX56" s="204">
        <f t="shared" si="8"/>
        <v>1.0000038898479084</v>
      </c>
      <c r="AY56" s="204">
        <f t="shared" si="9"/>
        <v>1.0000008274339771</v>
      </c>
      <c r="AZ56" s="204">
        <f t="shared" si="10"/>
        <v>0.99997124051306541</v>
      </c>
      <c r="BA56" s="204">
        <f t="shared" si="11"/>
        <v>1</v>
      </c>
      <c r="BB56" s="204">
        <f t="shared" si="12"/>
        <v>0.9999606856312433</v>
      </c>
      <c r="BC56" s="204">
        <f t="shared" si="13"/>
        <v>1</v>
      </c>
      <c r="BD56" s="204">
        <f t="shared" si="14"/>
        <v>0.99996849213710837</v>
      </c>
      <c r="BE56" s="204">
        <f t="shared" si="15"/>
        <v>0.99996659366110408</v>
      </c>
      <c r="BF56" s="204">
        <f t="shared" si="16"/>
        <v>0.99997433192699192</v>
      </c>
      <c r="BG56" s="204">
        <f t="shared" si="17"/>
        <v>1</v>
      </c>
      <c r="BH56" s="204">
        <f t="shared" si="18"/>
        <v>1.0000002474099114</v>
      </c>
      <c r="BI56" s="204">
        <f t="shared" si="19"/>
        <v>1.0000725711576353</v>
      </c>
      <c r="BJ56" s="204">
        <f t="shared" si="20"/>
        <v>1.0000160241459419</v>
      </c>
      <c r="BK56" s="204">
        <f t="shared" si="21"/>
        <v>0.99991117094144222</v>
      </c>
      <c r="BM56" s="205">
        <f t="shared" si="24"/>
        <v>1.0002533303810797</v>
      </c>
      <c r="BN56" s="205">
        <f t="shared" si="23"/>
        <v>29.421626035018683</v>
      </c>
    </row>
    <row r="57" spans="1:66">
      <c r="A57" s="224">
        <v>44981</v>
      </c>
      <c r="B57" s="217">
        <v>0.28399999999999997</v>
      </c>
      <c r="C57" s="217">
        <v>0.41615000000000002</v>
      </c>
      <c r="D57" s="217">
        <v>0.3841</v>
      </c>
      <c r="E57" s="217">
        <v>0.26400000000000001</v>
      </c>
      <c r="F57" s="217">
        <v>1.9551000000000001</v>
      </c>
      <c r="G57" s="217">
        <v>0.62714999999999999</v>
      </c>
      <c r="H57" s="217">
        <v>0.2354</v>
      </c>
      <c r="I57" s="217">
        <v>2.2281499999999999</v>
      </c>
      <c r="J57" s="218">
        <v>4311.5735000000004</v>
      </c>
      <c r="K57" s="218">
        <v>38.284999999999997</v>
      </c>
      <c r="L57" s="218">
        <v>368.67790000000002</v>
      </c>
      <c r="M57" s="217">
        <v>8.7150000000000005E-2</v>
      </c>
      <c r="N57" s="217">
        <v>1.2597499999999999</v>
      </c>
      <c r="O57" s="217">
        <v>0.37890000000000001</v>
      </c>
      <c r="P57" s="217">
        <v>15.6234</v>
      </c>
      <c r="Q57" s="217">
        <v>21.301600000000001</v>
      </c>
      <c r="R57" s="217">
        <v>2.3735999999999997</v>
      </c>
      <c r="S57" s="217">
        <v>0.38059999999999999</v>
      </c>
      <c r="T57" s="217">
        <v>0.26734999999999998</v>
      </c>
      <c r="U57" s="217">
        <v>8.6186000000000007</v>
      </c>
      <c r="W57" s="46"/>
      <c r="X57" s="46"/>
      <c r="Y57" s="46"/>
      <c r="Z57" s="46"/>
      <c r="AA57" s="46"/>
      <c r="AB57" s="46"/>
      <c r="AC57" s="46"/>
      <c r="AD57" s="46"/>
      <c r="AE57" s="46"/>
      <c r="AF57" s="46"/>
      <c r="AG57" s="46"/>
      <c r="AH57" s="46"/>
      <c r="AI57" s="46"/>
      <c r="AJ57" s="46"/>
      <c r="AK57" s="46"/>
      <c r="AL57" s="46"/>
      <c r="AM57" s="46"/>
      <c r="AN57" s="46"/>
      <c r="AO57" s="46"/>
      <c r="AP57" s="46"/>
      <c r="AR57" s="204">
        <f t="shared" si="2"/>
        <v>1</v>
      </c>
      <c r="AS57" s="204">
        <f t="shared" si="3"/>
        <v>1</v>
      </c>
      <c r="AT57" s="204">
        <f t="shared" si="4"/>
        <v>1</v>
      </c>
      <c r="AU57" s="204">
        <f t="shared" si="5"/>
        <v>1</v>
      </c>
      <c r="AV57" s="204">
        <f t="shared" si="6"/>
        <v>1</v>
      </c>
      <c r="AW57" s="204">
        <f t="shared" si="7"/>
        <v>1</v>
      </c>
      <c r="AX57" s="204">
        <f t="shared" si="8"/>
        <v>1</v>
      </c>
      <c r="AY57" s="204">
        <f t="shared" si="9"/>
        <v>1</v>
      </c>
      <c r="AZ57" s="204">
        <f t="shared" si="10"/>
        <v>1</v>
      </c>
      <c r="BA57" s="204">
        <f t="shared" si="11"/>
        <v>1</v>
      </c>
      <c r="BB57" s="204">
        <f t="shared" si="12"/>
        <v>1</v>
      </c>
      <c r="BC57" s="204">
        <f t="shared" si="13"/>
        <v>1</v>
      </c>
      <c r="BD57" s="204">
        <f t="shared" si="14"/>
        <v>1</v>
      </c>
      <c r="BE57" s="204">
        <f t="shared" si="15"/>
        <v>1</v>
      </c>
      <c r="BF57" s="204">
        <f t="shared" si="16"/>
        <v>1</v>
      </c>
      <c r="BG57" s="204">
        <f t="shared" si="17"/>
        <v>1</v>
      </c>
      <c r="BH57" s="204">
        <f t="shared" si="18"/>
        <v>1</v>
      </c>
      <c r="BI57" s="204">
        <f t="shared" si="19"/>
        <v>1</v>
      </c>
      <c r="BJ57" s="204">
        <f t="shared" si="20"/>
        <v>1</v>
      </c>
      <c r="BK57" s="204">
        <f t="shared" si="21"/>
        <v>1</v>
      </c>
      <c r="BM57" s="205">
        <f t="shared" si="24"/>
        <v>1</v>
      </c>
      <c r="BN57" s="205">
        <f t="shared" si="23"/>
        <v>29.421626035018683</v>
      </c>
    </row>
    <row r="58" spans="1:66">
      <c r="A58" s="224">
        <v>44982</v>
      </c>
      <c r="B58" s="217">
        <v>0.28399999999999997</v>
      </c>
      <c r="C58" s="217">
        <v>0.41615000000000002</v>
      </c>
      <c r="D58" s="217">
        <v>0.3841</v>
      </c>
      <c r="E58" s="217">
        <v>0.26400000000000001</v>
      </c>
      <c r="F58" s="217">
        <v>1.9551000000000001</v>
      </c>
      <c r="G58" s="217">
        <v>0.62714999999999999</v>
      </c>
      <c r="H58" s="217">
        <v>0.2354</v>
      </c>
      <c r="I58" s="217">
        <v>2.2281499999999999</v>
      </c>
      <c r="J58" s="218">
        <v>4311.5735000000004</v>
      </c>
      <c r="K58" s="218">
        <v>38.284999999999997</v>
      </c>
      <c r="L58" s="218">
        <v>368.67790000000002</v>
      </c>
      <c r="M58" s="217">
        <v>8.7150000000000005E-2</v>
      </c>
      <c r="N58" s="217">
        <v>1.2597499999999999</v>
      </c>
      <c r="O58" s="217">
        <v>0.37890000000000001</v>
      </c>
      <c r="P58" s="217">
        <v>15.6234</v>
      </c>
      <c r="Q58" s="217">
        <v>21.301600000000001</v>
      </c>
      <c r="R58" s="217">
        <v>2.3735999999999997</v>
      </c>
      <c r="S58" s="217">
        <v>0.38059999999999999</v>
      </c>
      <c r="T58" s="217">
        <v>0.26734999999999998</v>
      </c>
      <c r="U58" s="217">
        <v>8.6186000000000007</v>
      </c>
      <c r="W58" s="46"/>
      <c r="X58" s="46"/>
      <c r="Y58" s="46"/>
      <c r="Z58" s="46"/>
      <c r="AA58" s="46"/>
      <c r="AB58" s="46"/>
      <c r="AC58" s="46"/>
      <c r="AD58" s="46"/>
      <c r="AE58" s="46"/>
      <c r="AF58" s="46"/>
      <c r="AG58" s="46"/>
      <c r="AH58" s="46"/>
      <c r="AI58" s="46"/>
      <c r="AJ58" s="46"/>
      <c r="AK58" s="46"/>
      <c r="AL58" s="46"/>
      <c r="AM58" s="46"/>
      <c r="AN58" s="46"/>
      <c r="AO58" s="46"/>
      <c r="AP58" s="46"/>
      <c r="AR58" s="204">
        <f t="shared" si="2"/>
        <v>1</v>
      </c>
      <c r="AS58" s="204">
        <f t="shared" si="3"/>
        <v>1</v>
      </c>
      <c r="AT58" s="204">
        <f t="shared" si="4"/>
        <v>1</v>
      </c>
      <c r="AU58" s="204">
        <f t="shared" si="5"/>
        <v>1</v>
      </c>
      <c r="AV58" s="204">
        <f t="shared" si="6"/>
        <v>1</v>
      </c>
      <c r="AW58" s="204">
        <f t="shared" si="7"/>
        <v>1</v>
      </c>
      <c r="AX58" s="204">
        <f t="shared" si="8"/>
        <v>1</v>
      </c>
      <c r="AY58" s="204">
        <f t="shared" si="9"/>
        <v>1</v>
      </c>
      <c r="AZ58" s="204">
        <f t="shared" si="10"/>
        <v>1</v>
      </c>
      <c r="BA58" s="204">
        <f t="shared" si="11"/>
        <v>1</v>
      </c>
      <c r="BB58" s="204">
        <f t="shared" si="12"/>
        <v>1</v>
      </c>
      <c r="BC58" s="204">
        <f t="shared" si="13"/>
        <v>1</v>
      </c>
      <c r="BD58" s="204">
        <f t="shared" si="14"/>
        <v>1</v>
      </c>
      <c r="BE58" s="204">
        <f t="shared" si="15"/>
        <v>1</v>
      </c>
      <c r="BF58" s="204">
        <f t="shared" si="16"/>
        <v>1</v>
      </c>
      <c r="BG58" s="204">
        <f t="shared" si="17"/>
        <v>1</v>
      </c>
      <c r="BH58" s="204">
        <f t="shared" si="18"/>
        <v>1</v>
      </c>
      <c r="BI58" s="204">
        <f t="shared" si="19"/>
        <v>1</v>
      </c>
      <c r="BJ58" s="204">
        <f t="shared" si="20"/>
        <v>1</v>
      </c>
      <c r="BK58" s="204">
        <f t="shared" si="21"/>
        <v>1</v>
      </c>
      <c r="BM58" s="205">
        <f t="shared" si="24"/>
        <v>1</v>
      </c>
      <c r="BN58" s="205">
        <f t="shared" si="23"/>
        <v>29.421626035018683</v>
      </c>
    </row>
    <row r="59" spans="1:66">
      <c r="A59" s="224">
        <v>44983</v>
      </c>
      <c r="B59" s="217">
        <v>0.28399999999999997</v>
      </c>
      <c r="C59" s="217">
        <v>0.41615000000000002</v>
      </c>
      <c r="D59" s="217">
        <v>0.3841</v>
      </c>
      <c r="E59" s="217">
        <v>0.26400000000000001</v>
      </c>
      <c r="F59" s="217">
        <v>1.9551000000000001</v>
      </c>
      <c r="G59" s="217">
        <v>0.62714999999999999</v>
      </c>
      <c r="H59" s="217">
        <v>0.2354</v>
      </c>
      <c r="I59" s="217">
        <v>2.2281499999999999</v>
      </c>
      <c r="J59" s="218">
        <v>4311.5735000000004</v>
      </c>
      <c r="K59" s="218">
        <v>38.284999999999997</v>
      </c>
      <c r="L59" s="218">
        <v>368.67790000000002</v>
      </c>
      <c r="M59" s="217">
        <v>8.7150000000000005E-2</v>
      </c>
      <c r="N59" s="217">
        <v>1.2597499999999999</v>
      </c>
      <c r="O59" s="217">
        <v>0.37890000000000001</v>
      </c>
      <c r="P59" s="217">
        <v>15.6234</v>
      </c>
      <c r="Q59" s="217">
        <v>21.301600000000001</v>
      </c>
      <c r="R59" s="217">
        <v>2.3735999999999997</v>
      </c>
      <c r="S59" s="217">
        <v>0.38059999999999999</v>
      </c>
      <c r="T59" s="217">
        <v>0.26734999999999998</v>
      </c>
      <c r="U59" s="217">
        <v>8.6186000000000007</v>
      </c>
      <c r="W59" s="46"/>
      <c r="X59" s="46"/>
      <c r="Y59" s="46"/>
      <c r="Z59" s="46"/>
      <c r="AA59" s="46"/>
      <c r="AB59" s="46"/>
      <c r="AC59" s="46"/>
      <c r="AD59" s="46"/>
      <c r="AE59" s="46"/>
      <c r="AF59" s="46"/>
      <c r="AG59" s="46"/>
      <c r="AH59" s="46"/>
      <c r="AI59" s="46"/>
      <c r="AJ59" s="46"/>
      <c r="AK59" s="46"/>
      <c r="AL59" s="46"/>
      <c r="AM59" s="46"/>
      <c r="AN59" s="46"/>
      <c r="AO59" s="46"/>
      <c r="AP59" s="46"/>
      <c r="AR59" s="204">
        <f t="shared" si="2"/>
        <v>1</v>
      </c>
      <c r="AS59" s="204">
        <f t="shared" si="3"/>
        <v>1</v>
      </c>
      <c r="AT59" s="204">
        <f t="shared" si="4"/>
        <v>1</v>
      </c>
      <c r="AU59" s="204">
        <f t="shared" si="5"/>
        <v>1</v>
      </c>
      <c r="AV59" s="204">
        <f t="shared" si="6"/>
        <v>1</v>
      </c>
      <c r="AW59" s="204">
        <f t="shared" si="7"/>
        <v>1</v>
      </c>
      <c r="AX59" s="204">
        <f t="shared" si="8"/>
        <v>1</v>
      </c>
      <c r="AY59" s="204">
        <f t="shared" si="9"/>
        <v>1</v>
      </c>
      <c r="AZ59" s="204">
        <f t="shared" si="10"/>
        <v>1</v>
      </c>
      <c r="BA59" s="204">
        <f t="shared" si="11"/>
        <v>1</v>
      </c>
      <c r="BB59" s="204">
        <f t="shared" si="12"/>
        <v>1</v>
      </c>
      <c r="BC59" s="204">
        <f t="shared" si="13"/>
        <v>1</v>
      </c>
      <c r="BD59" s="204">
        <f t="shared" si="14"/>
        <v>1</v>
      </c>
      <c r="BE59" s="204">
        <f t="shared" si="15"/>
        <v>1</v>
      </c>
      <c r="BF59" s="204">
        <f t="shared" si="16"/>
        <v>1</v>
      </c>
      <c r="BG59" s="204">
        <f t="shared" si="17"/>
        <v>1</v>
      </c>
      <c r="BH59" s="204">
        <f t="shared" si="18"/>
        <v>1</v>
      </c>
      <c r="BI59" s="204">
        <f t="shared" si="19"/>
        <v>1</v>
      </c>
      <c r="BJ59" s="204">
        <f t="shared" si="20"/>
        <v>1</v>
      </c>
      <c r="BK59" s="204">
        <f t="shared" si="21"/>
        <v>1</v>
      </c>
      <c r="BM59" s="205">
        <f t="shared" si="24"/>
        <v>1</v>
      </c>
      <c r="BN59" s="205">
        <f t="shared" si="23"/>
        <v>29.421626035018683</v>
      </c>
    </row>
    <row r="60" spans="1:66">
      <c r="A60" s="224">
        <v>44984</v>
      </c>
      <c r="B60" s="217">
        <v>0.28399999999999997</v>
      </c>
      <c r="C60" s="217">
        <v>0.42359999999999998</v>
      </c>
      <c r="D60" s="217">
        <v>0.38680000000000003</v>
      </c>
      <c r="E60" s="217">
        <v>0.26739999999999997</v>
      </c>
      <c r="F60" s="217">
        <v>1.9784000000000002</v>
      </c>
      <c r="G60" s="217">
        <v>0.63614999999999999</v>
      </c>
      <c r="H60" s="217">
        <v>0.2379</v>
      </c>
      <c r="I60" s="217">
        <v>2.2285499999999998</v>
      </c>
      <c r="J60" s="218">
        <v>4339.2560000000003</v>
      </c>
      <c r="K60" s="218">
        <v>38.704999999999998</v>
      </c>
      <c r="L60" s="218">
        <v>375.53805</v>
      </c>
      <c r="M60" s="217">
        <v>8.7249999999999994E-2</v>
      </c>
      <c r="N60" s="217">
        <v>1.2711000000000001</v>
      </c>
      <c r="O60" s="217">
        <v>0.38075000000000003</v>
      </c>
      <c r="P60" s="217">
        <v>15.765000000000001</v>
      </c>
      <c r="Q60" s="217">
        <v>21.50385</v>
      </c>
      <c r="R60" s="217">
        <v>2.3578999999999999</v>
      </c>
      <c r="S60" s="217">
        <v>0.38355</v>
      </c>
      <c r="T60" s="217">
        <v>0.26944999999999997</v>
      </c>
      <c r="U60" s="217">
        <v>8.6798000000000002</v>
      </c>
      <c r="W60" s="46"/>
      <c r="X60" s="46"/>
      <c r="Y60" s="46"/>
      <c r="Z60" s="46"/>
      <c r="AA60" s="46"/>
      <c r="AB60" s="46"/>
      <c r="AC60" s="46"/>
      <c r="AD60" s="46"/>
      <c r="AE60" s="46"/>
      <c r="AF60" s="46"/>
      <c r="AG60" s="46"/>
      <c r="AH60" s="46"/>
      <c r="AI60" s="46"/>
      <c r="AJ60" s="46"/>
      <c r="AK60" s="46"/>
      <c r="AL60" s="46"/>
      <c r="AM60" s="46"/>
      <c r="AN60" s="46"/>
      <c r="AO60" s="46"/>
      <c r="AP60" s="46"/>
      <c r="AR60" s="204">
        <f t="shared" si="2"/>
        <v>1</v>
      </c>
      <c r="AS60" s="204">
        <f t="shared" si="3"/>
        <v>1.0078098894955743</v>
      </c>
      <c r="AT60" s="204">
        <f t="shared" si="4"/>
        <v>1.0000045663912782</v>
      </c>
      <c r="AU60" s="204">
        <f t="shared" si="5"/>
        <v>1.0000232452730042</v>
      </c>
      <c r="AV60" s="204">
        <f t="shared" si="6"/>
        <v>1.0013855467921913</v>
      </c>
      <c r="AW60" s="204">
        <f t="shared" si="7"/>
        <v>1.0000251524615975</v>
      </c>
      <c r="AX60" s="204">
        <f t="shared" si="8"/>
        <v>1.0000120711707223</v>
      </c>
      <c r="AY60" s="204">
        <f t="shared" si="9"/>
        <v>1.0000033093687017</v>
      </c>
      <c r="AZ60" s="204">
        <f t="shared" si="10"/>
        <v>1.0000811949813093</v>
      </c>
      <c r="BA60" s="204">
        <f t="shared" si="11"/>
        <v>1.0002243494624843</v>
      </c>
      <c r="BB60" s="204">
        <f t="shared" si="12"/>
        <v>1.0001701645392598</v>
      </c>
      <c r="BC60" s="204">
        <f t="shared" si="13"/>
        <v>1</v>
      </c>
      <c r="BD60" s="204">
        <f t="shared" si="14"/>
        <v>1.000445263467161</v>
      </c>
      <c r="BE60" s="204">
        <f t="shared" si="15"/>
        <v>1.000053693514712</v>
      </c>
      <c r="BF60" s="204">
        <f t="shared" si="16"/>
        <v>1.0001631143700755</v>
      </c>
      <c r="BG60" s="204">
        <f t="shared" si="17"/>
        <v>1</v>
      </c>
      <c r="BH60" s="204">
        <f t="shared" si="18"/>
        <v>0.99999912503768851</v>
      </c>
      <c r="BI60" s="204">
        <f t="shared" si="19"/>
        <v>1.0010665469909337</v>
      </c>
      <c r="BJ60" s="204">
        <f t="shared" si="20"/>
        <v>1.0000393721307783</v>
      </c>
      <c r="BK60" s="204">
        <f t="shared" si="21"/>
        <v>1.0001014837838635</v>
      </c>
      <c r="BM60" s="205">
        <f t="shared" si="24"/>
        <v>1.0116433210517415</v>
      </c>
      <c r="BN60" s="205">
        <f t="shared" si="23"/>
        <v>29.76419147280868</v>
      </c>
    </row>
    <row r="61" spans="1:66">
      <c r="A61" s="224">
        <v>44985</v>
      </c>
      <c r="B61" s="217">
        <v>0.28399999999999997</v>
      </c>
      <c r="C61" s="217">
        <v>0.42235</v>
      </c>
      <c r="D61" s="217">
        <v>0.38590000000000002</v>
      </c>
      <c r="E61" s="217">
        <v>0.26615</v>
      </c>
      <c r="F61" s="217">
        <v>1.9716499999999999</v>
      </c>
      <c r="G61" s="217">
        <v>0.63360000000000005</v>
      </c>
      <c r="H61" s="217">
        <v>0.23585</v>
      </c>
      <c r="I61" s="217">
        <v>2.2289500000000002</v>
      </c>
      <c r="J61" s="218">
        <v>4329.1764999999996</v>
      </c>
      <c r="K61" s="218">
        <v>38.71</v>
      </c>
      <c r="L61" s="218">
        <v>376.32614999999998</v>
      </c>
      <c r="M61" s="217">
        <v>8.72E-2</v>
      </c>
      <c r="N61" s="217">
        <v>1.27355</v>
      </c>
      <c r="O61" s="217">
        <v>0.38105</v>
      </c>
      <c r="P61" s="217">
        <v>15.6761</v>
      </c>
      <c r="Q61" s="217">
        <v>21.1248</v>
      </c>
      <c r="R61" s="217">
        <v>2.3548</v>
      </c>
      <c r="S61" s="217">
        <v>0.38314999999999999</v>
      </c>
      <c r="T61" s="217">
        <v>0.26834999999999998</v>
      </c>
      <c r="U61" s="217">
        <v>8.6798000000000002</v>
      </c>
      <c r="W61" s="46"/>
      <c r="X61" s="46"/>
      <c r="Y61" s="46"/>
      <c r="Z61" s="46"/>
      <c r="AA61" s="46"/>
      <c r="AB61" s="46"/>
      <c r="AC61" s="46"/>
      <c r="AD61" s="46"/>
      <c r="AE61" s="46"/>
      <c r="AF61" s="46"/>
      <c r="AG61" s="46"/>
      <c r="AH61" s="46"/>
      <c r="AI61" s="46"/>
      <c r="AJ61" s="46"/>
      <c r="AK61" s="46"/>
      <c r="AL61" s="46"/>
      <c r="AM61" s="46"/>
      <c r="AN61" s="46"/>
      <c r="AO61" s="46"/>
      <c r="AP61" s="46"/>
      <c r="AR61" s="204">
        <f t="shared" si="2"/>
        <v>1</v>
      </c>
      <c r="AS61" s="204">
        <f t="shared" si="3"/>
        <v>0.99870514499547136</v>
      </c>
      <c r="AT61" s="204">
        <f t="shared" si="4"/>
        <v>0.99999848142551051</v>
      </c>
      <c r="AU61" s="204">
        <f t="shared" si="5"/>
        <v>0.99999148861676956</v>
      </c>
      <c r="AV61" s="204">
        <f t="shared" si="6"/>
        <v>0.99960065014832344</v>
      </c>
      <c r="AW61" s="204">
        <f t="shared" si="7"/>
        <v>0.99999290989486433</v>
      </c>
      <c r="AX61" s="204">
        <f t="shared" si="8"/>
        <v>0.99999011118097014</v>
      </c>
      <c r="AY61" s="204">
        <f t="shared" si="9"/>
        <v>1.0000033087747591</v>
      </c>
      <c r="AZ61" s="204">
        <f t="shared" si="10"/>
        <v>0.9999704977781918</v>
      </c>
      <c r="BA61" s="204">
        <f t="shared" si="11"/>
        <v>1.0000026558436568</v>
      </c>
      <c r="BB61" s="204">
        <f t="shared" si="12"/>
        <v>1.0000193477940562</v>
      </c>
      <c r="BC61" s="204">
        <f t="shared" si="13"/>
        <v>1</v>
      </c>
      <c r="BD61" s="204">
        <f t="shared" si="14"/>
        <v>1.000095575579959</v>
      </c>
      <c r="BE61" s="204">
        <f t="shared" si="15"/>
        <v>1.000008682270723</v>
      </c>
      <c r="BF61" s="204">
        <f t="shared" si="16"/>
        <v>0.99989777837675209</v>
      </c>
      <c r="BG61" s="204">
        <f t="shared" si="17"/>
        <v>1</v>
      </c>
      <c r="BH61" s="204">
        <f t="shared" si="18"/>
        <v>0.99999982654810105</v>
      </c>
      <c r="BI61" s="204">
        <f t="shared" si="19"/>
        <v>0.99985595233264923</v>
      </c>
      <c r="BJ61" s="204">
        <f t="shared" si="20"/>
        <v>0.99997941554421832</v>
      </c>
      <c r="BK61" s="204">
        <f t="shared" si="21"/>
        <v>1</v>
      </c>
      <c r="BM61" s="205">
        <f t="shared" si="24"/>
        <v>0.99811267038484108</v>
      </c>
      <c r="BN61" s="205">
        <f t="shared" si="23"/>
        <v>29.708016632770786</v>
      </c>
    </row>
    <row r="62" spans="1:66">
      <c r="A62" s="223">
        <v>44986</v>
      </c>
      <c r="B62" s="215">
        <v>0.28399999999999997</v>
      </c>
      <c r="C62" s="215">
        <v>0.42069999999999996</v>
      </c>
      <c r="D62" s="215">
        <v>0.38675000000000004</v>
      </c>
      <c r="E62" s="215">
        <v>0.2671</v>
      </c>
      <c r="F62" s="215">
        <v>1.9615499999999999</v>
      </c>
      <c r="G62" s="215">
        <v>0.63175000000000003</v>
      </c>
      <c r="H62" s="215">
        <v>0.23585</v>
      </c>
      <c r="I62" s="215">
        <v>2.2293000000000003</v>
      </c>
      <c r="J62" s="216">
        <v>4331.0249999999996</v>
      </c>
      <c r="K62" s="216">
        <v>38.74</v>
      </c>
      <c r="L62" s="216">
        <v>373.94</v>
      </c>
      <c r="M62" s="215">
        <v>8.7150000000000005E-2</v>
      </c>
      <c r="N62" s="215">
        <v>1.2732999999999999</v>
      </c>
      <c r="O62" s="215">
        <v>0.45704999999999996</v>
      </c>
      <c r="P62" s="215">
        <v>15.632149999999999</v>
      </c>
      <c r="Q62" s="215">
        <v>21.314299999999999</v>
      </c>
      <c r="R62" s="215">
        <v>2.3562500000000002</v>
      </c>
      <c r="S62" s="215">
        <v>0.38224999999999998</v>
      </c>
      <c r="T62" s="215">
        <v>0.2681</v>
      </c>
      <c r="U62" s="215">
        <v>8.6951000000000001</v>
      </c>
      <c r="W62" s="46"/>
      <c r="X62" s="46"/>
      <c r="Y62" s="46"/>
      <c r="Z62" s="46"/>
      <c r="AA62" s="46"/>
      <c r="AB62" s="46"/>
      <c r="AC62" s="46"/>
      <c r="AD62" s="46"/>
      <c r="AE62" s="46"/>
      <c r="AF62" s="46"/>
      <c r="AG62" s="46"/>
      <c r="AH62" s="46"/>
      <c r="AI62" s="46"/>
      <c r="AJ62" s="46"/>
      <c r="AK62" s="46"/>
      <c r="AL62" s="46"/>
      <c r="AM62" s="46"/>
      <c r="AN62" s="46"/>
      <c r="AO62" s="46"/>
      <c r="AP62" s="46"/>
      <c r="AR62" s="204">
        <f t="shared" si="2"/>
        <v>1</v>
      </c>
      <c r="AS62" s="204">
        <f t="shared" si="3"/>
        <v>0.99828527143577139</v>
      </c>
      <c r="AT62" s="204">
        <f t="shared" si="4"/>
        <v>1.0000014343040988</v>
      </c>
      <c r="AU62" s="204">
        <f t="shared" si="5"/>
        <v>1.0000064723339357</v>
      </c>
      <c r="AV62" s="204">
        <f t="shared" si="6"/>
        <v>0.99939995389090608</v>
      </c>
      <c r="AW62" s="204">
        <f t="shared" si="7"/>
        <v>0.99999483830998381</v>
      </c>
      <c r="AX62" s="204">
        <f t="shared" si="8"/>
        <v>1</v>
      </c>
      <c r="AY62" s="204">
        <f t="shared" si="9"/>
        <v>1.0000028946902648</v>
      </c>
      <c r="AZ62" s="204">
        <f t="shared" si="10"/>
        <v>1.0000054157069678</v>
      </c>
      <c r="BA62" s="204">
        <f t="shared" si="11"/>
        <v>1.0000159279672876</v>
      </c>
      <c r="BB62" s="204">
        <f t="shared" si="12"/>
        <v>0.99994129754289107</v>
      </c>
      <c r="BC62" s="204">
        <f t="shared" si="13"/>
        <v>1</v>
      </c>
      <c r="BD62" s="204">
        <f t="shared" si="14"/>
        <v>0.99999025633029615</v>
      </c>
      <c r="BE62" s="204">
        <f t="shared" si="15"/>
        <v>1.002006776292695</v>
      </c>
      <c r="BF62" s="204">
        <f t="shared" si="16"/>
        <v>0.9999492484704432</v>
      </c>
      <c r="BG62" s="204">
        <f t="shared" si="17"/>
        <v>1</v>
      </c>
      <c r="BH62" s="204">
        <f t="shared" si="18"/>
        <v>1.0000000811591434</v>
      </c>
      <c r="BI62" s="204">
        <f t="shared" si="19"/>
        <v>0.99967537146353047</v>
      </c>
      <c r="BJ62" s="204">
        <f t="shared" si="20"/>
        <v>0.99999530991041186</v>
      </c>
      <c r="BK62" s="204">
        <f t="shared" si="21"/>
        <v>1.0000252581786642</v>
      </c>
      <c r="BM62" s="205">
        <f t="shared" si="24"/>
        <v>0.99929233940934148</v>
      </c>
      <c r="BN62" s="205">
        <f t="shared" si="23"/>
        <v>29.686993440173147</v>
      </c>
    </row>
    <row r="63" spans="1:66">
      <c r="A63" s="223">
        <f t="shared" ref="A63:A92" si="25">A62+1</f>
        <v>44987</v>
      </c>
      <c r="B63" s="215">
        <v>0.28399999999999997</v>
      </c>
      <c r="C63" s="215">
        <v>0.42154999999999998</v>
      </c>
      <c r="D63" s="215">
        <v>0.38670000000000004</v>
      </c>
      <c r="E63" s="215">
        <v>0.26775000000000004</v>
      </c>
      <c r="F63" s="215">
        <v>1.9588999999999999</v>
      </c>
      <c r="G63" s="215">
        <v>0.63014999999999999</v>
      </c>
      <c r="H63" s="215">
        <v>0.23694999999999999</v>
      </c>
      <c r="I63" s="215">
        <v>2.2293000000000003</v>
      </c>
      <c r="J63" s="216">
        <v>4338.125</v>
      </c>
      <c r="K63" s="216">
        <v>38.795000000000002</v>
      </c>
      <c r="L63" s="216">
        <v>373.16385000000002</v>
      </c>
      <c r="M63" s="215">
        <v>8.7150000000000005E-2</v>
      </c>
      <c r="N63" s="215">
        <v>1.2719</v>
      </c>
      <c r="O63" s="215">
        <v>0.44700000000000001</v>
      </c>
      <c r="P63" s="215">
        <v>15.652750000000001</v>
      </c>
      <c r="Q63" s="215">
        <v>21.386049999999997</v>
      </c>
      <c r="R63" s="215">
        <v>2.37975</v>
      </c>
      <c r="S63" s="215">
        <v>0.38224999999999998</v>
      </c>
      <c r="T63" s="215">
        <v>0.26690000000000003</v>
      </c>
      <c r="U63" s="215">
        <v>8.7127499999999998</v>
      </c>
      <c r="W63" s="46"/>
      <c r="X63" s="46"/>
      <c r="Y63" s="46"/>
      <c r="Z63" s="46"/>
      <c r="AA63" s="46"/>
      <c r="AB63" s="46"/>
      <c r="AC63" s="46"/>
      <c r="AD63" s="46"/>
      <c r="AE63" s="46"/>
      <c r="AF63" s="46"/>
      <c r="AG63" s="46"/>
      <c r="AH63" s="46"/>
      <c r="AI63" s="46"/>
      <c r="AJ63" s="46"/>
      <c r="AK63" s="46"/>
      <c r="AL63" s="46"/>
      <c r="AM63" s="46"/>
      <c r="AN63" s="46"/>
      <c r="AO63" s="46"/>
      <c r="AP63" s="46"/>
      <c r="AR63" s="204">
        <f t="shared" si="2"/>
        <v>1</v>
      </c>
      <c r="AS63" s="204">
        <f t="shared" si="3"/>
        <v>1.0008853338343549</v>
      </c>
      <c r="AT63" s="204">
        <f t="shared" si="4"/>
        <v>0.99999991571653557</v>
      </c>
      <c r="AU63" s="204">
        <f t="shared" si="5"/>
        <v>1.0000044151843259</v>
      </c>
      <c r="AV63" s="204">
        <f t="shared" si="6"/>
        <v>0.99984201554017638</v>
      </c>
      <c r="AW63" s="204">
        <f t="shared" si="7"/>
        <v>0.99999552363001565</v>
      </c>
      <c r="AX63" s="204">
        <f t="shared" si="8"/>
        <v>1.0000053168741803</v>
      </c>
      <c r="AY63" s="204">
        <f t="shared" si="9"/>
        <v>1</v>
      </c>
      <c r="AZ63" s="204">
        <f t="shared" si="10"/>
        <v>1.0000207801633769</v>
      </c>
      <c r="BA63" s="204">
        <f t="shared" si="11"/>
        <v>1.0000291694571677</v>
      </c>
      <c r="BB63" s="204">
        <f t="shared" si="12"/>
        <v>0.99998082453721027</v>
      </c>
      <c r="BC63" s="204">
        <f t="shared" si="13"/>
        <v>1</v>
      </c>
      <c r="BD63" s="204">
        <f t="shared" si="14"/>
        <v>0.99994540129582887</v>
      </c>
      <c r="BE63" s="204">
        <f t="shared" si="15"/>
        <v>0.9997549304180704</v>
      </c>
      <c r="BF63" s="204">
        <f t="shared" si="16"/>
        <v>1.0000238066050049</v>
      </c>
      <c r="BG63" s="204">
        <f t="shared" si="17"/>
        <v>1</v>
      </c>
      <c r="BH63" s="204">
        <f t="shared" si="18"/>
        <v>1.0000013084199324</v>
      </c>
      <c r="BI63" s="204">
        <f t="shared" si="19"/>
        <v>1</v>
      </c>
      <c r="BJ63" s="204">
        <f t="shared" si="20"/>
        <v>0.99997742672060219</v>
      </c>
      <c r="BK63" s="204">
        <f t="shared" si="21"/>
        <v>1.000029082608348</v>
      </c>
      <c r="BM63" s="205">
        <f t="shared" si="24"/>
        <v>1.0004949359418254</v>
      </c>
      <c r="BN63" s="205">
        <f t="shared" si="23"/>
        <v>29.701686600231422</v>
      </c>
    </row>
    <row r="64" spans="1:66">
      <c r="A64" s="223">
        <f t="shared" si="25"/>
        <v>44988</v>
      </c>
      <c r="B64" s="215">
        <v>0.28399999999999997</v>
      </c>
      <c r="C64" s="215">
        <v>0.4209</v>
      </c>
      <c r="D64" s="215">
        <v>0.38570000000000004</v>
      </c>
      <c r="E64" s="215">
        <v>0.26705000000000001</v>
      </c>
      <c r="F64" s="215">
        <v>1.9591000000000001</v>
      </c>
      <c r="G64" s="215">
        <v>0.63240000000000007</v>
      </c>
      <c r="H64" s="215">
        <v>0.23720000000000002</v>
      </c>
      <c r="I64" s="215">
        <v>2.2293500000000002</v>
      </c>
      <c r="J64" s="216">
        <v>4345.3644999999997</v>
      </c>
      <c r="K64" s="216">
        <v>38.765000000000001</v>
      </c>
      <c r="L64" s="216">
        <v>369.63805000000002</v>
      </c>
      <c r="M64" s="215">
        <v>8.72E-2</v>
      </c>
      <c r="N64" s="215">
        <v>1.2715999999999998</v>
      </c>
      <c r="O64" s="215">
        <v>0.45630000000000004</v>
      </c>
      <c r="P64" s="215">
        <v>15.57185</v>
      </c>
      <c r="Q64" s="215">
        <v>21.444649999999999</v>
      </c>
      <c r="R64" s="215">
        <v>2.3765999999999998</v>
      </c>
      <c r="S64" s="215">
        <v>0.38239999999999996</v>
      </c>
      <c r="T64" s="215">
        <v>0.2676</v>
      </c>
      <c r="U64" s="215">
        <v>8.6959</v>
      </c>
      <c r="W64" s="46"/>
      <c r="X64" s="46"/>
      <c r="Y64" s="46"/>
      <c r="Z64" s="46"/>
      <c r="AA64" s="46"/>
      <c r="AB64" s="46"/>
      <c r="AC64" s="46"/>
      <c r="AD64" s="46"/>
      <c r="AE64" s="46"/>
      <c r="AF64" s="46"/>
      <c r="AG64" s="46"/>
      <c r="AH64" s="46"/>
      <c r="AI64" s="46"/>
      <c r="AJ64" s="46"/>
      <c r="AK64" s="46"/>
      <c r="AL64" s="46"/>
      <c r="AM64" s="46"/>
      <c r="AN64" s="46"/>
      <c r="AO64" s="46"/>
      <c r="AP64" s="46"/>
      <c r="AR64" s="204">
        <f t="shared" si="2"/>
        <v>1</v>
      </c>
      <c r="AS64" s="204">
        <f t="shared" si="3"/>
        <v>0.99932366909231063</v>
      </c>
      <c r="AT64" s="204">
        <f t="shared" si="4"/>
        <v>0.99999831203962597</v>
      </c>
      <c r="AU64" s="204">
        <f t="shared" si="5"/>
        <v>0.99999524476299861</v>
      </c>
      <c r="AV64" s="204">
        <f t="shared" si="6"/>
        <v>1.000011931823277</v>
      </c>
      <c r="AW64" s="204">
        <f t="shared" si="7"/>
        <v>1.0000062916916461</v>
      </c>
      <c r="AX64" s="204">
        <f t="shared" si="8"/>
        <v>1.0000012049354545</v>
      </c>
      <c r="AY64" s="204">
        <f t="shared" si="9"/>
        <v>1.0000004134895679</v>
      </c>
      <c r="AZ64" s="204">
        <f t="shared" si="10"/>
        <v>1.0000211534642109</v>
      </c>
      <c r="BA64" s="204">
        <f t="shared" si="11"/>
        <v>0.99998409487581985</v>
      </c>
      <c r="BB64" s="204">
        <f t="shared" si="12"/>
        <v>0.99991238991964304</v>
      </c>
      <c r="BC64" s="204">
        <f t="shared" si="13"/>
        <v>1</v>
      </c>
      <c r="BD64" s="204">
        <f t="shared" si="14"/>
        <v>0.99998829220797336</v>
      </c>
      <c r="BE64" s="204">
        <f t="shared" si="15"/>
        <v>1.0002270213519753</v>
      </c>
      <c r="BF64" s="204">
        <f t="shared" si="16"/>
        <v>0.99990633182600774</v>
      </c>
      <c r="BG64" s="204">
        <f t="shared" si="17"/>
        <v>1</v>
      </c>
      <c r="BH64" s="204">
        <f t="shared" si="18"/>
        <v>0.99999982536796739</v>
      </c>
      <c r="BI64" s="204">
        <f t="shared" si="19"/>
        <v>1.0000541680594937</v>
      </c>
      <c r="BJ64" s="204">
        <f t="shared" si="20"/>
        <v>1.0000131802851844</v>
      </c>
      <c r="BK64" s="204">
        <f t="shared" si="21"/>
        <v>0.99997223764935161</v>
      </c>
      <c r="BM64" s="205">
        <f t="shared" si="24"/>
        <v>0.99941566836271123</v>
      </c>
      <c r="BN64" s="205">
        <f t="shared" si="23"/>
        <v>29.684330965070071</v>
      </c>
    </row>
    <row r="65" spans="1:66">
      <c r="A65" s="223">
        <f t="shared" si="25"/>
        <v>44989</v>
      </c>
      <c r="B65" s="215">
        <v>0.28399999999999997</v>
      </c>
      <c r="C65" s="215">
        <v>0.4209</v>
      </c>
      <c r="D65" s="215">
        <v>0.38570000000000004</v>
      </c>
      <c r="E65" s="215">
        <v>0.26705000000000001</v>
      </c>
      <c r="F65" s="215">
        <v>1.9591000000000001</v>
      </c>
      <c r="G65" s="215">
        <v>0.63240000000000007</v>
      </c>
      <c r="H65" s="215">
        <v>0.23720000000000002</v>
      </c>
      <c r="I65" s="215">
        <v>2.2293500000000002</v>
      </c>
      <c r="J65" s="216">
        <v>4345.3644999999997</v>
      </c>
      <c r="K65" s="216">
        <v>38.765000000000001</v>
      </c>
      <c r="L65" s="216">
        <v>369.63805000000002</v>
      </c>
      <c r="M65" s="215">
        <v>8.72E-2</v>
      </c>
      <c r="N65" s="215">
        <v>1.2715999999999998</v>
      </c>
      <c r="O65" s="215">
        <v>0.45630000000000004</v>
      </c>
      <c r="P65" s="215">
        <v>15.57185</v>
      </c>
      <c r="Q65" s="215">
        <v>21.444649999999999</v>
      </c>
      <c r="R65" s="215">
        <v>2.3765999999999998</v>
      </c>
      <c r="S65" s="215">
        <v>0.38239999999999996</v>
      </c>
      <c r="T65" s="215">
        <v>0.2676</v>
      </c>
      <c r="U65" s="215">
        <v>8.6959</v>
      </c>
      <c r="W65" s="46"/>
      <c r="X65" s="46"/>
      <c r="Y65" s="46"/>
      <c r="Z65" s="46"/>
      <c r="AA65" s="46"/>
      <c r="AB65" s="46"/>
      <c r="AC65" s="46"/>
      <c r="AD65" s="46"/>
      <c r="AE65" s="46"/>
      <c r="AF65" s="46"/>
      <c r="AG65" s="46"/>
      <c r="AH65" s="46"/>
      <c r="AI65" s="46"/>
      <c r="AJ65" s="46"/>
      <c r="AK65" s="46"/>
      <c r="AL65" s="46"/>
      <c r="AM65" s="46"/>
      <c r="AN65" s="46"/>
      <c r="AO65" s="46"/>
      <c r="AP65" s="46"/>
      <c r="AR65" s="204">
        <f t="shared" si="2"/>
        <v>1</v>
      </c>
      <c r="AS65" s="204">
        <f t="shared" si="3"/>
        <v>1</v>
      </c>
      <c r="AT65" s="204">
        <f t="shared" si="4"/>
        <v>1</v>
      </c>
      <c r="AU65" s="204">
        <f t="shared" si="5"/>
        <v>1</v>
      </c>
      <c r="AV65" s="204">
        <f t="shared" si="6"/>
        <v>1</v>
      </c>
      <c r="AW65" s="204">
        <f t="shared" si="7"/>
        <v>1</v>
      </c>
      <c r="AX65" s="204">
        <f t="shared" si="8"/>
        <v>1</v>
      </c>
      <c r="AY65" s="204">
        <f t="shared" si="9"/>
        <v>1</v>
      </c>
      <c r="AZ65" s="204">
        <f t="shared" si="10"/>
        <v>1</v>
      </c>
      <c r="BA65" s="204">
        <f t="shared" si="11"/>
        <v>1</v>
      </c>
      <c r="BB65" s="204">
        <f t="shared" si="12"/>
        <v>1</v>
      </c>
      <c r="BC65" s="204">
        <f t="shared" si="13"/>
        <v>1</v>
      </c>
      <c r="BD65" s="204">
        <f t="shared" si="14"/>
        <v>1</v>
      </c>
      <c r="BE65" s="204">
        <f t="shared" si="15"/>
        <v>1</v>
      </c>
      <c r="BF65" s="204">
        <f t="shared" si="16"/>
        <v>1</v>
      </c>
      <c r="BG65" s="204">
        <f t="shared" si="17"/>
        <v>1</v>
      </c>
      <c r="BH65" s="204">
        <f t="shared" si="18"/>
        <v>1</v>
      </c>
      <c r="BI65" s="204">
        <f t="shared" si="19"/>
        <v>1</v>
      </c>
      <c r="BJ65" s="204">
        <f t="shared" si="20"/>
        <v>1</v>
      </c>
      <c r="BK65" s="204">
        <f t="shared" si="21"/>
        <v>1</v>
      </c>
      <c r="BM65" s="205">
        <f t="shared" si="24"/>
        <v>1</v>
      </c>
      <c r="BN65" s="205">
        <f t="shared" si="23"/>
        <v>29.684330965070071</v>
      </c>
    </row>
    <row r="66" spans="1:66">
      <c r="A66" s="223">
        <f t="shared" si="25"/>
        <v>44990</v>
      </c>
      <c r="B66" s="215">
        <v>0.28399999999999997</v>
      </c>
      <c r="C66" s="215">
        <v>0.4209</v>
      </c>
      <c r="D66" s="215">
        <v>0.38570000000000004</v>
      </c>
      <c r="E66" s="215">
        <v>0.26705000000000001</v>
      </c>
      <c r="F66" s="215">
        <v>1.9591000000000001</v>
      </c>
      <c r="G66" s="215">
        <v>0.63240000000000007</v>
      </c>
      <c r="H66" s="215">
        <v>0.23720000000000002</v>
      </c>
      <c r="I66" s="215">
        <v>2.2293500000000002</v>
      </c>
      <c r="J66" s="216">
        <v>4345.3644999999997</v>
      </c>
      <c r="K66" s="216">
        <v>38.765000000000001</v>
      </c>
      <c r="L66" s="216">
        <v>369.63805000000002</v>
      </c>
      <c r="M66" s="215">
        <v>8.72E-2</v>
      </c>
      <c r="N66" s="215">
        <v>1.2715999999999998</v>
      </c>
      <c r="O66" s="215">
        <v>0.45630000000000004</v>
      </c>
      <c r="P66" s="215">
        <v>15.57185</v>
      </c>
      <c r="Q66" s="215">
        <v>21.444649999999999</v>
      </c>
      <c r="R66" s="215">
        <v>2.3765999999999998</v>
      </c>
      <c r="S66" s="215">
        <v>0.38239999999999996</v>
      </c>
      <c r="T66" s="215">
        <v>0.2676</v>
      </c>
      <c r="U66" s="215">
        <v>8.6959</v>
      </c>
      <c r="W66" s="46"/>
      <c r="X66" s="46"/>
      <c r="Y66" s="46"/>
      <c r="Z66" s="46"/>
      <c r="AA66" s="46"/>
      <c r="AB66" s="46"/>
      <c r="AC66" s="46"/>
      <c r="AD66" s="46"/>
      <c r="AE66" s="46"/>
      <c r="AF66" s="46"/>
      <c r="AG66" s="46"/>
      <c r="AH66" s="46"/>
      <c r="AI66" s="46"/>
      <c r="AJ66" s="46"/>
      <c r="AK66" s="46"/>
      <c r="AL66" s="46"/>
      <c r="AM66" s="46"/>
      <c r="AN66" s="46"/>
      <c r="AO66" s="46"/>
      <c r="AP66" s="46"/>
      <c r="AR66" s="204">
        <f t="shared" si="2"/>
        <v>1</v>
      </c>
      <c r="AS66" s="204">
        <f t="shared" si="3"/>
        <v>1</v>
      </c>
      <c r="AT66" s="204">
        <f t="shared" si="4"/>
        <v>1</v>
      </c>
      <c r="AU66" s="204">
        <f t="shared" si="5"/>
        <v>1</v>
      </c>
      <c r="AV66" s="204">
        <f t="shared" si="6"/>
        <v>1</v>
      </c>
      <c r="AW66" s="204">
        <f t="shared" si="7"/>
        <v>1</v>
      </c>
      <c r="AX66" s="204">
        <f t="shared" si="8"/>
        <v>1</v>
      </c>
      <c r="AY66" s="204">
        <f t="shared" si="9"/>
        <v>1</v>
      </c>
      <c r="AZ66" s="204">
        <f t="shared" si="10"/>
        <v>1</v>
      </c>
      <c r="BA66" s="204">
        <f t="shared" si="11"/>
        <v>1</v>
      </c>
      <c r="BB66" s="204">
        <f t="shared" si="12"/>
        <v>1</v>
      </c>
      <c r="BC66" s="204">
        <f t="shared" si="13"/>
        <v>1</v>
      </c>
      <c r="BD66" s="204">
        <f t="shared" si="14"/>
        <v>1</v>
      </c>
      <c r="BE66" s="204">
        <f t="shared" si="15"/>
        <v>1</v>
      </c>
      <c r="BF66" s="204">
        <f t="shared" si="16"/>
        <v>1</v>
      </c>
      <c r="BG66" s="204">
        <f t="shared" si="17"/>
        <v>1</v>
      </c>
      <c r="BH66" s="204">
        <f t="shared" si="18"/>
        <v>1</v>
      </c>
      <c r="BI66" s="204">
        <f t="shared" si="19"/>
        <v>1</v>
      </c>
      <c r="BJ66" s="204">
        <f t="shared" si="20"/>
        <v>1</v>
      </c>
      <c r="BK66" s="204">
        <f t="shared" si="21"/>
        <v>1</v>
      </c>
      <c r="BM66" s="205">
        <f t="shared" si="24"/>
        <v>1</v>
      </c>
      <c r="BN66" s="205">
        <f t="shared" si="23"/>
        <v>29.684330965070071</v>
      </c>
    </row>
    <row r="67" spans="1:66">
      <c r="A67" s="223">
        <f t="shared" si="25"/>
        <v>44991</v>
      </c>
      <c r="B67" s="215">
        <v>0.28399999999999997</v>
      </c>
      <c r="C67" s="215">
        <v>0.42025000000000001</v>
      </c>
      <c r="D67" s="215">
        <v>0.3861</v>
      </c>
      <c r="E67" s="215">
        <v>0.26569999999999999</v>
      </c>
      <c r="F67" s="215">
        <v>1.9628999999999999</v>
      </c>
      <c r="G67" s="215">
        <v>0.63155000000000006</v>
      </c>
      <c r="H67" s="215">
        <v>0.2359</v>
      </c>
      <c r="I67" s="215">
        <v>2.2293500000000002</v>
      </c>
      <c r="J67" s="216">
        <v>4345.0805</v>
      </c>
      <c r="K67" s="216">
        <v>38.54</v>
      </c>
      <c r="L67" s="216">
        <v>367.69100000000003</v>
      </c>
      <c r="M67" s="215">
        <v>8.7150000000000005E-2</v>
      </c>
      <c r="N67" s="215">
        <v>1.2684500000000001</v>
      </c>
      <c r="O67" s="215">
        <v>0.45710000000000001</v>
      </c>
      <c r="P67" s="215">
        <v>15.571099999999999</v>
      </c>
      <c r="Q67" s="215">
        <v>21.488250000000001</v>
      </c>
      <c r="R67" s="215">
        <v>2.35215</v>
      </c>
      <c r="S67" s="215">
        <v>0.38175000000000003</v>
      </c>
      <c r="T67" s="215">
        <v>0.26665</v>
      </c>
      <c r="U67" s="215">
        <v>8.6798999999999999</v>
      </c>
      <c r="W67" s="46"/>
      <c r="X67" s="46"/>
      <c r="Y67" s="46"/>
      <c r="Z67" s="46"/>
      <c r="AA67" s="46"/>
      <c r="AB67" s="46"/>
      <c r="AC67" s="46"/>
      <c r="AD67" s="46"/>
      <c r="AE67" s="46"/>
      <c r="AF67" s="46"/>
      <c r="AG67" s="46"/>
      <c r="AH67" s="46"/>
      <c r="AI67" s="46"/>
      <c r="AJ67" s="46"/>
      <c r="AK67" s="46"/>
      <c r="AL67" s="46"/>
      <c r="AM67" s="46"/>
      <c r="AN67" s="46"/>
      <c r="AO67" s="46"/>
      <c r="AP67" s="46"/>
      <c r="AR67" s="204">
        <f t="shared" si="2"/>
        <v>1</v>
      </c>
      <c r="AS67" s="204">
        <f t="shared" si="3"/>
        <v>0.99932262417442708</v>
      </c>
      <c r="AT67" s="204">
        <f t="shared" si="4"/>
        <v>1.0000006757095217</v>
      </c>
      <c r="AU67" s="204">
        <f t="shared" si="5"/>
        <v>0.99999079390290868</v>
      </c>
      <c r="AV67" s="204">
        <f t="shared" si="6"/>
        <v>1.0002264977952762</v>
      </c>
      <c r="AW67" s="204">
        <f t="shared" si="7"/>
        <v>0.99999762578385798</v>
      </c>
      <c r="AX67" s="204">
        <f t="shared" si="8"/>
        <v>0.99999372043787316</v>
      </c>
      <c r="AY67" s="204">
        <f t="shared" si="9"/>
        <v>1</v>
      </c>
      <c r="AZ67" s="204">
        <f t="shared" si="10"/>
        <v>0.99999917083939094</v>
      </c>
      <c r="BA67" s="204">
        <f t="shared" si="11"/>
        <v>0.99988032395913562</v>
      </c>
      <c r="BB67" s="204">
        <f t="shared" si="12"/>
        <v>0.99995125934521978</v>
      </c>
      <c r="BC67" s="204">
        <f t="shared" si="13"/>
        <v>1</v>
      </c>
      <c r="BD67" s="204">
        <f t="shared" si="14"/>
        <v>0.99987690800598206</v>
      </c>
      <c r="BE67" s="204">
        <f t="shared" si="15"/>
        <v>1.0000193100951256</v>
      </c>
      <c r="BF67" s="204">
        <f t="shared" si="16"/>
        <v>0.99999912931490353</v>
      </c>
      <c r="BG67" s="204">
        <f t="shared" si="17"/>
        <v>1</v>
      </c>
      <c r="BH67" s="204">
        <f t="shared" si="18"/>
        <v>0.99999863660022559</v>
      </c>
      <c r="BI67" s="204">
        <f t="shared" si="19"/>
        <v>0.9997651520431603</v>
      </c>
      <c r="BJ67" s="204">
        <f t="shared" si="20"/>
        <v>0.99998210436914736</v>
      </c>
      <c r="BK67" s="204">
        <f t="shared" si="21"/>
        <v>0.99997358826824023</v>
      </c>
      <c r="BM67" s="205">
        <f t="shared" si="24"/>
        <v>0.99897774406563455</v>
      </c>
      <c r="BN67" s="205">
        <f t="shared" si="23"/>
        <v>29.653985981583361</v>
      </c>
    </row>
    <row r="68" spans="1:66">
      <c r="A68" s="223">
        <f t="shared" si="25"/>
        <v>44992</v>
      </c>
      <c r="B68" s="215">
        <v>0.28399999999999997</v>
      </c>
      <c r="C68" s="215">
        <v>0.4234</v>
      </c>
      <c r="D68" s="215">
        <v>0.38660000000000005</v>
      </c>
      <c r="E68" s="215">
        <v>0.2641</v>
      </c>
      <c r="F68" s="215">
        <v>1.9701500000000001</v>
      </c>
      <c r="G68" s="215">
        <v>0.63214999999999999</v>
      </c>
      <c r="H68" s="215">
        <v>0.2359</v>
      </c>
      <c r="I68" s="215">
        <v>2.2293500000000002</v>
      </c>
      <c r="J68" s="216">
        <v>4363.1120000000001</v>
      </c>
      <c r="K68" s="216">
        <v>38.614999999999995</v>
      </c>
      <c r="L68" s="216">
        <v>368.91219999999998</v>
      </c>
      <c r="M68" s="215">
        <v>8.7150000000000005E-2</v>
      </c>
      <c r="N68" s="215">
        <v>1.2715999999999998</v>
      </c>
      <c r="O68" s="215">
        <v>0.45800000000000002</v>
      </c>
      <c r="P68" s="215">
        <v>15.642099999999999</v>
      </c>
      <c r="Q68" s="215">
        <v>21.4163</v>
      </c>
      <c r="R68" s="215">
        <v>2.3467000000000002</v>
      </c>
      <c r="S68" s="215">
        <v>0.38205</v>
      </c>
      <c r="T68" s="215">
        <v>0.26580000000000004</v>
      </c>
      <c r="U68" s="215">
        <v>8.6871500000000008</v>
      </c>
      <c r="W68" s="46"/>
      <c r="X68" s="46"/>
      <c r="Y68" s="46"/>
      <c r="Z68" s="46"/>
      <c r="AA68" s="46"/>
      <c r="AB68" s="46"/>
      <c r="AC68" s="46"/>
      <c r="AD68" s="46"/>
      <c r="AE68" s="46"/>
      <c r="AF68" s="46"/>
      <c r="AG68" s="46"/>
      <c r="AH68" s="46"/>
      <c r="AI68" s="46"/>
      <c r="AJ68" s="46"/>
      <c r="AK68" s="46"/>
      <c r="AL68" s="46"/>
      <c r="AM68" s="46"/>
      <c r="AN68" s="46"/>
      <c r="AO68" s="46"/>
      <c r="AP68" s="46"/>
      <c r="AR68" s="204">
        <f t="shared" ref="AR68:AR131" si="26">(B68/B67)^W$3</f>
        <v>1</v>
      </c>
      <c r="AS68" s="204">
        <f t="shared" ref="AS68:AS131" si="27">(C68/C67)^X$3</f>
        <v>1.0032794290563567</v>
      </c>
      <c r="AT68" s="204">
        <f t="shared" ref="AT68:AT131" si="28">(D68/D67)^Y$3</f>
        <v>1.0000008436532268</v>
      </c>
      <c r="AU68" s="204">
        <f t="shared" ref="AU68:AU131" si="29">(E68/E67)^Z$3</f>
        <v>0.99998902831635494</v>
      </c>
      <c r="AV68" s="204">
        <f t="shared" ref="AV68:AV131" si="30">(F68/F67)^AA$3</f>
        <v>1.0004309642584184</v>
      </c>
      <c r="AW68" s="204">
        <f t="shared" ref="AW68:AW131" si="31">(G68/G67)^AB$3</f>
        <v>1.0000016762520945</v>
      </c>
      <c r="AX68" s="204">
        <f t="shared" ref="AX68:AX131" si="32">(H68/H67)^AC$3</f>
        <v>1</v>
      </c>
      <c r="AY68" s="204">
        <f t="shared" ref="AY68:AY131" si="33">(I68/I67)^AD$3</f>
        <v>1</v>
      </c>
      <c r="AZ68" s="204">
        <f t="shared" ref="AZ68:AZ131" si="34">(J68/J67)^AE$3</f>
        <v>1.0000525385861592</v>
      </c>
      <c r="BA68" s="204">
        <f t="shared" ref="BA68:BA131" si="35">(K68/K67)^AF$3</f>
        <v>1.0000399726597125</v>
      </c>
      <c r="BB68" s="204">
        <f t="shared" ref="BB68:BB131" si="36">(L68/L67)^AG$3</f>
        <v>1.0000306016900322</v>
      </c>
      <c r="BC68" s="204">
        <f t="shared" ref="BC68:BC131" si="37">(M68/M67)^AH$3</f>
        <v>1</v>
      </c>
      <c r="BD68" s="204">
        <f t="shared" ref="BD68:BD131" si="38">(N68/N67)^AI$3</f>
        <v>1.0001231071475223</v>
      </c>
      <c r="BE68" s="204">
        <f t="shared" ref="BE68:BE131" si="39">(O68/O67)^AJ$3</f>
        <v>1.0000216835273408</v>
      </c>
      <c r="BF68" s="204">
        <f t="shared" ref="BF68:BF131" si="40">(P68/P67)^AK$3</f>
        <v>1.0000822429056517</v>
      </c>
      <c r="BG68" s="204">
        <f t="shared" ref="BG68:BG131" si="41">(Q68/Q67)^AL$3</f>
        <v>1</v>
      </c>
      <c r="BH68" s="204">
        <f t="shared" ref="BH68:BH131" si="42">(R68/R67)^AM$3</f>
        <v>0.99999969416147971</v>
      </c>
      <c r="BI68" s="204">
        <f t="shared" ref="BI68:BI131" si="43">(S68/S67)^AN$3</f>
        <v>1.0001084596297392</v>
      </c>
      <c r="BJ68" s="204">
        <f t="shared" ref="BJ68:BJ131" si="44">(T68/T67)^AO$3</f>
        <v>0.99998393397860319</v>
      </c>
      <c r="BK68" s="204">
        <f t="shared" ref="BK68:BK131" si="45">(U68/U67)^AP$3</f>
        <v>1.000011974072798</v>
      </c>
      <c r="BM68" s="205">
        <f t="shared" si="24"/>
        <v>1.0041592974391718</v>
      </c>
      <c r="BN68" s="205">
        <f t="shared" si="23"/>
        <v>29.777325729537797</v>
      </c>
    </row>
    <row r="69" spans="1:66">
      <c r="A69" s="223">
        <f t="shared" si="25"/>
        <v>44993</v>
      </c>
      <c r="B69" s="215">
        <v>0.28399999999999997</v>
      </c>
      <c r="C69" s="215">
        <v>0.43059999999999998</v>
      </c>
      <c r="D69" s="215">
        <v>0.39074999999999999</v>
      </c>
      <c r="E69" s="215">
        <v>0.26785000000000003</v>
      </c>
      <c r="F69" s="215">
        <v>1.9781499999999999</v>
      </c>
      <c r="G69" s="215">
        <v>0.63840000000000008</v>
      </c>
      <c r="H69" s="215">
        <v>0.24015</v>
      </c>
      <c r="I69" s="215">
        <v>2.2294</v>
      </c>
      <c r="J69" s="216">
        <v>4387.5360000000001</v>
      </c>
      <c r="K69" s="216">
        <v>39.090000000000003</v>
      </c>
      <c r="L69" s="216">
        <v>374.79419999999999</v>
      </c>
      <c r="M69" s="215">
        <v>8.7350000000000011E-2</v>
      </c>
      <c r="N69" s="215">
        <v>1.2844</v>
      </c>
      <c r="O69" s="215">
        <v>0.46535000000000004</v>
      </c>
      <c r="P69" s="215">
        <v>15.728</v>
      </c>
      <c r="Q69" s="215">
        <v>21.488150000000001</v>
      </c>
      <c r="R69" s="215">
        <v>2.3750999999999998</v>
      </c>
      <c r="S69" s="215">
        <v>0.38490000000000002</v>
      </c>
      <c r="T69" s="215">
        <v>0.26954999999999996</v>
      </c>
      <c r="U69" s="215">
        <v>8.7463999999999995</v>
      </c>
      <c r="W69" s="46"/>
      <c r="X69" s="46"/>
      <c r="Y69" s="46"/>
      <c r="Z69" s="46"/>
      <c r="AA69" s="46"/>
      <c r="AB69" s="46"/>
      <c r="AC69" s="46"/>
      <c r="AD69" s="46"/>
      <c r="AE69" s="46"/>
      <c r="AF69" s="46"/>
      <c r="AG69" s="46"/>
      <c r="AH69" s="46"/>
      <c r="AI69" s="46"/>
      <c r="AJ69" s="46"/>
      <c r="AK69" s="46"/>
      <c r="AL69" s="46"/>
      <c r="AM69" s="46"/>
      <c r="AN69" s="46"/>
      <c r="AO69" s="46"/>
      <c r="AP69" s="46"/>
      <c r="AR69" s="204">
        <f t="shared" si="26"/>
        <v>1</v>
      </c>
      <c r="AS69" s="204">
        <f t="shared" si="27"/>
        <v>1.0074204135494857</v>
      </c>
      <c r="AT69" s="204">
        <f t="shared" si="28"/>
        <v>1.0000069605213087</v>
      </c>
      <c r="AU69" s="204">
        <f t="shared" si="29"/>
        <v>1.0000256117657231</v>
      </c>
      <c r="AV69" s="204">
        <f t="shared" si="30"/>
        <v>1.0004737202406839</v>
      </c>
      <c r="AW69" s="204">
        <f t="shared" si="31"/>
        <v>1.0000173670959231</v>
      </c>
      <c r="AX69" s="204">
        <f t="shared" si="32"/>
        <v>1.0000204028838517</v>
      </c>
      <c r="AY69" s="204">
        <f t="shared" si="33"/>
        <v>1.0000004134802942</v>
      </c>
      <c r="AZ69" s="204">
        <f t="shared" si="34"/>
        <v>1.0000708199473582</v>
      </c>
      <c r="BA69" s="204">
        <f t="shared" si="35"/>
        <v>1.0002513979205407</v>
      </c>
      <c r="BB69" s="204">
        <f t="shared" si="36"/>
        <v>1.0001459988492962</v>
      </c>
      <c r="BC69" s="204">
        <f t="shared" si="37"/>
        <v>1</v>
      </c>
      <c r="BD69" s="204">
        <f t="shared" si="38"/>
        <v>1.0004972201554561</v>
      </c>
      <c r="BE69" s="204">
        <f t="shared" si="39"/>
        <v>1.000175517085315</v>
      </c>
      <c r="BF69" s="204">
        <f t="shared" si="40"/>
        <v>1.0000990055700891</v>
      </c>
      <c r="BG69" s="204">
        <f t="shared" si="41"/>
        <v>1</v>
      </c>
      <c r="BH69" s="204">
        <f t="shared" si="42"/>
        <v>1.0000015860010416</v>
      </c>
      <c r="BI69" s="204">
        <f t="shared" si="43"/>
        <v>1.0010266102152627</v>
      </c>
      <c r="BJ69" s="204">
        <f t="shared" si="44"/>
        <v>1.0000704996951146</v>
      </c>
      <c r="BK69" s="204">
        <f t="shared" si="45"/>
        <v>1.0000974883411378</v>
      </c>
      <c r="BM69" s="205">
        <f t="shared" si="24"/>
        <v>1.0104267861394436</v>
      </c>
      <c r="BN69" s="205">
        <f t="shared" ref="BN69:BN132" si="46">BN68*BM69</f>
        <v>30.087807536724238</v>
      </c>
    </row>
    <row r="70" spans="1:66">
      <c r="A70" s="223">
        <f t="shared" si="25"/>
        <v>44994</v>
      </c>
      <c r="B70" s="215">
        <v>0.28399999999999997</v>
      </c>
      <c r="C70" s="215">
        <v>0.42980000000000002</v>
      </c>
      <c r="D70" s="215">
        <v>0.39190000000000003</v>
      </c>
      <c r="E70" s="215">
        <v>0.26700000000000002</v>
      </c>
      <c r="F70" s="215">
        <v>1.9794999999999998</v>
      </c>
      <c r="G70" s="215">
        <v>0.63619999999999999</v>
      </c>
      <c r="H70" s="215">
        <v>0.23954999999999999</v>
      </c>
      <c r="I70" s="215">
        <v>2.2294</v>
      </c>
      <c r="J70" s="216">
        <v>4382.5635000000002</v>
      </c>
      <c r="K70" s="216">
        <v>38.844999999999999</v>
      </c>
      <c r="L70" s="216">
        <v>374.88049999999998</v>
      </c>
      <c r="M70" s="215">
        <v>8.7300000000000003E-2</v>
      </c>
      <c r="N70" s="215">
        <v>1.2842500000000001</v>
      </c>
      <c r="O70" s="215">
        <v>0.46379999999999999</v>
      </c>
      <c r="P70" s="215">
        <v>15.683250000000001</v>
      </c>
      <c r="Q70" s="215">
        <v>21.617249999999999</v>
      </c>
      <c r="R70" s="215">
        <v>2.3518999999999997</v>
      </c>
      <c r="S70" s="215">
        <v>0.38429999999999997</v>
      </c>
      <c r="T70" s="215">
        <v>0.26915</v>
      </c>
      <c r="U70" s="215">
        <v>8.7465499999999992</v>
      </c>
      <c r="W70" s="46"/>
      <c r="X70" s="46"/>
      <c r="Y70" s="46"/>
      <c r="Z70" s="46"/>
      <c r="AA70" s="46"/>
      <c r="AB70" s="46"/>
      <c r="AC70" s="46"/>
      <c r="AD70" s="46"/>
      <c r="AE70" s="46"/>
      <c r="AF70" s="46"/>
      <c r="AG70" s="46"/>
      <c r="AH70" s="46"/>
      <c r="AI70" s="46"/>
      <c r="AJ70" s="46"/>
      <c r="AK70" s="46"/>
      <c r="AL70" s="46"/>
      <c r="AM70" s="46"/>
      <c r="AN70" s="46"/>
      <c r="AO70" s="46"/>
      <c r="AP70" s="46"/>
      <c r="AR70" s="204">
        <f t="shared" si="26"/>
        <v>1</v>
      </c>
      <c r="AS70" s="204">
        <f t="shared" si="27"/>
        <v>0.99918501519813785</v>
      </c>
      <c r="AT70" s="204">
        <f t="shared" si="28"/>
        <v>1.0000019157358011</v>
      </c>
      <c r="AU70" s="204">
        <f t="shared" si="29"/>
        <v>0.99999422632481538</v>
      </c>
      <c r="AV70" s="204">
        <f t="shared" si="30"/>
        <v>1.0000797356193567</v>
      </c>
      <c r="AW70" s="204">
        <f t="shared" si="31"/>
        <v>0.99999390632136775</v>
      </c>
      <c r="AX70" s="204">
        <f t="shared" si="32"/>
        <v>0.99999714161736075</v>
      </c>
      <c r="AY70" s="204">
        <f t="shared" si="33"/>
        <v>1</v>
      </c>
      <c r="AZ70" s="204">
        <f t="shared" si="34"/>
        <v>0.99998561434267363</v>
      </c>
      <c r="BA70" s="204">
        <f t="shared" si="35"/>
        <v>0.99987074006078502</v>
      </c>
      <c r="BB70" s="204">
        <f t="shared" si="36"/>
        <v>1.0000021248270134</v>
      </c>
      <c r="BC70" s="204">
        <f t="shared" si="37"/>
        <v>1</v>
      </c>
      <c r="BD70" s="204">
        <f t="shared" si="38"/>
        <v>0.99999420340316303</v>
      </c>
      <c r="BE70" s="204">
        <f t="shared" si="39"/>
        <v>0.99996322188954723</v>
      </c>
      <c r="BF70" s="204">
        <f t="shared" si="40"/>
        <v>0.99994849413154907</v>
      </c>
      <c r="BG70" s="204">
        <f t="shared" si="41"/>
        <v>1</v>
      </c>
      <c r="BH70" s="204">
        <f t="shared" si="42"/>
        <v>0.99999870582584305</v>
      </c>
      <c r="BI70" s="204">
        <f t="shared" si="43"/>
        <v>0.99978463841572862</v>
      </c>
      <c r="BJ70" s="204">
        <f t="shared" si="44"/>
        <v>0.99999252720894249</v>
      </c>
      <c r="BK70" s="204">
        <f t="shared" si="45"/>
        <v>1.000000245954954</v>
      </c>
      <c r="BM70" s="205">
        <f t="shared" ref="BM70:BM133" si="47">PRODUCT(AR70:BB70,BD70:BK70)</f>
        <v>0.99879281690640787</v>
      </c>
      <c r="BN70" s="205">
        <f t="shared" si="46"/>
        <v>30.051486044142649</v>
      </c>
    </row>
    <row r="71" spans="1:66">
      <c r="A71" s="223">
        <f t="shared" si="25"/>
        <v>44995</v>
      </c>
      <c r="B71" s="215">
        <v>0.28399999999999997</v>
      </c>
      <c r="C71" s="215">
        <v>0.43085000000000001</v>
      </c>
      <c r="D71" s="215">
        <v>0.39300000000000002</v>
      </c>
      <c r="E71" s="215">
        <v>0.26415</v>
      </c>
      <c r="F71" s="215">
        <v>1.9783500000000001</v>
      </c>
      <c r="G71" s="215">
        <v>0.63700000000000001</v>
      </c>
      <c r="H71" s="215">
        <v>0.23809999999999998</v>
      </c>
      <c r="I71" s="215">
        <v>2.2293000000000003</v>
      </c>
      <c r="J71" s="216">
        <v>4392.2245000000003</v>
      </c>
      <c r="K71" s="216">
        <v>38.795000000000002</v>
      </c>
      <c r="L71" s="216">
        <v>376.99509999999998</v>
      </c>
      <c r="M71" s="215">
        <v>8.7249999999999994E-2</v>
      </c>
      <c r="N71" s="215">
        <v>1.2831999999999999</v>
      </c>
      <c r="O71" s="215">
        <v>0.46540000000000004</v>
      </c>
      <c r="P71" s="215">
        <v>15.668299999999999</v>
      </c>
      <c r="Q71" s="215">
        <v>21.537149999999997</v>
      </c>
      <c r="R71" s="215">
        <v>2.3774999999999999</v>
      </c>
      <c r="S71" s="215">
        <v>0.38480000000000003</v>
      </c>
      <c r="T71" s="215">
        <v>0.26819999999999999</v>
      </c>
      <c r="U71" s="215">
        <v>8.7741000000000007</v>
      </c>
      <c r="W71" s="46"/>
      <c r="X71" s="46"/>
      <c r="Y71" s="46"/>
      <c r="Z71" s="46"/>
      <c r="AA71" s="46"/>
      <c r="AB71" s="46"/>
      <c r="AC71" s="46"/>
      <c r="AD71" s="46"/>
      <c r="AE71" s="46"/>
      <c r="AF71" s="46"/>
      <c r="AG71" s="46"/>
      <c r="AH71" s="46"/>
      <c r="AI71" s="46"/>
      <c r="AJ71" s="46"/>
      <c r="AK71" s="46"/>
      <c r="AL71" s="46"/>
      <c r="AM71" s="46"/>
      <c r="AN71" s="46"/>
      <c r="AO71" s="46"/>
      <c r="AP71" s="46"/>
      <c r="AR71" s="204">
        <f t="shared" si="26"/>
        <v>1</v>
      </c>
      <c r="AS71" s="204">
        <f t="shared" si="27"/>
        <v>1.0010703654842776</v>
      </c>
      <c r="AT71" s="204">
        <f t="shared" si="28"/>
        <v>1.0000018271898463</v>
      </c>
      <c r="AU71" s="204">
        <f t="shared" si="29"/>
        <v>0.99998050631610558</v>
      </c>
      <c r="AV71" s="204">
        <f t="shared" si="30"/>
        <v>0.99993208551198132</v>
      </c>
      <c r="AW71" s="204">
        <f t="shared" si="31"/>
        <v>1.0000022183270139</v>
      </c>
      <c r="AX71" s="204">
        <f t="shared" si="32"/>
        <v>0.99999306259138099</v>
      </c>
      <c r="AY71" s="204">
        <f t="shared" si="33"/>
        <v>0.99999917303065056</v>
      </c>
      <c r="AZ71" s="204">
        <f t="shared" si="34"/>
        <v>1.0000279353558577</v>
      </c>
      <c r="BA71" s="204">
        <f t="shared" si="35"/>
        <v>0.99997351891170638</v>
      </c>
      <c r="BB71" s="204">
        <f t="shared" si="36"/>
        <v>1.0000519134424903</v>
      </c>
      <c r="BC71" s="204">
        <f t="shared" si="37"/>
        <v>1</v>
      </c>
      <c r="BD71" s="204">
        <f t="shared" si="38"/>
        <v>0.99995940556135088</v>
      </c>
      <c r="BE71" s="204">
        <f t="shared" si="39"/>
        <v>1.0000379638792782</v>
      </c>
      <c r="BF71" s="204">
        <f t="shared" si="40"/>
        <v>0.99998275996076891</v>
      </c>
      <c r="BG71" s="204">
        <f t="shared" si="41"/>
        <v>1</v>
      </c>
      <c r="BH71" s="204">
        <f t="shared" si="42"/>
        <v>1.0000014273339779</v>
      </c>
      <c r="BI71" s="204">
        <f t="shared" si="43"/>
        <v>1.0001795267541225</v>
      </c>
      <c r="BJ71" s="204">
        <f t="shared" si="44"/>
        <v>0.99998220760926648</v>
      </c>
      <c r="BK71" s="204">
        <f t="shared" si="45"/>
        <v>1.0000451033560258</v>
      </c>
      <c r="BM71" s="205">
        <f t="shared" si="47"/>
        <v>1.0012211495843861</v>
      </c>
      <c r="BN71" s="205">
        <f t="shared" si="46"/>
        <v>30.088183403835639</v>
      </c>
    </row>
    <row r="72" spans="1:66">
      <c r="A72" s="223">
        <f t="shared" si="25"/>
        <v>44996</v>
      </c>
      <c r="B72" s="215">
        <v>0.28399999999999997</v>
      </c>
      <c r="C72" s="215">
        <v>0.43085000000000001</v>
      </c>
      <c r="D72" s="215">
        <v>0.39300000000000002</v>
      </c>
      <c r="E72" s="215">
        <v>0.26415</v>
      </c>
      <c r="F72" s="215">
        <v>1.9783500000000001</v>
      </c>
      <c r="G72" s="215">
        <v>0.63700000000000001</v>
      </c>
      <c r="H72" s="215">
        <v>0.23809999999999998</v>
      </c>
      <c r="I72" s="215">
        <v>2.2293000000000003</v>
      </c>
      <c r="J72" s="216">
        <v>4392.2245000000003</v>
      </c>
      <c r="K72" s="216">
        <v>38.795000000000002</v>
      </c>
      <c r="L72" s="216">
        <v>376.99509999999998</v>
      </c>
      <c r="M72" s="215">
        <v>8.7249999999999994E-2</v>
      </c>
      <c r="N72" s="215">
        <v>1.2831999999999999</v>
      </c>
      <c r="O72" s="215">
        <v>0.46540000000000004</v>
      </c>
      <c r="P72" s="215">
        <v>15.668299999999999</v>
      </c>
      <c r="Q72" s="215">
        <v>21.537149999999997</v>
      </c>
      <c r="R72" s="215">
        <v>2.3774999999999999</v>
      </c>
      <c r="S72" s="215">
        <v>0.38480000000000003</v>
      </c>
      <c r="T72" s="215">
        <v>0.26819999999999999</v>
      </c>
      <c r="U72" s="215">
        <v>8.7741000000000007</v>
      </c>
      <c r="W72" s="46"/>
      <c r="X72" s="46"/>
      <c r="Y72" s="46"/>
      <c r="Z72" s="46"/>
      <c r="AA72" s="46"/>
      <c r="AB72" s="46"/>
      <c r="AC72" s="46"/>
      <c r="AD72" s="46"/>
      <c r="AE72" s="46"/>
      <c r="AF72" s="46"/>
      <c r="AG72" s="46"/>
      <c r="AH72" s="46"/>
      <c r="AI72" s="46"/>
      <c r="AJ72" s="46"/>
      <c r="AK72" s="46"/>
      <c r="AL72" s="46"/>
      <c r="AM72" s="46"/>
      <c r="AN72" s="46"/>
      <c r="AO72" s="46"/>
      <c r="AP72" s="46"/>
      <c r="AR72" s="204">
        <f t="shared" si="26"/>
        <v>1</v>
      </c>
      <c r="AS72" s="204">
        <f t="shared" si="27"/>
        <v>1</v>
      </c>
      <c r="AT72" s="204">
        <f t="shared" si="28"/>
        <v>1</v>
      </c>
      <c r="AU72" s="204">
        <f t="shared" si="29"/>
        <v>1</v>
      </c>
      <c r="AV72" s="204">
        <f t="shared" si="30"/>
        <v>1</v>
      </c>
      <c r="AW72" s="204">
        <f t="shared" si="31"/>
        <v>1</v>
      </c>
      <c r="AX72" s="204">
        <f t="shared" si="32"/>
        <v>1</v>
      </c>
      <c r="AY72" s="204">
        <f t="shared" si="33"/>
        <v>1</v>
      </c>
      <c r="AZ72" s="204">
        <f t="shared" si="34"/>
        <v>1</v>
      </c>
      <c r="BA72" s="204">
        <f t="shared" si="35"/>
        <v>1</v>
      </c>
      <c r="BB72" s="204">
        <f t="shared" si="36"/>
        <v>1</v>
      </c>
      <c r="BC72" s="204">
        <f t="shared" si="37"/>
        <v>1</v>
      </c>
      <c r="BD72" s="204">
        <f t="shared" si="38"/>
        <v>1</v>
      </c>
      <c r="BE72" s="204">
        <f t="shared" si="39"/>
        <v>1</v>
      </c>
      <c r="BF72" s="204">
        <f t="shared" si="40"/>
        <v>1</v>
      </c>
      <c r="BG72" s="204">
        <f t="shared" si="41"/>
        <v>1</v>
      </c>
      <c r="BH72" s="204">
        <f t="shared" si="42"/>
        <v>1</v>
      </c>
      <c r="BI72" s="204">
        <f t="shared" si="43"/>
        <v>1</v>
      </c>
      <c r="BJ72" s="204">
        <f t="shared" si="44"/>
        <v>1</v>
      </c>
      <c r="BK72" s="204">
        <f t="shared" si="45"/>
        <v>1</v>
      </c>
      <c r="BM72" s="205">
        <f t="shared" si="47"/>
        <v>1</v>
      </c>
      <c r="BN72" s="205">
        <f t="shared" si="46"/>
        <v>30.088183403835639</v>
      </c>
    </row>
    <row r="73" spans="1:66">
      <c r="A73" s="223">
        <f t="shared" si="25"/>
        <v>44997</v>
      </c>
      <c r="B73" s="215">
        <v>0.28399999999999997</v>
      </c>
      <c r="C73" s="215">
        <v>0.43085000000000001</v>
      </c>
      <c r="D73" s="215">
        <v>0.39300000000000002</v>
      </c>
      <c r="E73" s="215">
        <v>0.26415</v>
      </c>
      <c r="F73" s="215">
        <v>1.9783500000000001</v>
      </c>
      <c r="G73" s="215">
        <v>0.63700000000000001</v>
      </c>
      <c r="H73" s="215">
        <v>0.23809999999999998</v>
      </c>
      <c r="I73" s="215">
        <v>2.2293000000000003</v>
      </c>
      <c r="J73" s="216">
        <v>4392.2245000000003</v>
      </c>
      <c r="K73" s="216">
        <v>38.795000000000002</v>
      </c>
      <c r="L73" s="216">
        <v>376.99509999999998</v>
      </c>
      <c r="M73" s="215">
        <v>8.7249999999999994E-2</v>
      </c>
      <c r="N73" s="215">
        <v>1.2831999999999999</v>
      </c>
      <c r="O73" s="215">
        <v>0.46540000000000004</v>
      </c>
      <c r="P73" s="215">
        <v>15.668299999999999</v>
      </c>
      <c r="Q73" s="215">
        <v>21.537149999999997</v>
      </c>
      <c r="R73" s="215">
        <v>2.3774999999999999</v>
      </c>
      <c r="S73" s="215">
        <v>0.38480000000000003</v>
      </c>
      <c r="T73" s="215">
        <v>0.26819999999999999</v>
      </c>
      <c r="U73" s="215">
        <v>8.7741000000000007</v>
      </c>
      <c r="W73" s="46"/>
      <c r="X73" s="46"/>
      <c r="Y73" s="46"/>
      <c r="Z73" s="46"/>
      <c r="AA73" s="46"/>
      <c r="AB73" s="46"/>
      <c r="AC73" s="46"/>
      <c r="AD73" s="46"/>
      <c r="AE73" s="46"/>
      <c r="AF73" s="46"/>
      <c r="AG73" s="46"/>
      <c r="AH73" s="46"/>
      <c r="AI73" s="46"/>
      <c r="AJ73" s="46"/>
      <c r="AK73" s="46"/>
      <c r="AL73" s="46"/>
      <c r="AM73" s="46"/>
      <c r="AN73" s="46"/>
      <c r="AO73" s="46"/>
      <c r="AP73" s="46"/>
      <c r="AR73" s="204">
        <f t="shared" si="26"/>
        <v>1</v>
      </c>
      <c r="AS73" s="204">
        <f t="shared" si="27"/>
        <v>1</v>
      </c>
      <c r="AT73" s="204">
        <f t="shared" si="28"/>
        <v>1</v>
      </c>
      <c r="AU73" s="204">
        <f t="shared" si="29"/>
        <v>1</v>
      </c>
      <c r="AV73" s="204">
        <f t="shared" si="30"/>
        <v>1</v>
      </c>
      <c r="AW73" s="204">
        <f t="shared" si="31"/>
        <v>1</v>
      </c>
      <c r="AX73" s="204">
        <f t="shared" si="32"/>
        <v>1</v>
      </c>
      <c r="AY73" s="204">
        <f t="shared" si="33"/>
        <v>1</v>
      </c>
      <c r="AZ73" s="204">
        <f t="shared" si="34"/>
        <v>1</v>
      </c>
      <c r="BA73" s="204">
        <f t="shared" si="35"/>
        <v>1</v>
      </c>
      <c r="BB73" s="204">
        <f t="shared" si="36"/>
        <v>1</v>
      </c>
      <c r="BC73" s="204">
        <f t="shared" si="37"/>
        <v>1</v>
      </c>
      <c r="BD73" s="204">
        <f t="shared" si="38"/>
        <v>1</v>
      </c>
      <c r="BE73" s="204">
        <f t="shared" si="39"/>
        <v>1</v>
      </c>
      <c r="BF73" s="204">
        <f t="shared" si="40"/>
        <v>1</v>
      </c>
      <c r="BG73" s="204">
        <f t="shared" si="41"/>
        <v>1</v>
      </c>
      <c r="BH73" s="204">
        <f t="shared" si="42"/>
        <v>1</v>
      </c>
      <c r="BI73" s="204">
        <f t="shared" si="43"/>
        <v>1</v>
      </c>
      <c r="BJ73" s="204">
        <f t="shared" si="44"/>
        <v>1</v>
      </c>
      <c r="BK73" s="204">
        <f t="shared" si="45"/>
        <v>1</v>
      </c>
      <c r="BM73" s="205">
        <f t="shared" si="47"/>
        <v>1</v>
      </c>
      <c r="BN73" s="205">
        <f t="shared" si="46"/>
        <v>30.088183403835639</v>
      </c>
    </row>
    <row r="74" spans="1:66">
      <c r="A74" s="223">
        <f t="shared" si="25"/>
        <v>44998</v>
      </c>
      <c r="B74" s="215">
        <v>0.28399999999999997</v>
      </c>
      <c r="C74" s="215">
        <v>0.42575000000000002</v>
      </c>
      <c r="D74" s="215">
        <v>0.39</v>
      </c>
      <c r="E74" s="215">
        <v>0.26024999999999998</v>
      </c>
      <c r="F74" s="215">
        <v>1.9537499999999999</v>
      </c>
      <c r="G74" s="215">
        <v>0.63805000000000001</v>
      </c>
      <c r="H74" s="215">
        <v>0.23425000000000001</v>
      </c>
      <c r="I74" s="215">
        <v>2.2279999999999998</v>
      </c>
      <c r="J74" s="216">
        <v>4363.2564999999995</v>
      </c>
      <c r="K74" s="216">
        <v>38.1</v>
      </c>
      <c r="L74" s="216">
        <v>368.82434999999998</v>
      </c>
      <c r="M74" s="215">
        <v>8.7150000000000005E-2</v>
      </c>
      <c r="N74" s="215">
        <v>1.2732999999999999</v>
      </c>
      <c r="O74" s="215">
        <v>0.45829999999999999</v>
      </c>
      <c r="P74" s="215">
        <v>15.574649999999998</v>
      </c>
      <c r="Q74" s="215">
        <v>21.620200000000001</v>
      </c>
      <c r="R74" s="215">
        <v>2.3734500000000001</v>
      </c>
      <c r="S74" s="215">
        <v>0.38175000000000003</v>
      </c>
      <c r="T74" s="215">
        <v>0.26469999999999999</v>
      </c>
      <c r="U74" s="215">
        <v>8.6883000000000017</v>
      </c>
      <c r="W74" s="46"/>
      <c r="X74" s="46"/>
      <c r="Y74" s="46"/>
      <c r="Z74" s="46"/>
      <c r="AA74" s="46"/>
      <c r="AB74" s="46"/>
      <c r="AC74" s="46"/>
      <c r="AD74" s="46"/>
      <c r="AE74" s="46"/>
      <c r="AF74" s="46"/>
      <c r="AG74" s="46"/>
      <c r="AH74" s="46"/>
      <c r="AI74" s="46"/>
      <c r="AJ74" s="46"/>
      <c r="AK74" s="46"/>
      <c r="AL74" s="46"/>
      <c r="AM74" s="46"/>
      <c r="AN74" s="46"/>
      <c r="AO74" s="46"/>
      <c r="AP74" s="46"/>
      <c r="AR74" s="204">
        <f t="shared" si="26"/>
        <v>1</v>
      </c>
      <c r="AS74" s="204">
        <f t="shared" si="27"/>
        <v>0.99479284041642824</v>
      </c>
      <c r="AT74" s="204">
        <f t="shared" si="28"/>
        <v>0.99999500465866609</v>
      </c>
      <c r="AU74" s="204">
        <f t="shared" si="29"/>
        <v>0.99997298093138565</v>
      </c>
      <c r="AV74" s="204">
        <f t="shared" si="30"/>
        <v>0.99853870678760037</v>
      </c>
      <c r="AW74" s="204">
        <f t="shared" si="31"/>
        <v>1.0000029073310395</v>
      </c>
      <c r="AX74" s="204">
        <f t="shared" si="32"/>
        <v>0.99998137305593549</v>
      </c>
      <c r="AY74" s="204">
        <f t="shared" si="33"/>
        <v>0.99998924607485917</v>
      </c>
      <c r="AZ74" s="204">
        <f t="shared" si="34"/>
        <v>0.99991605702148667</v>
      </c>
      <c r="BA74" s="204">
        <f t="shared" si="35"/>
        <v>0.99962840071688674</v>
      </c>
      <c r="BB74" s="204">
        <f t="shared" si="36"/>
        <v>0.99979779734377716</v>
      </c>
      <c r="BC74" s="204">
        <f t="shared" si="37"/>
        <v>1</v>
      </c>
      <c r="BD74" s="204">
        <f t="shared" si="38"/>
        <v>0.99961567722001321</v>
      </c>
      <c r="BE74" s="204">
        <f t="shared" si="39"/>
        <v>0.99983054659940129</v>
      </c>
      <c r="BF74" s="204">
        <f t="shared" si="40"/>
        <v>0.99989163393564306</v>
      </c>
      <c r="BG74" s="204">
        <f t="shared" si="41"/>
        <v>1</v>
      </c>
      <c r="BH74" s="204">
        <f t="shared" si="42"/>
        <v>0.99999977521788441</v>
      </c>
      <c r="BI74" s="204">
        <f t="shared" si="43"/>
        <v>0.99890194008646316</v>
      </c>
      <c r="BJ74" s="204">
        <f t="shared" si="44"/>
        <v>0.99993390241651803</v>
      </c>
      <c r="BK74" s="204">
        <f t="shared" si="45"/>
        <v>0.99985907645336969</v>
      </c>
      <c r="BM74" s="205">
        <f t="shared" si="47"/>
        <v>0.99067612924061121</v>
      </c>
      <c r="BN74" s="205">
        <f t="shared" si="46"/>
        <v>29.807645070393491</v>
      </c>
    </row>
    <row r="75" spans="1:66">
      <c r="A75" s="223">
        <f t="shared" si="25"/>
        <v>44999</v>
      </c>
      <c r="B75" s="215">
        <v>0.28399999999999997</v>
      </c>
      <c r="C75" s="215">
        <v>0.42664999999999997</v>
      </c>
      <c r="D75" s="215">
        <v>0.38990000000000002</v>
      </c>
      <c r="E75" s="215">
        <v>0.25929999999999997</v>
      </c>
      <c r="F75" s="215">
        <v>1.9504000000000001</v>
      </c>
      <c r="G75" s="215">
        <v>0.63295000000000001</v>
      </c>
      <c r="H75" s="215">
        <v>0.23349999999999999</v>
      </c>
      <c r="I75" s="215">
        <v>2.2279499999999999</v>
      </c>
      <c r="J75" s="216">
        <v>4369.2205000000004</v>
      </c>
      <c r="K75" s="216">
        <v>38.019999999999996</v>
      </c>
      <c r="L75" s="216">
        <v>371.15364999999997</v>
      </c>
      <c r="M75" s="215">
        <v>8.7100000000000011E-2</v>
      </c>
      <c r="N75" s="215">
        <v>1.2730999999999999</v>
      </c>
      <c r="O75" s="215">
        <v>0.45679999999999998</v>
      </c>
      <c r="P75" s="215">
        <v>15.602350000000001</v>
      </c>
      <c r="Q75" s="215">
        <v>21.419600000000003</v>
      </c>
      <c r="R75" s="215">
        <v>2.3750999999999998</v>
      </c>
      <c r="S75" s="215">
        <v>0.38255</v>
      </c>
      <c r="T75" s="215">
        <v>0.26524999999999999</v>
      </c>
      <c r="U75" s="215">
        <v>8.6715499999999999</v>
      </c>
      <c r="W75" s="46"/>
      <c r="X75" s="46"/>
      <c r="Y75" s="46"/>
      <c r="Z75" s="46"/>
      <c r="AA75" s="46"/>
      <c r="AB75" s="46"/>
      <c r="AC75" s="46"/>
      <c r="AD75" s="46"/>
      <c r="AE75" s="46"/>
      <c r="AF75" s="46"/>
      <c r="AG75" s="46"/>
      <c r="AH75" s="46"/>
      <c r="AI75" s="46"/>
      <c r="AJ75" s="46"/>
      <c r="AK75" s="46"/>
      <c r="AL75" s="46"/>
      <c r="AM75" s="46"/>
      <c r="AN75" s="46"/>
      <c r="AO75" s="46"/>
      <c r="AP75" s="46"/>
      <c r="AR75" s="204">
        <f t="shared" si="26"/>
        <v>1</v>
      </c>
      <c r="AS75" s="204">
        <f t="shared" si="27"/>
        <v>1.0009262689803293</v>
      </c>
      <c r="AT75" s="204">
        <f t="shared" si="28"/>
        <v>0.99999983282717486</v>
      </c>
      <c r="AU75" s="204">
        <f t="shared" si="29"/>
        <v>0.99999335704045145</v>
      </c>
      <c r="AV75" s="204">
        <f t="shared" si="30"/>
        <v>0.99979945422178595</v>
      </c>
      <c r="AW75" s="204">
        <f t="shared" si="31"/>
        <v>0.99998583372878391</v>
      </c>
      <c r="AX75" s="204">
        <f t="shared" si="32"/>
        <v>0.99999633574008662</v>
      </c>
      <c r="AY75" s="204">
        <f t="shared" si="33"/>
        <v>0.99999958626005681</v>
      </c>
      <c r="AZ75" s="204">
        <f t="shared" si="34"/>
        <v>1.0000173287218921</v>
      </c>
      <c r="BA75" s="204">
        <f t="shared" si="35"/>
        <v>0.99995678455145387</v>
      </c>
      <c r="BB75" s="204">
        <f t="shared" si="36"/>
        <v>1.0000581039750098</v>
      </c>
      <c r="BC75" s="204">
        <f t="shared" si="37"/>
        <v>1</v>
      </c>
      <c r="BD75" s="204">
        <f t="shared" si="38"/>
        <v>0.99999220367913322</v>
      </c>
      <c r="BE75" s="204">
        <f t="shared" si="39"/>
        <v>0.99996386181185781</v>
      </c>
      <c r="BF75" s="204">
        <f t="shared" si="40"/>
        <v>1.0000321227206093</v>
      </c>
      <c r="BG75" s="204">
        <f t="shared" si="41"/>
        <v>1</v>
      </c>
      <c r="BH75" s="204">
        <f t="shared" si="42"/>
        <v>1.00000009162418</v>
      </c>
      <c r="BI75" s="204">
        <f t="shared" si="43"/>
        <v>1.0002890626577676</v>
      </c>
      <c r="BJ75" s="204">
        <f t="shared" si="44"/>
        <v>1.000010444834994</v>
      </c>
      <c r="BK75" s="204">
        <f t="shared" si="45"/>
        <v>0.99997232483077825</v>
      </c>
      <c r="BM75" s="205">
        <f t="shared" si="47"/>
        <v>1.0009929957575754</v>
      </c>
      <c r="BN75" s="205">
        <f t="shared" si="46"/>
        <v>29.837243935491706</v>
      </c>
    </row>
    <row r="76" spans="1:66">
      <c r="A76" s="223">
        <f t="shared" si="25"/>
        <v>45000</v>
      </c>
      <c r="B76" s="215">
        <v>0.28399999999999997</v>
      </c>
      <c r="C76" s="215">
        <v>0.42510000000000003</v>
      </c>
      <c r="D76" s="215">
        <v>0.38875000000000004</v>
      </c>
      <c r="E76" s="215">
        <v>0.25969999999999999</v>
      </c>
      <c r="F76" s="219">
        <v>1.9550000000000001</v>
      </c>
      <c r="G76" s="219">
        <v>0.63260000000000005</v>
      </c>
      <c r="H76" s="219">
        <v>0.23365000000000002</v>
      </c>
      <c r="I76" s="219">
        <v>2.2293000000000003</v>
      </c>
      <c r="J76" s="216">
        <v>4366.3705</v>
      </c>
      <c r="K76" s="216">
        <v>38.234999999999999</v>
      </c>
      <c r="L76" s="216">
        <v>369.97305</v>
      </c>
      <c r="M76" s="219">
        <v>8.7100000000000011E-2</v>
      </c>
      <c r="N76" s="219">
        <v>1.2704</v>
      </c>
      <c r="O76" s="219">
        <v>0.45689999999999997</v>
      </c>
      <c r="P76" s="216">
        <v>15.59235</v>
      </c>
      <c r="Q76" s="219">
        <v>21.5139</v>
      </c>
      <c r="R76" s="219">
        <v>2.3661500000000002</v>
      </c>
      <c r="S76" s="219">
        <v>0.38129999999999997</v>
      </c>
      <c r="T76" s="219">
        <v>0.26444999999999996</v>
      </c>
      <c r="U76" s="219">
        <v>8.688600000000001</v>
      </c>
      <c r="W76" s="46"/>
      <c r="X76" s="46"/>
      <c r="Y76" s="46"/>
      <c r="Z76" s="46"/>
      <c r="AA76" s="46"/>
      <c r="AB76" s="46"/>
      <c r="AC76" s="46"/>
      <c r="AD76" s="46"/>
      <c r="AE76" s="46"/>
      <c r="AF76" s="46"/>
      <c r="AG76" s="46"/>
      <c r="AH76" s="46"/>
      <c r="AI76" s="46"/>
      <c r="AJ76" s="46"/>
      <c r="AK76" s="46"/>
      <c r="AL76" s="46"/>
      <c r="AM76" s="46"/>
      <c r="AN76" s="46"/>
      <c r="AO76" s="46"/>
      <c r="AP76" s="46"/>
      <c r="AR76" s="204">
        <f t="shared" si="26"/>
        <v>1</v>
      </c>
      <c r="AS76" s="204">
        <f t="shared" si="27"/>
        <v>0.99840555182997315</v>
      </c>
      <c r="AT76" s="204">
        <f t="shared" si="28"/>
        <v>0.99999807442656374</v>
      </c>
      <c r="AU76" s="204">
        <f t="shared" si="29"/>
        <v>1.0000028000103567</v>
      </c>
      <c r="AV76" s="204">
        <f t="shared" si="30"/>
        <v>1.0002753537231392</v>
      </c>
      <c r="AW76" s="204">
        <f t="shared" si="31"/>
        <v>0.99999902361700455</v>
      </c>
      <c r="AX76" s="204">
        <f t="shared" si="32"/>
        <v>1.000000733794256</v>
      </c>
      <c r="AY76" s="204">
        <f t="shared" si="33"/>
        <v>1.0000111677853527</v>
      </c>
      <c r="AZ76" s="204">
        <f t="shared" si="34"/>
        <v>0.9999917222309993</v>
      </c>
      <c r="BA76" s="204">
        <f t="shared" si="35"/>
        <v>1.0001159453947088</v>
      </c>
      <c r="BB76" s="204">
        <f t="shared" si="36"/>
        <v>0.99997059714674708</v>
      </c>
      <c r="BC76" s="204">
        <f t="shared" si="37"/>
        <v>1</v>
      </c>
      <c r="BD76" s="204">
        <f t="shared" si="38"/>
        <v>0.99989463476714513</v>
      </c>
      <c r="BE76" s="204">
        <f t="shared" si="39"/>
        <v>1.000002412948374</v>
      </c>
      <c r="BF76" s="204">
        <f t="shared" si="40"/>
        <v>0.99998841018591045</v>
      </c>
      <c r="BG76" s="204">
        <f t="shared" si="41"/>
        <v>1</v>
      </c>
      <c r="BH76" s="204">
        <f t="shared" si="42"/>
        <v>0.99999950224260392</v>
      </c>
      <c r="BI76" s="204">
        <f t="shared" si="43"/>
        <v>0.99954824065526571</v>
      </c>
      <c r="BJ76" s="204">
        <f t="shared" si="44"/>
        <v>0.99998480053120165</v>
      </c>
      <c r="BK76" s="204">
        <f t="shared" si="45"/>
        <v>1.0000281711440071</v>
      </c>
      <c r="BM76" s="205">
        <f t="shared" si="47"/>
        <v>0.99821730746840842</v>
      </c>
      <c r="BN76" s="205">
        <f t="shared" si="46"/>
        <v>29.78405330356463</v>
      </c>
    </row>
    <row r="77" spans="1:66">
      <c r="A77" s="223">
        <f t="shared" si="25"/>
        <v>45001</v>
      </c>
      <c r="B77" s="215">
        <v>0.28399999999999997</v>
      </c>
      <c r="C77" s="215">
        <v>0.42804999999999999</v>
      </c>
      <c r="D77" s="215">
        <v>0.39069999999999999</v>
      </c>
      <c r="E77" s="215">
        <v>0.26405000000000001</v>
      </c>
      <c r="F77" s="215">
        <v>1.96035</v>
      </c>
      <c r="G77" s="215">
        <v>0.63365000000000005</v>
      </c>
      <c r="H77" s="215">
        <v>0.23525000000000001</v>
      </c>
      <c r="I77" s="215">
        <v>2.2290000000000001</v>
      </c>
      <c r="J77" s="216">
        <v>4373.7645000000002</v>
      </c>
      <c r="K77" s="216">
        <v>37.715000000000003</v>
      </c>
      <c r="L77" s="216">
        <v>372.63995</v>
      </c>
      <c r="M77" s="215">
        <v>8.72E-2</v>
      </c>
      <c r="N77" s="215">
        <v>1.27885</v>
      </c>
      <c r="O77" s="215">
        <v>0.46094999999999997</v>
      </c>
      <c r="P77" s="215">
        <v>15.59305</v>
      </c>
      <c r="Q77" s="215">
        <v>21.614049999999999</v>
      </c>
      <c r="R77" s="215">
        <v>2.3937999999999997</v>
      </c>
      <c r="S77" s="215">
        <v>0.38349999999999995</v>
      </c>
      <c r="T77" s="215">
        <v>0.26780000000000004</v>
      </c>
      <c r="U77" s="215">
        <v>8.6977000000000011</v>
      </c>
      <c r="W77" s="46"/>
      <c r="X77" s="46"/>
      <c r="Y77" s="46"/>
      <c r="Z77" s="46"/>
      <c r="AA77" s="46"/>
      <c r="AB77" s="46"/>
      <c r="AC77" s="46"/>
      <c r="AD77" s="46"/>
      <c r="AE77" s="46"/>
      <c r="AF77" s="46"/>
      <c r="AG77" s="46"/>
      <c r="AH77" s="46"/>
      <c r="AI77" s="46"/>
      <c r="AJ77" s="46"/>
      <c r="AK77" s="46"/>
      <c r="AL77" s="46"/>
      <c r="AM77" s="46"/>
      <c r="AN77" s="46"/>
      <c r="AO77" s="46"/>
      <c r="AP77" s="46"/>
      <c r="AR77" s="204">
        <f t="shared" si="26"/>
        <v>1</v>
      </c>
      <c r="AS77" s="204">
        <f t="shared" si="27"/>
        <v>1.0030366430797029</v>
      </c>
      <c r="AT77" s="204">
        <f t="shared" si="28"/>
        <v>1.0000032617644901</v>
      </c>
      <c r="AU77" s="204">
        <f t="shared" si="29"/>
        <v>1.0000301750549685</v>
      </c>
      <c r="AV77" s="204">
        <f t="shared" si="30"/>
        <v>1.0003194416022452</v>
      </c>
      <c r="AW77" s="204">
        <f t="shared" si="31"/>
        <v>1.0000029275360245</v>
      </c>
      <c r="AX77" s="204">
        <f t="shared" si="32"/>
        <v>1.0000077979843014</v>
      </c>
      <c r="AY77" s="204">
        <f t="shared" si="33"/>
        <v>0.99999751887141275</v>
      </c>
      <c r="AZ77" s="204">
        <f t="shared" si="34"/>
        <v>1.0000214648860422</v>
      </c>
      <c r="BA77" s="204">
        <f t="shared" si="35"/>
        <v>0.99971850009052921</v>
      </c>
      <c r="BB77" s="204">
        <f t="shared" si="36"/>
        <v>1.0000662896337495</v>
      </c>
      <c r="BC77" s="204">
        <f t="shared" si="37"/>
        <v>1</v>
      </c>
      <c r="BD77" s="204">
        <f t="shared" si="38"/>
        <v>1.0003290829243352</v>
      </c>
      <c r="BE77" s="204">
        <f t="shared" si="39"/>
        <v>1.0000972878002585</v>
      </c>
      <c r="BF77" s="204">
        <f t="shared" si="40"/>
        <v>1.0000008115339298</v>
      </c>
      <c r="BG77" s="204">
        <f t="shared" si="41"/>
        <v>1</v>
      </c>
      <c r="BH77" s="204">
        <f t="shared" si="42"/>
        <v>1.0000015317401523</v>
      </c>
      <c r="BI77" s="204">
        <f t="shared" si="43"/>
        <v>1.0007946052543557</v>
      </c>
      <c r="BJ77" s="204">
        <f t="shared" si="44"/>
        <v>1.000063346116244</v>
      </c>
      <c r="BK77" s="204">
        <f t="shared" si="45"/>
        <v>1.0000150129085714</v>
      </c>
      <c r="BM77" s="205">
        <f t="shared" si="47"/>
        <v>1.0045107704427725</v>
      </c>
      <c r="BN77" s="205">
        <f t="shared" si="46"/>
        <v>29.918402330872308</v>
      </c>
    </row>
    <row r="78" spans="1:66">
      <c r="A78" s="223">
        <f t="shared" si="25"/>
        <v>45002</v>
      </c>
      <c r="B78" s="215">
        <v>0.28399999999999997</v>
      </c>
      <c r="C78" s="215">
        <v>0.42335</v>
      </c>
      <c r="D78" s="215">
        <v>0.38895000000000002</v>
      </c>
      <c r="E78" s="215">
        <v>0.2631</v>
      </c>
      <c r="F78" s="215">
        <v>1.95105</v>
      </c>
      <c r="G78" s="215">
        <v>0.63180000000000003</v>
      </c>
      <c r="H78" s="215">
        <v>0.23354999999999998</v>
      </c>
      <c r="I78" s="215">
        <v>2.2293000000000003</v>
      </c>
      <c r="J78" s="216">
        <v>4362.3945000000003</v>
      </c>
      <c r="K78" s="216">
        <v>37.79</v>
      </c>
      <c r="L78" s="216">
        <v>369.94055000000003</v>
      </c>
      <c r="M78" s="215">
        <v>8.7150000000000005E-2</v>
      </c>
      <c r="N78" s="215">
        <v>1.2726000000000002</v>
      </c>
      <c r="O78" s="215">
        <v>0.45534999999999998</v>
      </c>
      <c r="P78" s="215">
        <v>15.51215</v>
      </c>
      <c r="Q78" s="215">
        <v>21.751950000000001</v>
      </c>
      <c r="R78" s="215">
        <v>2.3851</v>
      </c>
      <c r="S78" s="215">
        <v>0.38124999999999998</v>
      </c>
      <c r="T78" s="215">
        <v>0.26669999999999999</v>
      </c>
      <c r="U78" s="215">
        <v>8.681049999999999</v>
      </c>
      <c r="W78" s="46"/>
      <c r="X78" s="46"/>
      <c r="Y78" s="46"/>
      <c r="Z78" s="46"/>
      <c r="AA78" s="46"/>
      <c r="AB78" s="46"/>
      <c r="AC78" s="46"/>
      <c r="AD78" s="46"/>
      <c r="AE78" s="46"/>
      <c r="AF78" s="46"/>
      <c r="AG78" s="46"/>
      <c r="AH78" s="46"/>
      <c r="AI78" s="46"/>
      <c r="AJ78" s="46"/>
      <c r="AK78" s="46"/>
      <c r="AL78" s="46"/>
      <c r="AM78" s="46"/>
      <c r="AN78" s="46"/>
      <c r="AO78" s="46"/>
      <c r="AP78" s="46"/>
      <c r="AR78" s="204">
        <f t="shared" si="26"/>
        <v>1</v>
      </c>
      <c r="AS78" s="204">
        <f t="shared" si="27"/>
        <v>0.99517102740239005</v>
      </c>
      <c r="AT78" s="204">
        <f t="shared" si="28"/>
        <v>0.99999707353661049</v>
      </c>
      <c r="AU78" s="204">
        <f t="shared" si="29"/>
        <v>0.99999345281288321</v>
      </c>
      <c r="AV78" s="204">
        <f t="shared" si="30"/>
        <v>0.99944439068836832</v>
      </c>
      <c r="AW78" s="204">
        <f t="shared" si="31"/>
        <v>0.99999483871787698</v>
      </c>
      <c r="AX78" s="204">
        <f t="shared" si="32"/>
        <v>0.99999171293681277</v>
      </c>
      <c r="AY78" s="204">
        <f t="shared" si="33"/>
        <v>1.0000024811347432</v>
      </c>
      <c r="AZ78" s="204">
        <f t="shared" si="34"/>
        <v>0.99996697859660089</v>
      </c>
      <c r="BA78" s="204">
        <f t="shared" si="35"/>
        <v>1.0000408461949541</v>
      </c>
      <c r="BB78" s="204">
        <f t="shared" si="36"/>
        <v>0.99993290406328283</v>
      </c>
      <c r="BC78" s="204">
        <f t="shared" si="37"/>
        <v>1</v>
      </c>
      <c r="BD78" s="204">
        <f t="shared" si="38"/>
        <v>0.99975687531750079</v>
      </c>
      <c r="BE78" s="204">
        <f t="shared" si="39"/>
        <v>0.99986526587131186</v>
      </c>
      <c r="BF78" s="204">
        <f t="shared" si="40"/>
        <v>0.99990597228790823</v>
      </c>
      <c r="BG78" s="204">
        <f t="shared" si="41"/>
        <v>1</v>
      </c>
      <c r="BH78" s="204">
        <f t="shared" si="42"/>
        <v>0.99999951995846059</v>
      </c>
      <c r="BI78" s="204">
        <f t="shared" si="43"/>
        <v>0.99918793492665758</v>
      </c>
      <c r="BJ78" s="204">
        <f t="shared" si="44"/>
        <v>0.99997928845686224</v>
      </c>
      <c r="BK78" s="204">
        <f t="shared" si="45"/>
        <v>0.99997251997113679</v>
      </c>
      <c r="BM78" s="205">
        <f t="shared" si="47"/>
        <v>0.9932139837523255</v>
      </c>
      <c r="BN78" s="205">
        <f t="shared" si="46"/>
        <v>29.715375566550545</v>
      </c>
    </row>
    <row r="79" spans="1:66">
      <c r="A79" s="223">
        <f t="shared" si="25"/>
        <v>45003</v>
      </c>
      <c r="B79" s="215">
        <v>0.28399999999999997</v>
      </c>
      <c r="C79" s="215">
        <v>0.42335</v>
      </c>
      <c r="D79" s="215">
        <v>0.38895000000000002</v>
      </c>
      <c r="E79" s="215">
        <v>0.2631</v>
      </c>
      <c r="F79" s="215">
        <v>1.95105</v>
      </c>
      <c r="G79" s="215">
        <v>0.63180000000000003</v>
      </c>
      <c r="H79" s="215">
        <v>0.23354999999999998</v>
      </c>
      <c r="I79" s="215">
        <v>2.2293000000000003</v>
      </c>
      <c r="J79" s="216">
        <v>4362.3945000000003</v>
      </c>
      <c r="K79" s="216">
        <v>37.79</v>
      </c>
      <c r="L79" s="216">
        <v>369.94055000000003</v>
      </c>
      <c r="M79" s="215">
        <v>8.7150000000000005E-2</v>
      </c>
      <c r="N79" s="215">
        <v>1.2726000000000002</v>
      </c>
      <c r="O79" s="215">
        <v>0.45534999999999998</v>
      </c>
      <c r="P79" s="215">
        <v>15.51215</v>
      </c>
      <c r="Q79" s="215">
        <v>21.751950000000001</v>
      </c>
      <c r="R79" s="215">
        <v>2.3851</v>
      </c>
      <c r="S79" s="215">
        <v>0.38124999999999998</v>
      </c>
      <c r="T79" s="215">
        <v>0.26669999999999999</v>
      </c>
      <c r="U79" s="215">
        <v>8.681049999999999</v>
      </c>
      <c r="W79" s="46"/>
      <c r="X79" s="46"/>
      <c r="Y79" s="46"/>
      <c r="Z79" s="46"/>
      <c r="AA79" s="46"/>
      <c r="AB79" s="46"/>
      <c r="AC79" s="46"/>
      <c r="AD79" s="46"/>
      <c r="AE79" s="46"/>
      <c r="AF79" s="46"/>
      <c r="AG79" s="46"/>
      <c r="AH79" s="46"/>
      <c r="AI79" s="46"/>
      <c r="AJ79" s="46"/>
      <c r="AK79" s="46"/>
      <c r="AL79" s="46"/>
      <c r="AM79" s="46"/>
      <c r="AN79" s="46"/>
      <c r="AO79" s="46"/>
      <c r="AP79" s="46"/>
      <c r="AR79" s="204">
        <f t="shared" si="26"/>
        <v>1</v>
      </c>
      <c r="AS79" s="204">
        <f t="shared" si="27"/>
        <v>1</v>
      </c>
      <c r="AT79" s="204">
        <f t="shared" si="28"/>
        <v>1</v>
      </c>
      <c r="AU79" s="204">
        <f t="shared" si="29"/>
        <v>1</v>
      </c>
      <c r="AV79" s="204">
        <f t="shared" si="30"/>
        <v>1</v>
      </c>
      <c r="AW79" s="204">
        <f t="shared" si="31"/>
        <v>1</v>
      </c>
      <c r="AX79" s="204">
        <f t="shared" si="32"/>
        <v>1</v>
      </c>
      <c r="AY79" s="204">
        <f t="shared" si="33"/>
        <v>1</v>
      </c>
      <c r="AZ79" s="204">
        <f t="shared" si="34"/>
        <v>1</v>
      </c>
      <c r="BA79" s="204">
        <f t="shared" si="35"/>
        <v>1</v>
      </c>
      <c r="BB79" s="204">
        <f t="shared" si="36"/>
        <v>1</v>
      </c>
      <c r="BC79" s="204">
        <f t="shared" si="37"/>
        <v>1</v>
      </c>
      <c r="BD79" s="204">
        <f t="shared" si="38"/>
        <v>1</v>
      </c>
      <c r="BE79" s="204">
        <f t="shared" si="39"/>
        <v>1</v>
      </c>
      <c r="BF79" s="204">
        <f t="shared" si="40"/>
        <v>1</v>
      </c>
      <c r="BG79" s="204">
        <f t="shared" si="41"/>
        <v>1</v>
      </c>
      <c r="BH79" s="204">
        <f t="shared" si="42"/>
        <v>1</v>
      </c>
      <c r="BI79" s="204">
        <f t="shared" si="43"/>
        <v>1</v>
      </c>
      <c r="BJ79" s="204">
        <f t="shared" si="44"/>
        <v>1</v>
      </c>
      <c r="BK79" s="204">
        <f t="shared" si="45"/>
        <v>1</v>
      </c>
      <c r="BM79" s="205">
        <f t="shared" si="47"/>
        <v>1</v>
      </c>
      <c r="BN79" s="205">
        <f t="shared" si="46"/>
        <v>29.715375566550545</v>
      </c>
    </row>
    <row r="80" spans="1:66">
      <c r="A80" s="223">
        <f t="shared" si="25"/>
        <v>45004</v>
      </c>
      <c r="B80" s="215">
        <v>0.28399999999999997</v>
      </c>
      <c r="C80" s="215">
        <v>0.42335</v>
      </c>
      <c r="D80" s="215">
        <v>0.38895000000000002</v>
      </c>
      <c r="E80" s="215">
        <v>0.2631</v>
      </c>
      <c r="F80" s="215">
        <v>1.95105</v>
      </c>
      <c r="G80" s="215">
        <v>0.63180000000000003</v>
      </c>
      <c r="H80" s="215">
        <v>0.23354999999999998</v>
      </c>
      <c r="I80" s="215">
        <v>2.2293000000000003</v>
      </c>
      <c r="J80" s="216">
        <v>4362.3945000000003</v>
      </c>
      <c r="K80" s="216">
        <v>37.79</v>
      </c>
      <c r="L80" s="216">
        <v>369.94055000000003</v>
      </c>
      <c r="M80" s="215">
        <v>8.7150000000000005E-2</v>
      </c>
      <c r="N80" s="215">
        <v>1.2726000000000002</v>
      </c>
      <c r="O80" s="215">
        <v>0.45534999999999998</v>
      </c>
      <c r="P80" s="215">
        <v>15.51215</v>
      </c>
      <c r="Q80" s="215">
        <v>21.751950000000001</v>
      </c>
      <c r="R80" s="215">
        <v>2.3851</v>
      </c>
      <c r="S80" s="215">
        <v>0.38124999999999998</v>
      </c>
      <c r="T80" s="215">
        <v>0.26669999999999999</v>
      </c>
      <c r="U80" s="215">
        <v>8.681049999999999</v>
      </c>
      <c r="W80" s="46"/>
      <c r="X80" s="46"/>
      <c r="Y80" s="46"/>
      <c r="Z80" s="46"/>
      <c r="AA80" s="46"/>
      <c r="AB80" s="46"/>
      <c r="AC80" s="46"/>
      <c r="AD80" s="46"/>
      <c r="AE80" s="46"/>
      <c r="AF80" s="46"/>
      <c r="AG80" s="46"/>
      <c r="AH80" s="46"/>
      <c r="AI80" s="46"/>
      <c r="AJ80" s="46"/>
      <c r="AK80" s="46"/>
      <c r="AL80" s="46"/>
      <c r="AM80" s="46"/>
      <c r="AN80" s="46"/>
      <c r="AO80" s="46"/>
      <c r="AP80" s="46"/>
      <c r="AR80" s="204">
        <f t="shared" si="26"/>
        <v>1</v>
      </c>
      <c r="AS80" s="204">
        <f t="shared" si="27"/>
        <v>1</v>
      </c>
      <c r="AT80" s="204">
        <f t="shared" si="28"/>
        <v>1</v>
      </c>
      <c r="AU80" s="204">
        <f t="shared" si="29"/>
        <v>1</v>
      </c>
      <c r="AV80" s="204">
        <f t="shared" si="30"/>
        <v>1</v>
      </c>
      <c r="AW80" s="204">
        <f t="shared" si="31"/>
        <v>1</v>
      </c>
      <c r="AX80" s="204">
        <f t="shared" si="32"/>
        <v>1</v>
      </c>
      <c r="AY80" s="204">
        <f t="shared" si="33"/>
        <v>1</v>
      </c>
      <c r="AZ80" s="204">
        <f t="shared" si="34"/>
        <v>1</v>
      </c>
      <c r="BA80" s="204">
        <f t="shared" si="35"/>
        <v>1</v>
      </c>
      <c r="BB80" s="204">
        <f t="shared" si="36"/>
        <v>1</v>
      </c>
      <c r="BC80" s="204">
        <f t="shared" si="37"/>
        <v>1</v>
      </c>
      <c r="BD80" s="204">
        <f t="shared" si="38"/>
        <v>1</v>
      </c>
      <c r="BE80" s="204">
        <f t="shared" si="39"/>
        <v>1</v>
      </c>
      <c r="BF80" s="204">
        <f t="shared" si="40"/>
        <v>1</v>
      </c>
      <c r="BG80" s="204">
        <f t="shared" si="41"/>
        <v>1</v>
      </c>
      <c r="BH80" s="204">
        <f t="shared" si="42"/>
        <v>1</v>
      </c>
      <c r="BI80" s="204">
        <f t="shared" si="43"/>
        <v>1</v>
      </c>
      <c r="BJ80" s="204">
        <f t="shared" si="44"/>
        <v>1</v>
      </c>
      <c r="BK80" s="204">
        <f t="shared" si="45"/>
        <v>1</v>
      </c>
      <c r="BM80" s="205">
        <f t="shared" si="47"/>
        <v>1</v>
      </c>
      <c r="BN80" s="205">
        <f t="shared" si="46"/>
        <v>29.715375566550545</v>
      </c>
    </row>
    <row r="81" spans="1:66">
      <c r="A81" s="223">
        <f t="shared" si="25"/>
        <v>45005</v>
      </c>
      <c r="B81" s="215">
        <v>0.28399999999999997</v>
      </c>
      <c r="C81" s="215">
        <v>0.42459999999999998</v>
      </c>
      <c r="D81" s="215">
        <v>0.3896</v>
      </c>
      <c r="E81" s="215">
        <v>0.26285000000000003</v>
      </c>
      <c r="F81" s="215">
        <v>1.9593500000000001</v>
      </c>
      <c r="G81" s="215">
        <v>0.63224999999999998</v>
      </c>
      <c r="H81" s="215">
        <v>0.23299999999999998</v>
      </c>
      <c r="I81" s="215">
        <v>2.2287499999999998</v>
      </c>
      <c r="J81" s="216">
        <v>4367.9449999999997</v>
      </c>
      <c r="K81" s="216">
        <v>37.409999999999997</v>
      </c>
      <c r="L81" s="216">
        <v>372.58879999999999</v>
      </c>
      <c r="M81" s="215">
        <v>8.7100000000000011E-2</v>
      </c>
      <c r="N81" s="215">
        <v>1.2734000000000001</v>
      </c>
      <c r="O81" s="215">
        <v>0.45434999999999998</v>
      </c>
      <c r="P81" s="215">
        <v>15.51925</v>
      </c>
      <c r="Q81" s="215">
        <v>21.871749999999999</v>
      </c>
      <c r="R81" s="215">
        <v>2.3947500000000002</v>
      </c>
      <c r="S81" s="215">
        <v>0.38100000000000001</v>
      </c>
      <c r="T81" s="215">
        <v>0.26600000000000001</v>
      </c>
      <c r="U81" s="215">
        <v>8.6770999999999994</v>
      </c>
      <c r="W81" s="46"/>
      <c r="X81" s="46"/>
      <c r="Y81" s="46"/>
      <c r="Z81" s="46"/>
      <c r="AA81" s="46"/>
      <c r="AB81" s="46"/>
      <c r="AC81" s="46"/>
      <c r="AD81" s="46"/>
      <c r="AE81" s="46"/>
      <c r="AF81" s="46"/>
      <c r="AG81" s="46"/>
      <c r="AH81" s="46"/>
      <c r="AI81" s="46"/>
      <c r="AJ81" s="46"/>
      <c r="AK81" s="46"/>
      <c r="AL81" s="46"/>
      <c r="AM81" s="46"/>
      <c r="AN81" s="46"/>
      <c r="AO81" s="46"/>
      <c r="AP81" s="46"/>
      <c r="AR81" s="204">
        <f t="shared" si="26"/>
        <v>1</v>
      </c>
      <c r="AS81" s="204">
        <f t="shared" si="27"/>
        <v>1.0012934738033989</v>
      </c>
      <c r="AT81" s="204">
        <f t="shared" si="28"/>
        <v>1.0000010885084905</v>
      </c>
      <c r="AU81" s="204">
        <f t="shared" si="29"/>
        <v>0.99999827312255496</v>
      </c>
      <c r="AV81" s="204">
        <f t="shared" si="30"/>
        <v>1.0004962539256319</v>
      </c>
      <c r="AW81" s="204">
        <f t="shared" si="31"/>
        <v>1.0000012568406655</v>
      </c>
      <c r="AX81" s="204">
        <f t="shared" si="32"/>
        <v>0.99999730596434222</v>
      </c>
      <c r="AY81" s="204">
        <f t="shared" si="33"/>
        <v>0.99999545101385823</v>
      </c>
      <c r="AZ81" s="204">
        <f t="shared" si="34"/>
        <v>1.000016131214005</v>
      </c>
      <c r="BA81" s="204">
        <f t="shared" si="35"/>
        <v>0.99979223070114276</v>
      </c>
      <c r="BB81" s="204">
        <f t="shared" si="36"/>
        <v>1.000065833457956</v>
      </c>
      <c r="BC81" s="204">
        <f t="shared" si="37"/>
        <v>1</v>
      </c>
      <c r="BD81" s="204">
        <f t="shared" si="38"/>
        <v>1.0000311907919319</v>
      </c>
      <c r="BE81" s="204">
        <f t="shared" si="39"/>
        <v>0.9999757647308698</v>
      </c>
      <c r="BF81" s="204">
        <f t="shared" si="40"/>
        <v>1.0000082721531793</v>
      </c>
      <c r="BG81" s="204">
        <f t="shared" si="41"/>
        <v>1</v>
      </c>
      <c r="BH81" s="204">
        <f t="shared" si="42"/>
        <v>1.0000005323544461</v>
      </c>
      <c r="BI81" s="204">
        <f t="shared" si="43"/>
        <v>0.99990944219861255</v>
      </c>
      <c r="BJ81" s="204">
        <f t="shared" si="44"/>
        <v>0.99998677535301406</v>
      </c>
      <c r="BK81" s="204">
        <f t="shared" si="45"/>
        <v>0.99999347291053242</v>
      </c>
      <c r="BM81" s="205">
        <f t="shared" si="47"/>
        <v>1.0015629813942395</v>
      </c>
      <c r="BN81" s="205">
        <f t="shared" si="46"/>
        <v>29.761820145683902</v>
      </c>
    </row>
    <row r="82" spans="1:66">
      <c r="A82" s="223">
        <f t="shared" si="25"/>
        <v>45006</v>
      </c>
      <c r="B82" s="215">
        <v>0.28399999999999997</v>
      </c>
      <c r="C82" s="215">
        <v>0.42469999999999997</v>
      </c>
      <c r="D82" s="215">
        <v>0.38875000000000004</v>
      </c>
      <c r="E82" s="215">
        <v>0.26415</v>
      </c>
      <c r="F82" s="215">
        <v>1.95275</v>
      </c>
      <c r="G82" s="215">
        <v>0.63100000000000001</v>
      </c>
      <c r="H82" s="215">
        <v>0.23170000000000002</v>
      </c>
      <c r="I82" s="215">
        <v>2.2265999999999999</v>
      </c>
      <c r="J82" s="216">
        <v>4360.1224999999995</v>
      </c>
      <c r="K82" s="216">
        <v>37.299999999999997</v>
      </c>
      <c r="L82" s="216">
        <v>371.99955</v>
      </c>
      <c r="M82" s="215">
        <v>8.7050000000000002E-2</v>
      </c>
      <c r="N82" s="215">
        <v>1.2713000000000001</v>
      </c>
      <c r="O82" s="215">
        <v>0.45729999999999998</v>
      </c>
      <c r="P82" s="215">
        <v>15.447649999999999</v>
      </c>
      <c r="Q82" s="215">
        <v>21.886949999999999</v>
      </c>
      <c r="R82" s="215">
        <v>2.3602499999999997</v>
      </c>
      <c r="S82" s="215">
        <v>0.38024999999999998</v>
      </c>
      <c r="T82" s="215">
        <v>0.26505000000000001</v>
      </c>
      <c r="U82" s="215">
        <v>8.6757000000000009</v>
      </c>
      <c r="W82" s="46"/>
      <c r="X82" s="46"/>
      <c r="Y82" s="46"/>
      <c r="Z82" s="46"/>
      <c r="AA82" s="46"/>
      <c r="AB82" s="46"/>
      <c r="AC82" s="46"/>
      <c r="AD82" s="46"/>
      <c r="AE82" s="46"/>
      <c r="AF82" s="46"/>
      <c r="AG82" s="46"/>
      <c r="AH82" s="46"/>
      <c r="AI82" s="46"/>
      <c r="AJ82" s="46"/>
      <c r="AK82" s="46"/>
      <c r="AL82" s="46"/>
      <c r="AM82" s="46"/>
      <c r="AN82" s="46"/>
      <c r="AO82" s="46"/>
      <c r="AP82" s="46"/>
      <c r="AR82" s="204">
        <f t="shared" si="26"/>
        <v>1</v>
      </c>
      <c r="AS82" s="204">
        <f t="shared" si="27"/>
        <v>1.0001032519183159</v>
      </c>
      <c r="AT82" s="204">
        <f t="shared" si="28"/>
        <v>0.9999985762016167</v>
      </c>
      <c r="AU82" s="204">
        <f t="shared" si="29"/>
        <v>1.0000089619367456</v>
      </c>
      <c r="AV82" s="204">
        <f t="shared" si="30"/>
        <v>0.99960573572233702</v>
      </c>
      <c r="AW82" s="204">
        <f t="shared" si="31"/>
        <v>0.99999650657228623</v>
      </c>
      <c r="AX82" s="204">
        <f t="shared" si="32"/>
        <v>0.9999936069271651</v>
      </c>
      <c r="AY82" s="204">
        <f t="shared" si="33"/>
        <v>0.99998220693979889</v>
      </c>
      <c r="AZ82" s="204">
        <f t="shared" si="34"/>
        <v>0.99997726027695344</v>
      </c>
      <c r="BA82" s="204">
        <f t="shared" si="35"/>
        <v>0.99993945780567517</v>
      </c>
      <c r="BB82" s="204">
        <f t="shared" si="36"/>
        <v>0.99998539285139365</v>
      </c>
      <c r="BC82" s="204">
        <f t="shared" si="37"/>
        <v>1</v>
      </c>
      <c r="BD82" s="204">
        <f t="shared" si="38"/>
        <v>0.9999180869602925</v>
      </c>
      <c r="BE82" s="204">
        <f t="shared" si="39"/>
        <v>1.0000713447493792</v>
      </c>
      <c r="BF82" s="204">
        <f t="shared" si="40"/>
        <v>0.99991640935098069</v>
      </c>
      <c r="BG82" s="204">
        <f t="shared" si="41"/>
        <v>1</v>
      </c>
      <c r="BH82" s="204">
        <f t="shared" si="42"/>
        <v>0.99999808678880331</v>
      </c>
      <c r="BI82" s="204">
        <f t="shared" si="43"/>
        <v>0.99972799432181492</v>
      </c>
      <c r="BJ82" s="204">
        <f t="shared" si="44"/>
        <v>0.99998199653443298</v>
      </c>
      <c r="BK82" s="204">
        <f t="shared" si="45"/>
        <v>0.99999768588312321</v>
      </c>
      <c r="BM82" s="205">
        <f t="shared" si="47"/>
        <v>0.99920274765838213</v>
      </c>
      <c r="BN82" s="205">
        <f t="shared" si="46"/>
        <v>29.738092464881944</v>
      </c>
    </row>
    <row r="83" spans="1:66">
      <c r="A83" s="223">
        <f t="shared" si="25"/>
        <v>45007</v>
      </c>
      <c r="B83" s="219">
        <v>0.28399999999999997</v>
      </c>
      <c r="C83" s="215">
        <v>0.4244</v>
      </c>
      <c r="D83" s="215">
        <v>0.38929999999999998</v>
      </c>
      <c r="E83" s="215">
        <v>0.26205000000000001</v>
      </c>
      <c r="F83" s="219">
        <v>1.95695</v>
      </c>
      <c r="G83" s="219">
        <v>0.63234999999999997</v>
      </c>
      <c r="H83" s="219">
        <v>0.23230000000000001</v>
      </c>
      <c r="I83" s="219">
        <v>2.2287999999999997</v>
      </c>
      <c r="J83" s="216">
        <v>4358.0049999999992</v>
      </c>
      <c r="K83" s="216">
        <v>37.605000000000004</v>
      </c>
      <c r="L83" s="216">
        <v>371.49254999999999</v>
      </c>
      <c r="M83" s="219">
        <v>8.7050000000000002E-2</v>
      </c>
      <c r="N83" s="219">
        <v>1.2694999999999999</v>
      </c>
      <c r="O83" s="219">
        <v>0.4577</v>
      </c>
      <c r="P83" s="216">
        <v>15.5221</v>
      </c>
      <c r="Q83" s="219">
        <v>21.93365</v>
      </c>
      <c r="R83" s="219">
        <v>2.3613</v>
      </c>
      <c r="S83" s="219">
        <v>0.37959999999999999</v>
      </c>
      <c r="T83" s="219">
        <v>0.26365</v>
      </c>
      <c r="U83" s="219">
        <v>8.6620500000000007</v>
      </c>
      <c r="W83" s="46"/>
      <c r="X83" s="46"/>
      <c r="Y83" s="46"/>
      <c r="Z83" s="46"/>
      <c r="AA83" s="46"/>
      <c r="AB83" s="46"/>
      <c r="AC83" s="46"/>
      <c r="AD83" s="46"/>
      <c r="AE83" s="46"/>
      <c r="AF83" s="46"/>
      <c r="AG83" s="46"/>
      <c r="AH83" s="46"/>
      <c r="AI83" s="46"/>
      <c r="AJ83" s="46"/>
      <c r="AK83" s="46"/>
      <c r="AL83" s="46"/>
      <c r="AM83" s="46"/>
      <c r="AN83" s="46"/>
      <c r="AO83" s="46"/>
      <c r="AP83" s="46"/>
      <c r="AR83" s="204">
        <f t="shared" si="26"/>
        <v>1</v>
      </c>
      <c r="AS83" s="204">
        <f t="shared" si="27"/>
        <v>0.99969023525374534</v>
      </c>
      <c r="AT83" s="204">
        <f t="shared" si="28"/>
        <v>1.000000921637402</v>
      </c>
      <c r="AU83" s="204">
        <f t="shared" si="29"/>
        <v>0.99998550113792517</v>
      </c>
      <c r="AV83" s="204">
        <f t="shared" si="30"/>
        <v>1.0002511303528023</v>
      </c>
      <c r="AW83" s="204">
        <f t="shared" si="31"/>
        <v>1.0000037726171989</v>
      </c>
      <c r="AX83" s="204">
        <f t="shared" si="32"/>
        <v>1.0000029551081615</v>
      </c>
      <c r="AY83" s="204">
        <f t="shared" si="33"/>
        <v>1.0000182069757648</v>
      </c>
      <c r="AZ83" s="204">
        <f t="shared" si="34"/>
        <v>0.99999383743674208</v>
      </c>
      <c r="BA83" s="204">
        <f t="shared" si="35"/>
        <v>1.0001674498766504</v>
      </c>
      <c r="BB83" s="204">
        <f t="shared" si="36"/>
        <v>0.99998741323540896</v>
      </c>
      <c r="BC83" s="204">
        <f t="shared" si="37"/>
        <v>1</v>
      </c>
      <c r="BD83" s="204">
        <f t="shared" si="38"/>
        <v>0.99992968064903243</v>
      </c>
      <c r="BE83" s="204">
        <f t="shared" si="39"/>
        <v>1.0000096381159596</v>
      </c>
      <c r="BF83" s="204">
        <f t="shared" si="40"/>
        <v>1.0000869173540627</v>
      </c>
      <c r="BG83" s="204">
        <f t="shared" si="41"/>
        <v>1</v>
      </c>
      <c r="BH83" s="204">
        <f t="shared" si="42"/>
        <v>1.0000000586397162</v>
      </c>
      <c r="BI83" s="204">
        <f t="shared" si="43"/>
        <v>0.99976382319214341</v>
      </c>
      <c r="BJ83" s="204">
        <f t="shared" si="44"/>
        <v>0.99997335072981652</v>
      </c>
      <c r="BK83" s="204">
        <f t="shared" si="45"/>
        <v>0.99997741799922757</v>
      </c>
      <c r="BM83" s="205">
        <f t="shared" si="47"/>
        <v>0.99984219405006736</v>
      </c>
      <c r="BN83" s="205">
        <f t="shared" si="46"/>
        <v>29.733399616951338</v>
      </c>
    </row>
    <row r="84" spans="1:66">
      <c r="A84" s="223">
        <f t="shared" si="25"/>
        <v>45008</v>
      </c>
      <c r="B84" s="215">
        <v>0.28399999999999997</v>
      </c>
      <c r="C84" s="215">
        <v>0.42175000000000001</v>
      </c>
      <c r="D84" s="215">
        <v>0.38839999999999997</v>
      </c>
      <c r="E84" s="215">
        <v>0.26</v>
      </c>
      <c r="F84" s="215">
        <v>1.9380500000000001</v>
      </c>
      <c r="G84" s="215">
        <v>0.63009999999999999</v>
      </c>
      <c r="H84" s="215">
        <v>0.23039999999999999</v>
      </c>
      <c r="I84" s="215">
        <v>2.2292000000000001</v>
      </c>
      <c r="J84" s="216">
        <v>4358.0049999999992</v>
      </c>
      <c r="K84" s="216">
        <v>37.105000000000004</v>
      </c>
      <c r="L84" s="216">
        <v>363.86734999999999</v>
      </c>
      <c r="M84" s="215">
        <v>8.6850000000000011E-2</v>
      </c>
      <c r="N84" s="215">
        <v>1.256</v>
      </c>
      <c r="O84" s="215">
        <v>0.45200000000000001</v>
      </c>
      <c r="P84" s="215">
        <v>15.45965</v>
      </c>
      <c r="Q84" s="215">
        <v>21.847700000000003</v>
      </c>
      <c r="R84" s="215">
        <v>2.3613</v>
      </c>
      <c r="S84" s="215">
        <v>0.37614999999999998</v>
      </c>
      <c r="T84" s="215">
        <v>0.26029999999999998</v>
      </c>
      <c r="U84" s="215">
        <v>8.6124000000000009</v>
      </c>
      <c r="W84" s="46"/>
      <c r="X84" s="46"/>
      <c r="Y84" s="46"/>
      <c r="Z84" s="46"/>
      <c r="AA84" s="46"/>
      <c r="AB84" s="46"/>
      <c r="AC84" s="46"/>
      <c r="AD84" s="46"/>
      <c r="AE84" s="46"/>
      <c r="AF84" s="46"/>
      <c r="AG84" s="46"/>
      <c r="AH84" s="46"/>
      <c r="AI84" s="46"/>
      <c r="AJ84" s="46"/>
      <c r="AK84" s="46"/>
      <c r="AL84" s="46"/>
      <c r="AM84" s="46"/>
      <c r="AN84" s="46"/>
      <c r="AO84" s="46"/>
      <c r="AP84" s="46"/>
      <c r="AR84" s="204">
        <f t="shared" si="26"/>
        <v>1</v>
      </c>
      <c r="AS84" s="204">
        <f t="shared" si="27"/>
        <v>0.99725753832734221</v>
      </c>
      <c r="AT84" s="204">
        <f t="shared" si="28"/>
        <v>0.99999849118875284</v>
      </c>
      <c r="AU84" s="204">
        <f t="shared" si="29"/>
        <v>0.99998573383621836</v>
      </c>
      <c r="AV84" s="204">
        <f t="shared" si="30"/>
        <v>0.99886642531455061</v>
      </c>
      <c r="AW84" s="204">
        <f t="shared" si="31"/>
        <v>0.99999370784957098</v>
      </c>
      <c r="AX84" s="204">
        <f t="shared" si="32"/>
        <v>0.99999061587611504</v>
      </c>
      <c r="AY84" s="204">
        <f t="shared" si="33"/>
        <v>1.0000033084036533</v>
      </c>
      <c r="AZ84" s="204">
        <f t="shared" si="34"/>
        <v>1</v>
      </c>
      <c r="BA84" s="204">
        <f t="shared" si="35"/>
        <v>0.99972483383208166</v>
      </c>
      <c r="BB84" s="204">
        <f t="shared" si="36"/>
        <v>0.99980861386407605</v>
      </c>
      <c r="BC84" s="204">
        <f t="shared" si="37"/>
        <v>1</v>
      </c>
      <c r="BD84" s="204">
        <f t="shared" si="38"/>
        <v>0.99946952692838664</v>
      </c>
      <c r="BE84" s="204">
        <f t="shared" si="39"/>
        <v>0.99986186508125585</v>
      </c>
      <c r="BF84" s="204">
        <f t="shared" si="40"/>
        <v>0.99992712626220315</v>
      </c>
      <c r="BG84" s="204">
        <f t="shared" si="41"/>
        <v>1</v>
      </c>
      <c r="BH84" s="204">
        <f t="shared" si="42"/>
        <v>1</v>
      </c>
      <c r="BI84" s="204">
        <f t="shared" si="43"/>
        <v>0.99874028235681556</v>
      </c>
      <c r="BJ84" s="204">
        <f t="shared" si="44"/>
        <v>0.99993565448605415</v>
      </c>
      <c r="BK84" s="204">
        <f t="shared" si="45"/>
        <v>0.99991756234393148</v>
      </c>
      <c r="BM84" s="205">
        <f t="shared" si="47"/>
        <v>0.99349710260122615</v>
      </c>
      <c r="BN84" s="205">
        <f t="shared" si="46"/>
        <v>29.540046369925562</v>
      </c>
    </row>
    <row r="85" spans="1:66">
      <c r="A85" s="223">
        <f t="shared" si="25"/>
        <v>45009</v>
      </c>
      <c r="B85" s="215">
        <v>0.28399999999999997</v>
      </c>
      <c r="C85" s="215">
        <v>0.4244</v>
      </c>
      <c r="D85" s="215">
        <v>0.38929999999999998</v>
      </c>
      <c r="E85" s="215">
        <v>0.26205000000000001</v>
      </c>
      <c r="F85" s="215">
        <v>1.95695</v>
      </c>
      <c r="G85" s="215">
        <v>0.63234999999999997</v>
      </c>
      <c r="H85" s="215">
        <v>0.23230000000000001</v>
      </c>
      <c r="I85" s="215">
        <v>2.2287999999999997</v>
      </c>
      <c r="J85" s="216">
        <v>4358.0049999999992</v>
      </c>
      <c r="K85" s="216">
        <v>37.605000000000004</v>
      </c>
      <c r="L85" s="216">
        <v>371.49254999999999</v>
      </c>
      <c r="M85" s="215">
        <v>8.7050000000000002E-2</v>
      </c>
      <c r="N85" s="215">
        <v>1.2694999999999999</v>
      </c>
      <c r="O85" s="215">
        <v>0.4577</v>
      </c>
      <c r="P85" s="215">
        <v>15.5221</v>
      </c>
      <c r="Q85" s="215">
        <v>21.93365</v>
      </c>
      <c r="R85" s="215">
        <v>2.3613</v>
      </c>
      <c r="S85" s="215">
        <v>0.37959999999999999</v>
      </c>
      <c r="T85" s="215">
        <v>0.26365</v>
      </c>
      <c r="U85" s="215">
        <v>8.6620500000000007</v>
      </c>
      <c r="W85" s="46"/>
      <c r="X85" s="46"/>
      <c r="Y85" s="46"/>
      <c r="Z85" s="46"/>
      <c r="AA85" s="46"/>
      <c r="AB85" s="46"/>
      <c r="AC85" s="46"/>
      <c r="AD85" s="46"/>
      <c r="AE85" s="46"/>
      <c r="AF85" s="46"/>
      <c r="AG85" s="46"/>
      <c r="AH85" s="46"/>
      <c r="AI85" s="46"/>
      <c r="AJ85" s="46"/>
      <c r="AK85" s="46"/>
      <c r="AL85" s="46"/>
      <c r="AM85" s="46"/>
      <c r="AN85" s="46"/>
      <c r="AO85" s="46"/>
      <c r="AP85" s="46"/>
      <c r="AR85" s="204">
        <f t="shared" si="26"/>
        <v>1</v>
      </c>
      <c r="AS85" s="204">
        <f t="shared" si="27"/>
        <v>1.0027500034517238</v>
      </c>
      <c r="AT85" s="204">
        <f t="shared" si="28"/>
        <v>1.0000015088135237</v>
      </c>
      <c r="AU85" s="204">
        <f t="shared" si="29"/>
        <v>1.0000142663673079</v>
      </c>
      <c r="AV85" s="204">
        <f t="shared" si="30"/>
        <v>1.0011348611353039</v>
      </c>
      <c r="AW85" s="204">
        <f t="shared" si="31"/>
        <v>1.0000062921900204</v>
      </c>
      <c r="AX85" s="204">
        <f t="shared" si="32"/>
        <v>1.0000093842119475</v>
      </c>
      <c r="AY85" s="204">
        <f t="shared" si="33"/>
        <v>0.99999669160729232</v>
      </c>
      <c r="AZ85" s="204">
        <f t="shared" si="34"/>
        <v>1</v>
      </c>
      <c r="BA85" s="204">
        <f t="shared" si="35"/>
        <v>1.0002752419051786</v>
      </c>
      <c r="BB85" s="204">
        <f t="shared" si="36"/>
        <v>1.0001914227715885</v>
      </c>
      <c r="BC85" s="204">
        <f t="shared" si="37"/>
        <v>1</v>
      </c>
      <c r="BD85" s="204">
        <f t="shared" si="38"/>
        <v>1.0005307546226483</v>
      </c>
      <c r="BE85" s="204">
        <f t="shared" si="39"/>
        <v>1.0001381540026359</v>
      </c>
      <c r="BF85" s="204">
        <f t="shared" si="40"/>
        <v>1.0000728790487656</v>
      </c>
      <c r="BG85" s="204">
        <f t="shared" si="41"/>
        <v>1</v>
      </c>
      <c r="BH85" s="204">
        <f t="shared" si="42"/>
        <v>1</v>
      </c>
      <c r="BI85" s="204">
        <f t="shared" si="43"/>
        <v>1.0012613065332778</v>
      </c>
      <c r="BJ85" s="204">
        <f t="shared" si="44"/>
        <v>1.0000643496545576</v>
      </c>
      <c r="BK85" s="204">
        <f t="shared" si="45"/>
        <v>1.000082444452596</v>
      </c>
      <c r="BM85" s="205">
        <f t="shared" si="47"/>
        <v>1.0065454618657137</v>
      </c>
      <c r="BN85" s="205">
        <f t="shared" si="46"/>
        <v>29.733399616951324</v>
      </c>
    </row>
    <row r="86" spans="1:66">
      <c r="A86" s="223">
        <f t="shared" si="25"/>
        <v>45010</v>
      </c>
      <c r="B86" s="215">
        <v>0.28399999999999997</v>
      </c>
      <c r="C86" s="215">
        <v>0.4244</v>
      </c>
      <c r="D86" s="215">
        <v>0.38929999999999998</v>
      </c>
      <c r="E86" s="215">
        <v>0.26205000000000001</v>
      </c>
      <c r="F86" s="215">
        <v>1.95695</v>
      </c>
      <c r="G86" s="215">
        <v>0.63234999999999997</v>
      </c>
      <c r="H86" s="215">
        <v>0.23230000000000001</v>
      </c>
      <c r="I86" s="215">
        <v>2.2287999999999997</v>
      </c>
      <c r="J86" s="216">
        <v>4358.0049999999992</v>
      </c>
      <c r="K86" s="216">
        <v>37.605000000000004</v>
      </c>
      <c r="L86" s="216">
        <v>371.49254999999999</v>
      </c>
      <c r="M86" s="215">
        <v>8.7050000000000002E-2</v>
      </c>
      <c r="N86" s="215">
        <v>1.2694999999999999</v>
      </c>
      <c r="O86" s="215">
        <v>0.4577</v>
      </c>
      <c r="P86" s="215">
        <v>15.5221</v>
      </c>
      <c r="Q86" s="215">
        <v>21.93365</v>
      </c>
      <c r="R86" s="215">
        <v>2.3613</v>
      </c>
      <c r="S86" s="215">
        <v>0.37959999999999999</v>
      </c>
      <c r="T86" s="215">
        <v>0.26365</v>
      </c>
      <c r="U86" s="215">
        <v>8.6620500000000007</v>
      </c>
      <c r="W86" s="46"/>
      <c r="X86" s="46"/>
      <c r="Y86" s="46"/>
      <c r="Z86" s="46"/>
      <c r="AA86" s="46"/>
      <c r="AB86" s="46"/>
      <c r="AC86" s="46"/>
      <c r="AD86" s="46"/>
      <c r="AE86" s="46"/>
      <c r="AF86" s="46"/>
      <c r="AG86" s="46"/>
      <c r="AH86" s="46"/>
      <c r="AI86" s="46"/>
      <c r="AJ86" s="46"/>
      <c r="AK86" s="46"/>
      <c r="AL86" s="46"/>
      <c r="AM86" s="46"/>
      <c r="AN86" s="46"/>
      <c r="AO86" s="46"/>
      <c r="AP86" s="46"/>
      <c r="AR86" s="204">
        <f t="shared" si="26"/>
        <v>1</v>
      </c>
      <c r="AS86" s="204">
        <f t="shared" si="27"/>
        <v>1</v>
      </c>
      <c r="AT86" s="204">
        <f t="shared" si="28"/>
        <v>1</v>
      </c>
      <c r="AU86" s="204">
        <f t="shared" si="29"/>
        <v>1</v>
      </c>
      <c r="AV86" s="204">
        <f t="shared" si="30"/>
        <v>1</v>
      </c>
      <c r="AW86" s="204">
        <f t="shared" si="31"/>
        <v>1</v>
      </c>
      <c r="AX86" s="204">
        <f t="shared" si="32"/>
        <v>1</v>
      </c>
      <c r="AY86" s="204">
        <f t="shared" si="33"/>
        <v>1</v>
      </c>
      <c r="AZ86" s="204">
        <f t="shared" si="34"/>
        <v>1</v>
      </c>
      <c r="BA86" s="204">
        <f t="shared" si="35"/>
        <v>1</v>
      </c>
      <c r="BB86" s="204">
        <f t="shared" si="36"/>
        <v>1</v>
      </c>
      <c r="BC86" s="204">
        <f t="shared" si="37"/>
        <v>1</v>
      </c>
      <c r="BD86" s="204">
        <f t="shared" si="38"/>
        <v>1</v>
      </c>
      <c r="BE86" s="204">
        <f t="shared" si="39"/>
        <v>1</v>
      </c>
      <c r="BF86" s="204">
        <f t="shared" si="40"/>
        <v>1</v>
      </c>
      <c r="BG86" s="204">
        <f t="shared" si="41"/>
        <v>1</v>
      </c>
      <c r="BH86" s="204">
        <f t="shared" si="42"/>
        <v>1</v>
      </c>
      <c r="BI86" s="204">
        <f t="shared" si="43"/>
        <v>1</v>
      </c>
      <c r="BJ86" s="204">
        <f t="shared" si="44"/>
        <v>1</v>
      </c>
      <c r="BK86" s="204">
        <f t="shared" si="45"/>
        <v>1</v>
      </c>
      <c r="BM86" s="205">
        <f t="shared" si="47"/>
        <v>1</v>
      </c>
      <c r="BN86" s="205">
        <f t="shared" si="46"/>
        <v>29.733399616951324</v>
      </c>
    </row>
    <row r="87" spans="1:66">
      <c r="A87" s="223">
        <f t="shared" si="25"/>
        <v>45011</v>
      </c>
      <c r="B87" s="215">
        <v>0.28399999999999997</v>
      </c>
      <c r="C87" s="215">
        <v>0.4244</v>
      </c>
      <c r="D87" s="215">
        <v>0.38929999999999998</v>
      </c>
      <c r="E87" s="215">
        <v>0.26205000000000001</v>
      </c>
      <c r="F87" s="215">
        <v>1.95695</v>
      </c>
      <c r="G87" s="215">
        <v>0.63234999999999997</v>
      </c>
      <c r="H87" s="215">
        <v>0.23230000000000001</v>
      </c>
      <c r="I87" s="215">
        <v>2.2287999999999997</v>
      </c>
      <c r="J87" s="216">
        <v>4358.0049999999992</v>
      </c>
      <c r="K87" s="216">
        <v>37.605000000000004</v>
      </c>
      <c r="L87" s="216">
        <v>371.49254999999999</v>
      </c>
      <c r="M87" s="215">
        <v>8.7050000000000002E-2</v>
      </c>
      <c r="N87" s="215">
        <v>1.2694999999999999</v>
      </c>
      <c r="O87" s="215">
        <v>0.4577</v>
      </c>
      <c r="P87" s="215">
        <v>15.5221</v>
      </c>
      <c r="Q87" s="215">
        <v>21.93365</v>
      </c>
      <c r="R87" s="215">
        <v>2.3613</v>
      </c>
      <c r="S87" s="215">
        <v>0.37959999999999999</v>
      </c>
      <c r="T87" s="215">
        <v>0.26365</v>
      </c>
      <c r="U87" s="215">
        <v>8.6620500000000007</v>
      </c>
      <c r="W87" s="46"/>
      <c r="X87" s="46"/>
      <c r="Y87" s="46"/>
      <c r="Z87" s="46"/>
      <c r="AA87" s="46"/>
      <c r="AB87" s="46"/>
      <c r="AC87" s="46"/>
      <c r="AD87" s="46"/>
      <c r="AE87" s="46"/>
      <c r="AF87" s="46"/>
      <c r="AG87" s="46"/>
      <c r="AH87" s="46"/>
      <c r="AI87" s="46"/>
      <c r="AJ87" s="46"/>
      <c r="AK87" s="46"/>
      <c r="AL87" s="46"/>
      <c r="AM87" s="46"/>
      <c r="AN87" s="46"/>
      <c r="AO87" s="46"/>
      <c r="AP87" s="46"/>
      <c r="AR87" s="204">
        <f t="shared" si="26"/>
        <v>1</v>
      </c>
      <c r="AS87" s="204">
        <f t="shared" si="27"/>
        <v>1</v>
      </c>
      <c r="AT87" s="204">
        <f t="shared" si="28"/>
        <v>1</v>
      </c>
      <c r="AU87" s="204">
        <f t="shared" si="29"/>
        <v>1</v>
      </c>
      <c r="AV87" s="204">
        <f t="shared" si="30"/>
        <v>1</v>
      </c>
      <c r="AW87" s="204">
        <f t="shared" si="31"/>
        <v>1</v>
      </c>
      <c r="AX87" s="204">
        <f t="shared" si="32"/>
        <v>1</v>
      </c>
      <c r="AY87" s="204">
        <f t="shared" si="33"/>
        <v>1</v>
      </c>
      <c r="AZ87" s="204">
        <f t="shared" si="34"/>
        <v>1</v>
      </c>
      <c r="BA87" s="204">
        <f t="shared" si="35"/>
        <v>1</v>
      </c>
      <c r="BB87" s="204">
        <f t="shared" si="36"/>
        <v>1</v>
      </c>
      <c r="BC87" s="204">
        <f t="shared" si="37"/>
        <v>1</v>
      </c>
      <c r="BD87" s="204">
        <f t="shared" si="38"/>
        <v>1</v>
      </c>
      <c r="BE87" s="204">
        <f t="shared" si="39"/>
        <v>1</v>
      </c>
      <c r="BF87" s="204">
        <f t="shared" si="40"/>
        <v>1</v>
      </c>
      <c r="BG87" s="204">
        <f t="shared" si="41"/>
        <v>1</v>
      </c>
      <c r="BH87" s="204">
        <f t="shared" si="42"/>
        <v>1</v>
      </c>
      <c r="BI87" s="204">
        <f t="shared" si="43"/>
        <v>1</v>
      </c>
      <c r="BJ87" s="204">
        <f t="shared" si="44"/>
        <v>1</v>
      </c>
      <c r="BK87" s="204">
        <f t="shared" si="45"/>
        <v>1</v>
      </c>
      <c r="BM87" s="205">
        <f t="shared" si="47"/>
        <v>1</v>
      </c>
      <c r="BN87" s="205">
        <f t="shared" si="46"/>
        <v>29.733399616951324</v>
      </c>
    </row>
    <row r="88" spans="1:66">
      <c r="A88" s="223">
        <f t="shared" si="25"/>
        <v>45012</v>
      </c>
      <c r="B88" s="215">
        <v>0.28399999999999997</v>
      </c>
      <c r="C88" s="215">
        <v>0.42704999999999999</v>
      </c>
      <c r="D88" s="215">
        <v>0.3901</v>
      </c>
      <c r="E88" s="215">
        <v>0.26105</v>
      </c>
      <c r="F88" s="215">
        <v>1.954</v>
      </c>
      <c r="G88" s="215">
        <v>0.63575000000000004</v>
      </c>
      <c r="H88" s="215">
        <v>0.23230000000000001</v>
      </c>
      <c r="I88" s="215">
        <v>2.2293000000000003</v>
      </c>
      <c r="J88" s="216">
        <v>4307.7269999999999</v>
      </c>
      <c r="K88" s="216">
        <v>37.239999999999995</v>
      </c>
      <c r="L88" s="216">
        <v>369.36220000000003</v>
      </c>
      <c r="M88" s="215">
        <v>8.6999999999999994E-2</v>
      </c>
      <c r="N88" s="215">
        <v>1.2577500000000001</v>
      </c>
      <c r="O88" s="215">
        <v>0.4582</v>
      </c>
      <c r="P88" s="215">
        <v>15.443049999999999</v>
      </c>
      <c r="Q88" s="215">
        <v>21.869799999999998</v>
      </c>
      <c r="R88" s="215">
        <v>2.36605</v>
      </c>
      <c r="S88" s="215">
        <v>0.37890000000000001</v>
      </c>
      <c r="T88" s="215">
        <v>0.26385000000000003</v>
      </c>
      <c r="U88" s="215">
        <v>8.6197499999999998</v>
      </c>
      <c r="W88" s="46"/>
      <c r="X88" s="46"/>
      <c r="Y88" s="46"/>
      <c r="Z88" s="46"/>
      <c r="AA88" s="46"/>
      <c r="AB88" s="46"/>
      <c r="AC88" s="46"/>
      <c r="AD88" s="46"/>
      <c r="AE88" s="46"/>
      <c r="AF88" s="46"/>
      <c r="AG88" s="46"/>
      <c r="AH88" s="46"/>
      <c r="AI88" s="46"/>
      <c r="AJ88" s="46"/>
      <c r="AK88" s="46"/>
      <c r="AL88" s="46"/>
      <c r="AM88" s="46"/>
      <c r="AN88" s="46"/>
      <c r="AO88" s="46"/>
      <c r="AP88" s="46"/>
      <c r="AR88" s="204">
        <f t="shared" si="26"/>
        <v>1</v>
      </c>
      <c r="AS88" s="204">
        <f t="shared" si="27"/>
        <v>1.0027328620923677</v>
      </c>
      <c r="AT88" s="204">
        <f t="shared" si="28"/>
        <v>1.0000013382420272</v>
      </c>
      <c r="AU88" s="204">
        <f t="shared" si="29"/>
        <v>0.99999305486629331</v>
      </c>
      <c r="AV88" s="204">
        <f t="shared" si="30"/>
        <v>0.99982370491407324</v>
      </c>
      <c r="AW88" s="204">
        <f t="shared" si="31"/>
        <v>1.0000094658623029</v>
      </c>
      <c r="AX88" s="204">
        <f t="shared" si="32"/>
        <v>1</v>
      </c>
      <c r="AY88" s="204">
        <f t="shared" si="33"/>
        <v>1.000004135413519</v>
      </c>
      <c r="AZ88" s="204">
        <f t="shared" si="34"/>
        <v>0.99985279987997167</v>
      </c>
      <c r="BA88" s="204">
        <f t="shared" si="35"/>
        <v>0.99979948493297521</v>
      </c>
      <c r="BB88" s="204">
        <f t="shared" si="36"/>
        <v>0.9999469246658661</v>
      </c>
      <c r="BC88" s="204">
        <f t="shared" si="37"/>
        <v>1</v>
      </c>
      <c r="BD88" s="204">
        <f t="shared" si="38"/>
        <v>0.9995385967962519</v>
      </c>
      <c r="BE88" s="204">
        <f t="shared" si="39"/>
        <v>1.0000120358213092</v>
      </c>
      <c r="BF88" s="204">
        <f t="shared" si="40"/>
        <v>0.9999077068705059</v>
      </c>
      <c r="BG88" s="204">
        <f t="shared" si="41"/>
        <v>1</v>
      </c>
      <c r="BH88" s="204">
        <f t="shared" si="42"/>
        <v>1.0000002649495525</v>
      </c>
      <c r="BI88" s="204">
        <f t="shared" si="43"/>
        <v>0.99974520541836842</v>
      </c>
      <c r="BJ88" s="204">
        <f t="shared" si="44"/>
        <v>1.0000038157485474</v>
      </c>
      <c r="BK88" s="204">
        <f t="shared" si="45"/>
        <v>0.99992979560006512</v>
      </c>
      <c r="BM88" s="205">
        <f t="shared" si="47"/>
        <v>1.0012981126979359</v>
      </c>
      <c r="BN88" s="205">
        <f t="shared" si="46"/>
        <v>29.77199692054689</v>
      </c>
    </row>
    <row r="89" spans="1:66">
      <c r="A89" s="223">
        <f t="shared" si="25"/>
        <v>45013</v>
      </c>
      <c r="B89" s="215">
        <v>0.28399999999999997</v>
      </c>
      <c r="C89" s="215">
        <v>0.42474999999999996</v>
      </c>
      <c r="D89" s="215">
        <v>0.38724999999999998</v>
      </c>
      <c r="E89" s="215">
        <v>0.25990000000000002</v>
      </c>
      <c r="F89" s="215">
        <v>1.95455</v>
      </c>
      <c r="G89" s="215">
        <v>0.6322000000000001</v>
      </c>
      <c r="H89" s="215">
        <v>0.2306</v>
      </c>
      <c r="I89" s="215">
        <v>2.2293000000000003</v>
      </c>
      <c r="J89" s="216">
        <v>4283.8710000000001</v>
      </c>
      <c r="K89" s="216">
        <v>37.134999999999998</v>
      </c>
      <c r="L89" s="216">
        <v>368.85575</v>
      </c>
      <c r="M89" s="215">
        <v>8.6999999999999994E-2</v>
      </c>
      <c r="N89" s="215">
        <v>1.2494000000000001</v>
      </c>
      <c r="O89" s="215">
        <v>0.45595000000000002</v>
      </c>
      <c r="P89" s="215">
        <v>15.4444</v>
      </c>
      <c r="Q89" s="215">
        <v>21.75225</v>
      </c>
      <c r="R89" s="215">
        <v>2.3613</v>
      </c>
      <c r="S89" s="215">
        <v>0.37724999999999997</v>
      </c>
      <c r="T89" s="215">
        <v>0.26264999999999999</v>
      </c>
      <c r="U89" s="215">
        <v>8.6150000000000002</v>
      </c>
      <c r="W89" s="46"/>
      <c r="X89" s="46"/>
      <c r="Y89" s="46"/>
      <c r="Z89" s="46"/>
      <c r="AA89" s="46"/>
      <c r="AB89" s="46"/>
      <c r="AC89" s="46"/>
      <c r="AD89" s="46"/>
      <c r="AE89" s="46"/>
      <c r="AF89" s="46"/>
      <c r="AG89" s="46"/>
      <c r="AH89" s="46"/>
      <c r="AI89" s="46"/>
      <c r="AJ89" s="46"/>
      <c r="AK89" s="46"/>
      <c r="AL89" s="46"/>
      <c r="AM89" s="46"/>
      <c r="AN89" s="46"/>
      <c r="AO89" s="46"/>
      <c r="AP89" s="46"/>
      <c r="AR89" s="204">
        <f t="shared" si="26"/>
        <v>1</v>
      </c>
      <c r="AS89" s="204">
        <f t="shared" si="27"/>
        <v>0.99763509310590581</v>
      </c>
      <c r="AT89" s="204">
        <f t="shared" si="28"/>
        <v>0.99999521993501284</v>
      </c>
      <c r="AU89" s="204">
        <f t="shared" si="29"/>
        <v>0.99999198013473423</v>
      </c>
      <c r="AV89" s="204">
        <f t="shared" si="30"/>
        <v>1.0000328921922308</v>
      </c>
      <c r="AW89" s="204">
        <f t="shared" si="31"/>
        <v>0.9999901154503914</v>
      </c>
      <c r="AX89" s="204">
        <f t="shared" si="32"/>
        <v>0.99999160731161407</v>
      </c>
      <c r="AY89" s="204">
        <f t="shared" si="33"/>
        <v>1</v>
      </c>
      <c r="AZ89" s="204">
        <f t="shared" si="34"/>
        <v>0.99992955145742757</v>
      </c>
      <c r="BA89" s="204">
        <f t="shared" si="35"/>
        <v>0.9999419493555991</v>
      </c>
      <c r="BB89" s="204">
        <f t="shared" si="36"/>
        <v>0.99998733706238196</v>
      </c>
      <c r="BC89" s="204">
        <f t="shared" si="37"/>
        <v>1</v>
      </c>
      <c r="BD89" s="204">
        <f t="shared" si="38"/>
        <v>0.99966946001417289</v>
      </c>
      <c r="BE89" s="204">
        <f t="shared" si="39"/>
        <v>0.99994573681547416</v>
      </c>
      <c r="BF89" s="204">
        <f t="shared" si="40"/>
        <v>1.0000015801992135</v>
      </c>
      <c r="BG89" s="204">
        <f t="shared" si="41"/>
        <v>1</v>
      </c>
      <c r="BH89" s="204">
        <f t="shared" si="42"/>
        <v>0.99999973505051765</v>
      </c>
      <c r="BI89" s="204">
        <f t="shared" si="43"/>
        <v>0.99939765017371196</v>
      </c>
      <c r="BJ89" s="204">
        <f t="shared" si="44"/>
        <v>0.9999770622926184</v>
      </c>
      <c r="BK89" s="204">
        <f t="shared" si="45"/>
        <v>0.99999209477504769</v>
      </c>
      <c r="BM89" s="205">
        <f t="shared" si="47"/>
        <v>0.9964822236321097</v>
      </c>
      <c r="BN89" s="205">
        <f t="shared" si="46"/>
        <v>29.667265693354889</v>
      </c>
    </row>
    <row r="90" spans="1:66">
      <c r="A90" s="223">
        <f t="shared" si="25"/>
        <v>45014</v>
      </c>
      <c r="B90" s="215">
        <v>0.28399999999999997</v>
      </c>
      <c r="C90" s="215">
        <v>0.42510000000000003</v>
      </c>
      <c r="D90" s="215">
        <v>0.38655</v>
      </c>
      <c r="E90" s="215">
        <v>0.26164999999999999</v>
      </c>
      <c r="F90" s="215">
        <v>1.95695</v>
      </c>
      <c r="G90" s="215">
        <v>0.62959999999999994</v>
      </c>
      <c r="H90" s="215">
        <v>0.23049999999999998</v>
      </c>
      <c r="I90" s="215">
        <v>2.2291500000000002</v>
      </c>
      <c r="J90" s="216">
        <v>4288.1360000000004</v>
      </c>
      <c r="K90" s="216">
        <v>37.47</v>
      </c>
      <c r="L90" s="216">
        <v>369.73035000000004</v>
      </c>
      <c r="M90" s="215">
        <v>8.7050000000000002E-2</v>
      </c>
      <c r="N90" s="215">
        <v>1.25095</v>
      </c>
      <c r="O90" s="215">
        <v>0.45474999999999999</v>
      </c>
      <c r="P90" s="215">
        <v>15.4688</v>
      </c>
      <c r="Q90" s="215">
        <v>21.86675</v>
      </c>
      <c r="R90" s="215">
        <v>2.3472999999999997</v>
      </c>
      <c r="S90" s="215">
        <v>0.37759999999999999</v>
      </c>
      <c r="T90" s="215">
        <v>0.26219999999999999</v>
      </c>
      <c r="U90" s="215">
        <v>8.6529500000000006</v>
      </c>
      <c r="W90" s="46"/>
      <c r="X90" s="46"/>
      <c r="Y90" s="46"/>
      <c r="Z90" s="46"/>
      <c r="AA90" s="46"/>
      <c r="AB90" s="46"/>
      <c r="AC90" s="46"/>
      <c r="AD90" s="46"/>
      <c r="AE90" s="46"/>
      <c r="AF90" s="46"/>
      <c r="AG90" s="46"/>
      <c r="AH90" s="46"/>
      <c r="AI90" s="46"/>
      <c r="AJ90" s="46"/>
      <c r="AK90" s="46"/>
      <c r="AL90" s="46"/>
      <c r="AM90" s="46"/>
      <c r="AN90" s="46"/>
      <c r="AO90" s="46"/>
      <c r="AP90" s="46"/>
      <c r="AR90" s="204">
        <f t="shared" si="26"/>
        <v>1</v>
      </c>
      <c r="AS90" s="204">
        <f t="shared" si="27"/>
        <v>1.0003611944280391</v>
      </c>
      <c r="AT90" s="204">
        <f t="shared" si="28"/>
        <v>0.99999882056553879</v>
      </c>
      <c r="AU90" s="204">
        <f t="shared" si="29"/>
        <v>1.0000121902520713</v>
      </c>
      <c r="AV90" s="204">
        <f t="shared" si="30"/>
        <v>1.0001434292614306</v>
      </c>
      <c r="AW90" s="204">
        <f t="shared" si="31"/>
        <v>0.99999272532607031</v>
      </c>
      <c r="AX90" s="204">
        <f t="shared" si="32"/>
        <v>0.99999950438549901</v>
      </c>
      <c r="AY90" s="204">
        <f t="shared" si="33"/>
        <v>0.99999875947667582</v>
      </c>
      <c r="AZ90" s="204">
        <f t="shared" si="34"/>
        <v>1.0000126241403062</v>
      </c>
      <c r="BA90" s="204">
        <f t="shared" si="35"/>
        <v>1.0001846617423562</v>
      </c>
      <c r="BB90" s="204">
        <f t="shared" si="36"/>
        <v>1.0000218573983166</v>
      </c>
      <c r="BC90" s="204">
        <f t="shared" si="37"/>
        <v>1</v>
      </c>
      <c r="BD90" s="204">
        <f t="shared" si="38"/>
        <v>1.0000615364356267</v>
      </c>
      <c r="BE90" s="204">
        <f t="shared" si="39"/>
        <v>0.99997094967590527</v>
      </c>
      <c r="BF90" s="204">
        <f t="shared" si="40"/>
        <v>1.0000285372378077</v>
      </c>
      <c r="BG90" s="204">
        <f t="shared" si="41"/>
        <v>1</v>
      </c>
      <c r="BH90" s="204">
        <f t="shared" si="42"/>
        <v>0.99999921598480213</v>
      </c>
      <c r="BI90" s="204">
        <f t="shared" si="43"/>
        <v>1.0001280377876753</v>
      </c>
      <c r="BJ90" s="204">
        <f t="shared" si="44"/>
        <v>0.99999137126937143</v>
      </c>
      <c r="BK90" s="204">
        <f t="shared" si="45"/>
        <v>1.0000630394916479</v>
      </c>
      <c r="BM90" s="205">
        <f t="shared" si="47"/>
        <v>1.0009688179485603</v>
      </c>
      <c r="BN90" s="205">
        <f t="shared" si="46"/>
        <v>29.696007872843317</v>
      </c>
    </row>
    <row r="91" spans="1:66">
      <c r="A91" s="223">
        <f t="shared" si="25"/>
        <v>45015</v>
      </c>
      <c r="B91" s="215">
        <v>0.28399999999999997</v>
      </c>
      <c r="C91" s="215">
        <v>0.42359999999999998</v>
      </c>
      <c r="D91" s="215">
        <v>0.38480000000000003</v>
      </c>
      <c r="E91" s="215">
        <v>0.2606</v>
      </c>
      <c r="F91" s="215">
        <v>1.9538500000000001</v>
      </c>
      <c r="G91" s="215">
        <v>0.63135000000000008</v>
      </c>
      <c r="H91" s="215">
        <v>0.23039999999999999</v>
      </c>
      <c r="I91" s="215">
        <v>2.2294</v>
      </c>
      <c r="J91" s="216">
        <v>4272.8050000000003</v>
      </c>
      <c r="K91" s="216">
        <v>37.634999999999998</v>
      </c>
      <c r="L91" s="216">
        <v>368.86</v>
      </c>
      <c r="M91" s="215">
        <v>8.7050000000000002E-2</v>
      </c>
      <c r="N91" s="215">
        <v>1.2562</v>
      </c>
      <c r="O91" s="215">
        <v>0.45589999999999997</v>
      </c>
      <c r="P91" s="215">
        <v>15.448399999999999</v>
      </c>
      <c r="Q91" s="215">
        <v>21.919350000000001</v>
      </c>
      <c r="R91" s="215">
        <v>2.3613</v>
      </c>
      <c r="S91" s="215">
        <v>0.37734999999999996</v>
      </c>
      <c r="T91" s="215">
        <v>0.26195000000000002</v>
      </c>
      <c r="U91" s="215">
        <v>8.6521000000000008</v>
      </c>
      <c r="W91" s="46"/>
      <c r="X91" s="46"/>
      <c r="Y91" s="46"/>
      <c r="Z91" s="46"/>
      <c r="AA91" s="46"/>
      <c r="AB91" s="46"/>
      <c r="AC91" s="46"/>
      <c r="AD91" s="46"/>
      <c r="AE91" s="46"/>
      <c r="AF91" s="46"/>
      <c r="AG91" s="46"/>
      <c r="AH91" s="46"/>
      <c r="AI91" s="46"/>
      <c r="AJ91" s="46"/>
      <c r="AK91" s="46"/>
      <c r="AL91" s="46"/>
      <c r="AM91" s="46"/>
      <c r="AN91" s="46"/>
      <c r="AO91" s="46"/>
      <c r="AP91" s="46"/>
      <c r="AR91" s="204">
        <f t="shared" si="26"/>
        <v>1</v>
      </c>
      <c r="AS91" s="204">
        <f t="shared" si="27"/>
        <v>0.99845140500929064</v>
      </c>
      <c r="AT91" s="204">
        <f t="shared" si="28"/>
        <v>0.99999704204676398</v>
      </c>
      <c r="AU91" s="204">
        <f t="shared" si="29"/>
        <v>0.99999269574107774</v>
      </c>
      <c r="AV91" s="204">
        <f t="shared" si="30"/>
        <v>0.99981473447889979</v>
      </c>
      <c r="AW91" s="204">
        <f t="shared" si="31"/>
        <v>1.0000048997418305</v>
      </c>
      <c r="AX91" s="204">
        <f t="shared" si="32"/>
        <v>0.99999950417043526</v>
      </c>
      <c r="AY91" s="204">
        <f t="shared" si="33"/>
        <v>1.0000020674959222</v>
      </c>
      <c r="AZ91" s="204">
        <f t="shared" si="34"/>
        <v>0.99995456379038461</v>
      </c>
      <c r="BA91" s="204">
        <f t="shared" si="35"/>
        <v>1.0000903425721865</v>
      </c>
      <c r="BB91" s="204">
        <f t="shared" si="36"/>
        <v>0.99997824941425817</v>
      </c>
      <c r="BC91" s="204">
        <f t="shared" si="37"/>
        <v>1</v>
      </c>
      <c r="BD91" s="204">
        <f t="shared" si="38"/>
        <v>1.0002078800360608</v>
      </c>
      <c r="BE91" s="204">
        <f t="shared" si="39"/>
        <v>1.0000278422131799</v>
      </c>
      <c r="BF91" s="204">
        <f t="shared" si="40"/>
        <v>0.99997614471114271</v>
      </c>
      <c r="BG91" s="204">
        <f t="shared" si="41"/>
        <v>1</v>
      </c>
      <c r="BH91" s="204">
        <f t="shared" si="42"/>
        <v>1.0000007840158125</v>
      </c>
      <c r="BI91" s="204">
        <f t="shared" si="43"/>
        <v>0.99990856658860494</v>
      </c>
      <c r="BJ91" s="204">
        <f t="shared" si="44"/>
        <v>0.99999519985036767</v>
      </c>
      <c r="BK91" s="204">
        <f t="shared" si="45"/>
        <v>0.99999859112300249</v>
      </c>
      <c r="BM91" s="205">
        <f t="shared" si="47"/>
        <v>0.99840054415388091</v>
      </c>
      <c r="BN91" s="205">
        <f t="shared" si="46"/>
        <v>29.648510419444701</v>
      </c>
    </row>
    <row r="92" spans="1:66">
      <c r="A92" s="223">
        <f t="shared" si="25"/>
        <v>45016</v>
      </c>
      <c r="B92" s="215">
        <v>0.28399999999999997</v>
      </c>
      <c r="C92" s="215">
        <v>0.42330000000000001</v>
      </c>
      <c r="D92" s="215">
        <v>0.38424999999999998</v>
      </c>
      <c r="E92" s="215">
        <v>0.25980000000000003</v>
      </c>
      <c r="F92" s="215">
        <v>1.9506000000000001</v>
      </c>
      <c r="G92" s="215">
        <v>0.63024999999999998</v>
      </c>
      <c r="H92" s="215">
        <v>0.22935</v>
      </c>
      <c r="I92" s="215">
        <v>2.2294</v>
      </c>
      <c r="J92" s="216">
        <v>4251.2160000000003</v>
      </c>
      <c r="K92" s="216">
        <v>37.744999999999997</v>
      </c>
      <c r="L92" s="216">
        <v>369.3073</v>
      </c>
      <c r="M92" s="215">
        <v>8.7100000000000011E-2</v>
      </c>
      <c r="N92" s="215">
        <v>1.2522</v>
      </c>
      <c r="O92" s="215">
        <v>0.45219999999999999</v>
      </c>
      <c r="P92" s="215">
        <v>15.426500000000001</v>
      </c>
      <c r="Q92" s="215">
        <v>21.928850000000001</v>
      </c>
      <c r="R92" s="215">
        <v>2.3666999999999998</v>
      </c>
      <c r="S92" s="215">
        <v>0.37714999999999999</v>
      </c>
      <c r="T92" s="215">
        <v>0.26069999999999999</v>
      </c>
      <c r="U92" s="215">
        <v>8.6549999999999994</v>
      </c>
      <c r="W92" s="46"/>
      <c r="X92" s="46"/>
      <c r="Y92" s="46"/>
      <c r="Z92" s="46"/>
      <c r="AA92" s="46"/>
      <c r="AB92" s="46"/>
      <c r="AC92" s="46"/>
      <c r="AD92" s="46"/>
      <c r="AE92" s="46"/>
      <c r="AF92" s="46"/>
      <c r="AG92" s="46"/>
      <c r="AH92" s="46"/>
      <c r="AI92" s="46"/>
      <c r="AJ92" s="46"/>
      <c r="AK92" s="46"/>
      <c r="AL92" s="46"/>
      <c r="AM92" s="46"/>
      <c r="AN92" s="46"/>
      <c r="AO92" s="46"/>
      <c r="AP92" s="46"/>
      <c r="AR92" s="204">
        <f t="shared" si="26"/>
        <v>1</v>
      </c>
      <c r="AS92" s="204">
        <f t="shared" si="27"/>
        <v>0.99968943069988536</v>
      </c>
      <c r="AT92" s="204">
        <f t="shared" si="28"/>
        <v>0.99999906757776658</v>
      </c>
      <c r="AU92" s="204">
        <f t="shared" si="29"/>
        <v>0.9999944150647978</v>
      </c>
      <c r="AV92" s="204">
        <f t="shared" si="30"/>
        <v>0.99980545503097829</v>
      </c>
      <c r="AW92" s="204">
        <f t="shared" si="31"/>
        <v>0.99999692176254351</v>
      </c>
      <c r="AX92" s="204">
        <f t="shared" si="32"/>
        <v>0.99999478077030057</v>
      </c>
      <c r="AY92" s="204">
        <f t="shared" si="33"/>
        <v>1</v>
      </c>
      <c r="AZ92" s="204">
        <f t="shared" si="34"/>
        <v>0.99993574047560052</v>
      </c>
      <c r="BA92" s="204">
        <f t="shared" si="35"/>
        <v>1.0000600076932671</v>
      </c>
      <c r="BB92" s="204">
        <f t="shared" si="36"/>
        <v>1.0000111848908961</v>
      </c>
      <c r="BC92" s="204">
        <f t="shared" si="37"/>
        <v>1</v>
      </c>
      <c r="BD92" s="204">
        <f t="shared" si="38"/>
        <v>0.99984172321413611</v>
      </c>
      <c r="BE92" s="204">
        <f t="shared" si="39"/>
        <v>0.99991017399709381</v>
      </c>
      <c r="BF92" s="204">
        <f t="shared" si="40"/>
        <v>0.99997435558218173</v>
      </c>
      <c r="BG92" s="204">
        <f t="shared" si="41"/>
        <v>1</v>
      </c>
      <c r="BH92" s="204">
        <f t="shared" si="42"/>
        <v>1.0000003011644327</v>
      </c>
      <c r="BI92" s="204">
        <f t="shared" si="43"/>
        <v>0.99992680897793296</v>
      </c>
      <c r="BJ92" s="204">
        <f t="shared" si="44"/>
        <v>0.99997593055778045</v>
      </c>
      <c r="BK92" s="204">
        <f t="shared" si="45"/>
        <v>1.0000048062024387</v>
      </c>
      <c r="BM92" s="205">
        <f t="shared" si="47"/>
        <v>0.99912139886284079</v>
      </c>
      <c r="BN92" s="205">
        <f t="shared" si="46"/>
        <v>29.622461204475101</v>
      </c>
    </row>
    <row r="93" spans="1:66">
      <c r="A93" s="223">
        <v>45017</v>
      </c>
      <c r="B93" s="215">
        <v>0.28399999999999997</v>
      </c>
      <c r="C93" s="215">
        <v>0.42330000000000001</v>
      </c>
      <c r="D93" s="215">
        <v>0.38424999999999998</v>
      </c>
      <c r="E93" s="215">
        <v>0.25980000000000003</v>
      </c>
      <c r="F93" s="215">
        <v>1.9506000000000001</v>
      </c>
      <c r="G93" s="215">
        <v>0.63024999999999998</v>
      </c>
      <c r="H93" s="215">
        <v>0.22935</v>
      </c>
      <c r="I93" s="215">
        <v>2.2294</v>
      </c>
      <c r="J93" s="216">
        <v>4251.2160000000003</v>
      </c>
      <c r="K93" s="216">
        <v>37.744999999999997</v>
      </c>
      <c r="L93" s="216">
        <v>369.3073</v>
      </c>
      <c r="M93" s="215">
        <v>8.7100000000000011E-2</v>
      </c>
      <c r="N93" s="215">
        <v>1.2522</v>
      </c>
      <c r="O93" s="215">
        <v>0.45219999999999999</v>
      </c>
      <c r="P93" s="215">
        <v>15.426500000000001</v>
      </c>
      <c r="Q93" s="215">
        <v>21.928850000000001</v>
      </c>
      <c r="R93" s="215">
        <v>2.3666999999999998</v>
      </c>
      <c r="S93" s="215">
        <v>0.37714999999999999</v>
      </c>
      <c r="T93" s="215">
        <v>0.26069999999999999</v>
      </c>
      <c r="U93" s="215">
        <v>8.6549999999999994</v>
      </c>
      <c r="W93" s="46"/>
      <c r="X93" s="46"/>
      <c r="Y93" s="46"/>
      <c r="Z93" s="46"/>
      <c r="AA93" s="46"/>
      <c r="AB93" s="46"/>
      <c r="AC93" s="46"/>
      <c r="AD93" s="46"/>
      <c r="AE93" s="46"/>
      <c r="AF93" s="46"/>
      <c r="AG93" s="46"/>
      <c r="AH93" s="46"/>
      <c r="AI93" s="46"/>
      <c r="AJ93" s="46"/>
      <c r="AK93" s="46"/>
      <c r="AL93" s="46"/>
      <c r="AM93" s="46"/>
      <c r="AN93" s="46"/>
      <c r="AO93" s="46"/>
      <c r="AP93" s="46"/>
      <c r="AR93" s="204">
        <f t="shared" si="26"/>
        <v>1</v>
      </c>
      <c r="AS93" s="204">
        <f t="shared" si="27"/>
        <v>1</v>
      </c>
      <c r="AT93" s="204">
        <f t="shared" si="28"/>
        <v>1</v>
      </c>
      <c r="AU93" s="204">
        <f t="shared" si="29"/>
        <v>1</v>
      </c>
      <c r="AV93" s="204">
        <f t="shared" si="30"/>
        <v>1</v>
      </c>
      <c r="AW93" s="204">
        <f t="shared" si="31"/>
        <v>1</v>
      </c>
      <c r="AX93" s="204">
        <f t="shared" si="32"/>
        <v>1</v>
      </c>
      <c r="AY93" s="204">
        <f t="shared" si="33"/>
        <v>1</v>
      </c>
      <c r="AZ93" s="204">
        <f t="shared" si="34"/>
        <v>1</v>
      </c>
      <c r="BA93" s="204">
        <f t="shared" si="35"/>
        <v>1</v>
      </c>
      <c r="BB93" s="204">
        <f t="shared" si="36"/>
        <v>1</v>
      </c>
      <c r="BC93" s="204">
        <f t="shared" si="37"/>
        <v>1</v>
      </c>
      <c r="BD93" s="204">
        <f t="shared" si="38"/>
        <v>1</v>
      </c>
      <c r="BE93" s="204">
        <f t="shared" si="39"/>
        <v>1</v>
      </c>
      <c r="BF93" s="204">
        <f t="shared" si="40"/>
        <v>1</v>
      </c>
      <c r="BG93" s="204">
        <f t="shared" si="41"/>
        <v>1</v>
      </c>
      <c r="BH93" s="204">
        <f t="shared" si="42"/>
        <v>1</v>
      </c>
      <c r="BI93" s="204">
        <f t="shared" si="43"/>
        <v>1</v>
      </c>
      <c r="BJ93" s="204">
        <f t="shared" si="44"/>
        <v>1</v>
      </c>
      <c r="BK93" s="204">
        <f t="shared" si="45"/>
        <v>1</v>
      </c>
      <c r="BM93" s="205">
        <f t="shared" si="47"/>
        <v>1</v>
      </c>
      <c r="BN93" s="205">
        <f t="shared" si="46"/>
        <v>29.622461204475101</v>
      </c>
    </row>
    <row r="94" spans="1:66">
      <c r="A94" s="223">
        <f t="shared" ref="A94:A122" si="48">A93+1</f>
        <v>45018</v>
      </c>
      <c r="B94" s="215">
        <v>0.28399999999999997</v>
      </c>
      <c r="C94" s="215">
        <v>0.42330000000000001</v>
      </c>
      <c r="D94" s="215">
        <v>0.38424999999999998</v>
      </c>
      <c r="E94" s="215">
        <v>0.25980000000000003</v>
      </c>
      <c r="F94" s="215">
        <v>1.9506000000000001</v>
      </c>
      <c r="G94" s="215">
        <v>0.63024999999999998</v>
      </c>
      <c r="H94" s="215">
        <v>0.22935</v>
      </c>
      <c r="I94" s="215">
        <v>2.2294</v>
      </c>
      <c r="J94" s="216">
        <v>4251.2160000000003</v>
      </c>
      <c r="K94" s="216">
        <v>37.744999999999997</v>
      </c>
      <c r="L94" s="216">
        <v>369.3073</v>
      </c>
      <c r="M94" s="215">
        <v>8.7100000000000011E-2</v>
      </c>
      <c r="N94" s="215">
        <v>1.2522</v>
      </c>
      <c r="O94" s="215">
        <v>0.45219999999999999</v>
      </c>
      <c r="P94" s="215">
        <v>15.426500000000001</v>
      </c>
      <c r="Q94" s="215">
        <v>21.928850000000001</v>
      </c>
      <c r="R94" s="215">
        <v>2.3666999999999998</v>
      </c>
      <c r="S94" s="215">
        <v>0.37714999999999999</v>
      </c>
      <c r="T94" s="215">
        <v>0.26069999999999999</v>
      </c>
      <c r="U94" s="215">
        <v>8.6549999999999994</v>
      </c>
      <c r="W94" s="46"/>
      <c r="X94" s="46"/>
      <c r="Y94" s="46"/>
      <c r="Z94" s="46"/>
      <c r="AA94" s="46"/>
      <c r="AB94" s="46"/>
      <c r="AC94" s="46"/>
      <c r="AD94" s="46"/>
      <c r="AE94" s="46"/>
      <c r="AF94" s="46"/>
      <c r="AG94" s="46"/>
      <c r="AH94" s="46"/>
      <c r="AI94" s="46"/>
      <c r="AJ94" s="46"/>
      <c r="AK94" s="46"/>
      <c r="AL94" s="46"/>
      <c r="AM94" s="46"/>
      <c r="AN94" s="46"/>
      <c r="AO94" s="46"/>
      <c r="AP94" s="46"/>
      <c r="AR94" s="204">
        <f t="shared" si="26"/>
        <v>1</v>
      </c>
      <c r="AS94" s="204">
        <f t="shared" si="27"/>
        <v>1</v>
      </c>
      <c r="AT94" s="204">
        <f t="shared" si="28"/>
        <v>1</v>
      </c>
      <c r="AU94" s="204">
        <f t="shared" si="29"/>
        <v>1</v>
      </c>
      <c r="AV94" s="204">
        <f t="shared" si="30"/>
        <v>1</v>
      </c>
      <c r="AW94" s="204">
        <f t="shared" si="31"/>
        <v>1</v>
      </c>
      <c r="AX94" s="204">
        <f t="shared" si="32"/>
        <v>1</v>
      </c>
      <c r="AY94" s="204">
        <f t="shared" si="33"/>
        <v>1</v>
      </c>
      <c r="AZ94" s="204">
        <f t="shared" si="34"/>
        <v>1</v>
      </c>
      <c r="BA94" s="204">
        <f t="shared" si="35"/>
        <v>1</v>
      </c>
      <c r="BB94" s="204">
        <f t="shared" si="36"/>
        <v>1</v>
      </c>
      <c r="BC94" s="204">
        <f t="shared" si="37"/>
        <v>1</v>
      </c>
      <c r="BD94" s="204">
        <f t="shared" si="38"/>
        <v>1</v>
      </c>
      <c r="BE94" s="204">
        <f t="shared" si="39"/>
        <v>1</v>
      </c>
      <c r="BF94" s="204">
        <f t="shared" si="40"/>
        <v>1</v>
      </c>
      <c r="BG94" s="204">
        <f t="shared" si="41"/>
        <v>1</v>
      </c>
      <c r="BH94" s="204">
        <f t="shared" si="42"/>
        <v>1</v>
      </c>
      <c r="BI94" s="204">
        <f t="shared" si="43"/>
        <v>1</v>
      </c>
      <c r="BJ94" s="204">
        <f t="shared" si="44"/>
        <v>1</v>
      </c>
      <c r="BK94" s="204">
        <f t="shared" si="45"/>
        <v>1</v>
      </c>
      <c r="BM94" s="205">
        <f t="shared" si="47"/>
        <v>1</v>
      </c>
      <c r="BN94" s="205">
        <f t="shared" si="46"/>
        <v>29.622461204475101</v>
      </c>
    </row>
    <row r="95" spans="1:66">
      <c r="A95" s="223">
        <f t="shared" si="48"/>
        <v>45019</v>
      </c>
      <c r="B95" s="215">
        <v>0.28399999999999997</v>
      </c>
      <c r="C95" s="215">
        <v>0.42625000000000002</v>
      </c>
      <c r="D95" s="215">
        <v>0.38419999999999999</v>
      </c>
      <c r="E95" s="215">
        <v>0.2611</v>
      </c>
      <c r="F95" s="215">
        <v>1.9575</v>
      </c>
      <c r="G95" s="215">
        <v>0.63175000000000003</v>
      </c>
      <c r="H95" s="215">
        <v>0.23130000000000001</v>
      </c>
      <c r="I95" s="215">
        <v>2.2294</v>
      </c>
      <c r="J95" s="216">
        <v>4258.8739999999998</v>
      </c>
      <c r="K95" s="216">
        <v>37.93</v>
      </c>
      <c r="L95" s="216">
        <v>374.42630000000003</v>
      </c>
      <c r="M95" s="215">
        <v>8.7150000000000005E-2</v>
      </c>
      <c r="N95" s="215">
        <v>1.2561499999999999</v>
      </c>
      <c r="O95" s="215">
        <v>0.4572</v>
      </c>
      <c r="P95" s="215">
        <v>15.4941</v>
      </c>
      <c r="Q95" s="215">
        <v>22.074999999999999</v>
      </c>
      <c r="R95" s="215">
        <v>2.36605</v>
      </c>
      <c r="S95" s="215">
        <v>0.37890000000000001</v>
      </c>
      <c r="T95" s="215">
        <v>0.2631</v>
      </c>
      <c r="U95" s="215">
        <v>8.6582000000000008</v>
      </c>
      <c r="W95" s="46"/>
      <c r="X95" s="46"/>
      <c r="Y95" s="46"/>
      <c r="Z95" s="46"/>
      <c r="AA95" s="46"/>
      <c r="AB95" s="46"/>
      <c r="AC95" s="46"/>
      <c r="AD95" s="46"/>
      <c r="AE95" s="46"/>
      <c r="AF95" s="46"/>
      <c r="AG95" s="46"/>
      <c r="AH95" s="46"/>
      <c r="AI95" s="46"/>
      <c r="AJ95" s="46"/>
      <c r="AK95" s="46"/>
      <c r="AL95" s="46"/>
      <c r="AM95" s="46"/>
      <c r="AN95" s="46"/>
      <c r="AO95" s="46"/>
      <c r="AP95" s="46"/>
      <c r="AR95" s="204">
        <f t="shared" si="26"/>
        <v>1</v>
      </c>
      <c r="AS95" s="204">
        <f t="shared" si="27"/>
        <v>1.0030495306727052</v>
      </c>
      <c r="AT95" s="204">
        <f t="shared" si="28"/>
        <v>0.99999991516813647</v>
      </c>
      <c r="AU95" s="204">
        <f t="shared" si="29"/>
        <v>1.0000090668864243</v>
      </c>
      <c r="AV95" s="204">
        <f t="shared" si="30"/>
        <v>1.0004127738237174</v>
      </c>
      <c r="AW95" s="204">
        <f t="shared" si="31"/>
        <v>1.0000041962822488</v>
      </c>
      <c r="AX95" s="204">
        <f t="shared" si="32"/>
        <v>1.0000096740306372</v>
      </c>
      <c r="AY95" s="204">
        <f t="shared" si="33"/>
        <v>1</v>
      </c>
      <c r="AZ95" s="204">
        <f t="shared" si="34"/>
        <v>1.0000228322547369</v>
      </c>
      <c r="BA95" s="204">
        <f t="shared" si="35"/>
        <v>1.0001005307760358</v>
      </c>
      <c r="BB95" s="204">
        <f t="shared" si="36"/>
        <v>1.0001270537090636</v>
      </c>
      <c r="BC95" s="204">
        <f t="shared" si="37"/>
        <v>1</v>
      </c>
      <c r="BD95" s="204">
        <f t="shared" si="38"/>
        <v>1.0001563260267048</v>
      </c>
      <c r="BE95" s="204">
        <f t="shared" si="39"/>
        <v>1.0001212263090922</v>
      </c>
      <c r="BF95" s="204">
        <f t="shared" si="40"/>
        <v>1.0000790453676842</v>
      </c>
      <c r="BG95" s="204">
        <f t="shared" si="41"/>
        <v>1</v>
      </c>
      <c r="BH95" s="204">
        <f t="shared" si="42"/>
        <v>0.99999996378513067</v>
      </c>
      <c r="BI95" s="204">
        <f t="shared" si="43"/>
        <v>1.0006393373016587</v>
      </c>
      <c r="BJ95" s="204">
        <f t="shared" si="44"/>
        <v>1.0000461137208845</v>
      </c>
      <c r="BK95" s="204">
        <f t="shared" si="45"/>
        <v>1.0000053015285604</v>
      </c>
      <c r="BM95" s="205">
        <f t="shared" si="47"/>
        <v>1.0047893530156058</v>
      </c>
      <c r="BN95" s="205">
        <f t="shared" si="46"/>
        <v>29.76433362837442</v>
      </c>
    </row>
    <row r="96" spans="1:66">
      <c r="A96" s="223">
        <f t="shared" si="48"/>
        <v>45020</v>
      </c>
      <c r="B96" s="215">
        <v>0.28399999999999997</v>
      </c>
      <c r="C96" s="215">
        <v>0.42054999999999998</v>
      </c>
      <c r="D96" s="215">
        <v>0.38165000000000004</v>
      </c>
      <c r="E96" s="215">
        <v>0.25950000000000001</v>
      </c>
      <c r="F96" s="215">
        <v>1.95505</v>
      </c>
      <c r="G96" s="215">
        <v>0.62745000000000006</v>
      </c>
      <c r="H96" s="215">
        <v>0.22894999999999999</v>
      </c>
      <c r="I96" s="215">
        <v>2.2291500000000002</v>
      </c>
      <c r="J96" s="216">
        <v>4233.8870000000006</v>
      </c>
      <c r="K96" s="216">
        <v>37.695</v>
      </c>
      <c r="L96" s="216">
        <v>373.68804999999998</v>
      </c>
      <c r="M96" s="215">
        <v>8.7150000000000005E-2</v>
      </c>
      <c r="N96" s="215">
        <v>1.2516500000000002</v>
      </c>
      <c r="O96" s="215">
        <v>0.45125000000000004</v>
      </c>
      <c r="P96" s="215">
        <v>15.5015</v>
      </c>
      <c r="Q96" s="215">
        <v>22.449849999999998</v>
      </c>
      <c r="R96" s="215">
        <v>2.3613</v>
      </c>
      <c r="S96" s="215">
        <v>0.37714999999999999</v>
      </c>
      <c r="T96" s="215">
        <v>0.26080000000000003</v>
      </c>
      <c r="U96" s="215">
        <v>8.6582000000000008</v>
      </c>
      <c r="W96" s="46"/>
      <c r="X96" s="46"/>
      <c r="Y96" s="46"/>
      <c r="Z96" s="46"/>
      <c r="AA96" s="46"/>
      <c r="AB96" s="46"/>
      <c r="AC96" s="46"/>
      <c r="AD96" s="46"/>
      <c r="AE96" s="46"/>
      <c r="AF96" s="46"/>
      <c r="AG96" s="46"/>
      <c r="AH96" s="46"/>
      <c r="AI96" s="46"/>
      <c r="AJ96" s="46"/>
      <c r="AK96" s="46"/>
      <c r="AL96" s="46"/>
      <c r="AM96" s="46"/>
      <c r="AN96" s="46"/>
      <c r="AO96" s="46"/>
      <c r="AP96" s="46"/>
      <c r="AR96" s="204">
        <f t="shared" si="26"/>
        <v>1</v>
      </c>
      <c r="AS96" s="204">
        <f t="shared" si="27"/>
        <v>0.9941148665981423</v>
      </c>
      <c r="AT96" s="204">
        <f t="shared" si="28"/>
        <v>0.99999565888028974</v>
      </c>
      <c r="AU96" s="204">
        <f t="shared" si="29"/>
        <v>0.99998883442554409</v>
      </c>
      <c r="AV96" s="204">
        <f t="shared" si="30"/>
        <v>0.9998536431294679</v>
      </c>
      <c r="AW96" s="204">
        <f t="shared" si="31"/>
        <v>0.99998794396548185</v>
      </c>
      <c r="AX96" s="204">
        <f t="shared" si="32"/>
        <v>0.99998833151336286</v>
      </c>
      <c r="AY96" s="204">
        <f t="shared" si="33"/>
        <v>0.99999793250835223</v>
      </c>
      <c r="AZ96" s="204">
        <f t="shared" si="34"/>
        <v>0.99992535292847728</v>
      </c>
      <c r="BA96" s="204">
        <f t="shared" si="35"/>
        <v>0.99987222874284665</v>
      </c>
      <c r="BB96" s="204">
        <f t="shared" si="36"/>
        <v>0.99998178551776018</v>
      </c>
      <c r="BC96" s="204">
        <f t="shared" si="37"/>
        <v>1</v>
      </c>
      <c r="BD96" s="204">
        <f t="shared" si="38"/>
        <v>0.99982189773963392</v>
      </c>
      <c r="BE96" s="204">
        <f t="shared" si="39"/>
        <v>0.99985560840298571</v>
      </c>
      <c r="BF96" s="204">
        <f t="shared" si="40"/>
        <v>1.0000086316404073</v>
      </c>
      <c r="BG96" s="204">
        <f t="shared" si="41"/>
        <v>1</v>
      </c>
      <c r="BH96" s="204">
        <f t="shared" si="42"/>
        <v>0.99999973505051765</v>
      </c>
      <c r="BI96" s="204">
        <f t="shared" si="43"/>
        <v>0.99936107118936313</v>
      </c>
      <c r="BJ96" s="204">
        <f t="shared" si="44"/>
        <v>0.9999558181395054</v>
      </c>
      <c r="BK96" s="204">
        <f t="shared" si="45"/>
        <v>1</v>
      </c>
      <c r="BM96" s="205">
        <f t="shared" si="47"/>
        <v>0.99271834186240537</v>
      </c>
      <c r="BN96" s="205">
        <f t="shared" si="46"/>
        <v>29.547599926199286</v>
      </c>
    </row>
    <row r="97" spans="1:66">
      <c r="A97" s="223">
        <f t="shared" si="48"/>
        <v>45021</v>
      </c>
      <c r="B97" s="215">
        <v>0.28399999999999997</v>
      </c>
      <c r="C97" s="215">
        <v>0.42154999999999998</v>
      </c>
      <c r="D97" s="215">
        <v>0.38195000000000001</v>
      </c>
      <c r="E97" s="215">
        <v>0.25714999999999999</v>
      </c>
      <c r="F97" s="215">
        <v>1.9537499999999999</v>
      </c>
      <c r="G97" s="215">
        <v>0.628</v>
      </c>
      <c r="H97" s="215">
        <v>0.22735</v>
      </c>
      <c r="I97" s="215">
        <v>2.2293000000000003</v>
      </c>
      <c r="J97" s="216">
        <v>4235.4565000000002</v>
      </c>
      <c r="K97" s="216">
        <v>37.36</v>
      </c>
      <c r="L97" s="216">
        <v>371.94164999999998</v>
      </c>
      <c r="M97" s="215">
        <v>8.7050000000000002E-2</v>
      </c>
      <c r="N97" s="215">
        <v>1.2484</v>
      </c>
      <c r="O97" s="215">
        <v>0.44755</v>
      </c>
      <c r="P97" s="215">
        <v>15.4405</v>
      </c>
      <c r="Q97" s="215">
        <v>22.607250000000001</v>
      </c>
      <c r="R97" s="215">
        <v>2.36605</v>
      </c>
      <c r="S97" s="215">
        <v>0.37624999999999997</v>
      </c>
      <c r="T97" s="215">
        <v>0.25924999999999998</v>
      </c>
      <c r="U97" s="215">
        <v>8.6582000000000008</v>
      </c>
      <c r="W97" s="46"/>
      <c r="X97" s="46"/>
      <c r="Y97" s="46"/>
      <c r="Z97" s="46"/>
      <c r="AA97" s="46"/>
      <c r="AB97" s="46"/>
      <c r="AC97" s="46"/>
      <c r="AD97" s="46"/>
      <c r="AE97" s="46"/>
      <c r="AF97" s="46"/>
      <c r="AG97" s="46"/>
      <c r="AH97" s="46"/>
      <c r="AI97" s="46"/>
      <c r="AJ97" s="46"/>
      <c r="AK97" s="46"/>
      <c r="AL97" s="46"/>
      <c r="AM97" s="46"/>
      <c r="AN97" s="46"/>
      <c r="AO97" s="46"/>
      <c r="AP97" s="46"/>
      <c r="AR97" s="204">
        <f t="shared" si="26"/>
        <v>1</v>
      </c>
      <c r="AS97" s="204">
        <f t="shared" si="27"/>
        <v>1.0010418363399858</v>
      </c>
      <c r="AT97" s="204">
        <f t="shared" si="28"/>
        <v>1.0000005122242139</v>
      </c>
      <c r="AU97" s="204">
        <f t="shared" si="29"/>
        <v>0.9999834751644765</v>
      </c>
      <c r="AV97" s="204">
        <f t="shared" si="30"/>
        <v>0.99992226408854334</v>
      </c>
      <c r="AW97" s="204">
        <f t="shared" si="31"/>
        <v>1.0000015466616035</v>
      </c>
      <c r="AX97" s="204">
        <f t="shared" si="32"/>
        <v>0.99999198674835221</v>
      </c>
      <c r="AY97" s="204">
        <f t="shared" si="33"/>
        <v>1.0000012405248631</v>
      </c>
      <c r="AZ97" s="204">
        <f t="shared" si="34"/>
        <v>1.0000047019187022</v>
      </c>
      <c r="BA97" s="204">
        <f t="shared" si="35"/>
        <v>0.99981647921859718</v>
      </c>
      <c r="BB97" s="204">
        <f t="shared" si="36"/>
        <v>0.99995676881847584</v>
      </c>
      <c r="BC97" s="204">
        <f t="shared" si="37"/>
        <v>1</v>
      </c>
      <c r="BD97" s="204">
        <f t="shared" si="38"/>
        <v>0.99987096874612758</v>
      </c>
      <c r="BE97" s="204">
        <f t="shared" si="39"/>
        <v>0.99990924458753949</v>
      </c>
      <c r="BF97" s="204">
        <f t="shared" si="40"/>
        <v>0.9999287267892768</v>
      </c>
      <c r="BG97" s="204">
        <f t="shared" si="41"/>
        <v>1</v>
      </c>
      <c r="BH97" s="204">
        <f t="shared" si="42"/>
        <v>1.0000002649495525</v>
      </c>
      <c r="BI97" s="204">
        <f t="shared" si="43"/>
        <v>0.99967020169491849</v>
      </c>
      <c r="BJ97" s="204">
        <f t="shared" si="44"/>
        <v>0.99997000473270148</v>
      </c>
      <c r="BK97" s="204">
        <f t="shared" si="45"/>
        <v>1</v>
      </c>
      <c r="BM97" s="205">
        <f t="shared" si="47"/>
        <v>1.0000695924855159</v>
      </c>
      <c r="BN97" s="205">
        <f t="shared" si="46"/>
        <v>29.549656217119178</v>
      </c>
    </row>
    <row r="98" spans="1:66">
      <c r="A98" s="223">
        <f t="shared" si="48"/>
        <v>45022</v>
      </c>
      <c r="B98" s="215">
        <v>0.28399999999999997</v>
      </c>
      <c r="C98" s="215">
        <v>0.42420000000000002</v>
      </c>
      <c r="D98" s="215">
        <v>0.38290000000000002</v>
      </c>
      <c r="E98" s="215">
        <v>0.25750000000000001</v>
      </c>
      <c r="F98" s="215">
        <v>1.9539499999999999</v>
      </c>
      <c r="G98" s="215">
        <v>0.62905</v>
      </c>
      <c r="H98" s="215">
        <v>0.22805</v>
      </c>
      <c r="I98" s="215">
        <v>2.2293500000000002</v>
      </c>
      <c r="J98" s="216">
        <v>4239.4324999999999</v>
      </c>
      <c r="K98" s="216">
        <v>37.299999999999997</v>
      </c>
      <c r="L98" s="216">
        <v>374.65044999999998</v>
      </c>
      <c r="M98" s="215">
        <v>8.7150000000000005E-2</v>
      </c>
      <c r="N98" s="215">
        <v>1.25095</v>
      </c>
      <c r="O98" s="215">
        <v>0.4521</v>
      </c>
      <c r="P98" s="215">
        <v>15.453949999999999</v>
      </c>
      <c r="Q98" s="215">
        <v>22.68975</v>
      </c>
      <c r="R98" s="215">
        <v>2.36605</v>
      </c>
      <c r="S98" s="215">
        <v>0.37764999999999999</v>
      </c>
      <c r="T98" s="215">
        <v>0.2606</v>
      </c>
      <c r="U98" s="215">
        <v>8.6689500000000006</v>
      </c>
      <c r="W98" s="46"/>
      <c r="X98" s="46"/>
      <c r="Y98" s="46"/>
      <c r="Z98" s="46"/>
      <c r="AA98" s="46"/>
      <c r="AB98" s="46"/>
      <c r="AC98" s="46"/>
      <c r="AD98" s="46"/>
      <c r="AE98" s="46"/>
      <c r="AF98" s="46"/>
      <c r="AG98" s="46"/>
      <c r="AH98" s="46"/>
      <c r="AI98" s="46"/>
      <c r="AJ98" s="46"/>
      <c r="AK98" s="46"/>
      <c r="AL98" s="46"/>
      <c r="AM98" s="46"/>
      <c r="AN98" s="46"/>
      <c r="AO98" s="46"/>
      <c r="AP98" s="46"/>
      <c r="AR98" s="204">
        <f t="shared" si="26"/>
        <v>1</v>
      </c>
      <c r="AS98" s="204">
        <f t="shared" si="27"/>
        <v>1.0027513058701965</v>
      </c>
      <c r="AT98" s="204">
        <f t="shared" si="28"/>
        <v>1.0000016193940726</v>
      </c>
      <c r="AU98" s="204">
        <f t="shared" si="29"/>
        <v>1.000002470716872</v>
      </c>
      <c r="AV98" s="204">
        <f t="shared" si="30"/>
        <v>1.0000119632736226</v>
      </c>
      <c r="AW98" s="204">
        <f t="shared" si="31"/>
        <v>1.0000029489618893</v>
      </c>
      <c r="AX98" s="204">
        <f t="shared" si="32"/>
        <v>1.0000035127346634</v>
      </c>
      <c r="AY98" s="204">
        <f t="shared" si="33"/>
        <v>1.0000004134895679</v>
      </c>
      <c r="AZ98" s="204">
        <f t="shared" si="34"/>
        <v>1.0000119035771418</v>
      </c>
      <c r="BA98" s="204">
        <f t="shared" si="35"/>
        <v>0.99996695443174244</v>
      </c>
      <c r="BB98" s="204">
        <f t="shared" si="36"/>
        <v>1.000066972293721</v>
      </c>
      <c r="BC98" s="204">
        <f t="shared" si="37"/>
        <v>1</v>
      </c>
      <c r="BD98" s="204">
        <f t="shared" si="38"/>
        <v>1.0001012799019322</v>
      </c>
      <c r="BE98" s="204">
        <f t="shared" si="39"/>
        <v>1.000111510781053</v>
      </c>
      <c r="BF98" s="204">
        <f t="shared" si="40"/>
        <v>1.000015740011537</v>
      </c>
      <c r="BG98" s="204">
        <f t="shared" si="41"/>
        <v>1</v>
      </c>
      <c r="BH98" s="204">
        <f t="shared" si="42"/>
        <v>1</v>
      </c>
      <c r="BI98" s="204">
        <f t="shared" si="43"/>
        <v>1.0005128957324436</v>
      </c>
      <c r="BJ98" s="204">
        <f t="shared" si="44"/>
        <v>1.0000261356760329</v>
      </c>
      <c r="BK98" s="204">
        <f t="shared" si="45"/>
        <v>1.000017795597159</v>
      </c>
      <c r="BM98" s="205">
        <f t="shared" si="47"/>
        <v>1.0036079913155773</v>
      </c>
      <c r="BN98" s="205">
        <f t="shared" si="46"/>
        <v>29.656271120128839</v>
      </c>
    </row>
    <row r="99" spans="1:66">
      <c r="A99" s="223">
        <f t="shared" si="48"/>
        <v>45023</v>
      </c>
      <c r="B99" s="215">
        <v>0.28399999999999997</v>
      </c>
      <c r="C99" s="215">
        <v>0.42420000000000002</v>
      </c>
      <c r="D99" s="215">
        <v>0.38290000000000002</v>
      </c>
      <c r="E99" s="215">
        <v>0.25750000000000001</v>
      </c>
      <c r="F99" s="215">
        <v>1.9539499999999999</v>
      </c>
      <c r="G99" s="215">
        <v>0.62905</v>
      </c>
      <c r="H99" s="215">
        <v>0.22805</v>
      </c>
      <c r="I99" s="215">
        <v>2.2293500000000002</v>
      </c>
      <c r="J99" s="216">
        <v>4239.4324999999999</v>
      </c>
      <c r="K99" s="216">
        <v>37.299999999999997</v>
      </c>
      <c r="L99" s="216">
        <v>374.65044999999998</v>
      </c>
      <c r="M99" s="215">
        <v>8.7150000000000005E-2</v>
      </c>
      <c r="N99" s="215">
        <v>1.25095</v>
      </c>
      <c r="O99" s="215">
        <v>0.4521</v>
      </c>
      <c r="P99" s="215">
        <v>15.453949999999999</v>
      </c>
      <c r="Q99" s="215">
        <v>22.68975</v>
      </c>
      <c r="R99" s="215">
        <v>2.36605</v>
      </c>
      <c r="S99" s="215">
        <v>0.37764999999999999</v>
      </c>
      <c r="T99" s="215">
        <v>0.2606</v>
      </c>
      <c r="U99" s="215">
        <v>8.6689500000000006</v>
      </c>
      <c r="W99" s="46"/>
      <c r="X99" s="46"/>
      <c r="Y99" s="46"/>
      <c r="Z99" s="46"/>
      <c r="AA99" s="46"/>
      <c r="AB99" s="46"/>
      <c r="AC99" s="46"/>
      <c r="AD99" s="46"/>
      <c r="AE99" s="46"/>
      <c r="AF99" s="46"/>
      <c r="AG99" s="46"/>
      <c r="AH99" s="46"/>
      <c r="AI99" s="46"/>
      <c r="AJ99" s="46"/>
      <c r="AK99" s="46"/>
      <c r="AL99" s="46"/>
      <c r="AM99" s="46"/>
      <c r="AN99" s="46"/>
      <c r="AO99" s="46"/>
      <c r="AP99" s="46"/>
      <c r="AR99" s="204">
        <f t="shared" si="26"/>
        <v>1</v>
      </c>
      <c r="AS99" s="204">
        <f t="shared" si="27"/>
        <v>1</v>
      </c>
      <c r="AT99" s="204">
        <f t="shared" si="28"/>
        <v>1</v>
      </c>
      <c r="AU99" s="204">
        <f t="shared" si="29"/>
        <v>1</v>
      </c>
      <c r="AV99" s="204">
        <f t="shared" si="30"/>
        <v>1</v>
      </c>
      <c r="AW99" s="204">
        <f t="shared" si="31"/>
        <v>1</v>
      </c>
      <c r="AX99" s="204">
        <f t="shared" si="32"/>
        <v>1</v>
      </c>
      <c r="AY99" s="204">
        <f t="shared" si="33"/>
        <v>1</v>
      </c>
      <c r="AZ99" s="204">
        <f t="shared" si="34"/>
        <v>1</v>
      </c>
      <c r="BA99" s="204">
        <f t="shared" si="35"/>
        <v>1</v>
      </c>
      <c r="BB99" s="204">
        <f t="shared" si="36"/>
        <v>1</v>
      </c>
      <c r="BC99" s="204">
        <f t="shared" si="37"/>
        <v>1</v>
      </c>
      <c r="BD99" s="204">
        <f t="shared" si="38"/>
        <v>1</v>
      </c>
      <c r="BE99" s="204">
        <f t="shared" si="39"/>
        <v>1</v>
      </c>
      <c r="BF99" s="204">
        <f t="shared" si="40"/>
        <v>1</v>
      </c>
      <c r="BG99" s="204">
        <f t="shared" si="41"/>
        <v>1</v>
      </c>
      <c r="BH99" s="204">
        <f t="shared" si="42"/>
        <v>1</v>
      </c>
      <c r="BI99" s="204">
        <f t="shared" si="43"/>
        <v>1</v>
      </c>
      <c r="BJ99" s="204">
        <f t="shared" si="44"/>
        <v>1</v>
      </c>
      <c r="BK99" s="204">
        <f t="shared" si="45"/>
        <v>1</v>
      </c>
      <c r="BM99" s="205">
        <f t="shared" si="47"/>
        <v>1</v>
      </c>
      <c r="BN99" s="205">
        <f t="shared" si="46"/>
        <v>29.656271120128839</v>
      </c>
    </row>
    <row r="100" spans="1:66">
      <c r="A100" s="223">
        <f t="shared" si="48"/>
        <v>45024</v>
      </c>
      <c r="B100" s="215">
        <v>0.28399999999999997</v>
      </c>
      <c r="C100" s="215">
        <v>0.42420000000000002</v>
      </c>
      <c r="D100" s="215">
        <v>0.38290000000000002</v>
      </c>
      <c r="E100" s="215">
        <v>0.25750000000000001</v>
      </c>
      <c r="F100" s="215">
        <v>1.9539499999999999</v>
      </c>
      <c r="G100" s="215">
        <v>0.62905</v>
      </c>
      <c r="H100" s="215">
        <v>0.22805</v>
      </c>
      <c r="I100" s="215">
        <v>2.2293500000000002</v>
      </c>
      <c r="J100" s="216">
        <v>4239.4324999999999</v>
      </c>
      <c r="K100" s="216">
        <v>37.299999999999997</v>
      </c>
      <c r="L100" s="216">
        <v>374.65044999999998</v>
      </c>
      <c r="M100" s="215">
        <v>8.7150000000000005E-2</v>
      </c>
      <c r="N100" s="215">
        <v>1.25095</v>
      </c>
      <c r="O100" s="215">
        <v>0.4521</v>
      </c>
      <c r="P100" s="215">
        <v>15.453949999999999</v>
      </c>
      <c r="Q100" s="215">
        <v>22.68975</v>
      </c>
      <c r="R100" s="215">
        <v>2.36605</v>
      </c>
      <c r="S100" s="215">
        <v>0.37764999999999999</v>
      </c>
      <c r="T100" s="215">
        <v>0.2606</v>
      </c>
      <c r="U100" s="215">
        <v>8.6689500000000006</v>
      </c>
      <c r="W100" s="46"/>
      <c r="X100" s="46"/>
      <c r="Y100" s="46"/>
      <c r="Z100" s="46"/>
      <c r="AA100" s="46"/>
      <c r="AB100" s="46"/>
      <c r="AC100" s="46"/>
      <c r="AD100" s="46"/>
      <c r="AE100" s="46"/>
      <c r="AF100" s="46"/>
      <c r="AG100" s="46"/>
      <c r="AH100" s="46"/>
      <c r="AI100" s="46"/>
      <c r="AJ100" s="46"/>
      <c r="AK100" s="46"/>
      <c r="AL100" s="46"/>
      <c r="AM100" s="46"/>
      <c r="AN100" s="46"/>
      <c r="AO100" s="46"/>
      <c r="AP100" s="46"/>
      <c r="AR100" s="204">
        <f t="shared" si="26"/>
        <v>1</v>
      </c>
      <c r="AS100" s="204">
        <f t="shared" si="27"/>
        <v>1</v>
      </c>
      <c r="AT100" s="204">
        <f t="shared" si="28"/>
        <v>1</v>
      </c>
      <c r="AU100" s="204">
        <f t="shared" si="29"/>
        <v>1</v>
      </c>
      <c r="AV100" s="204">
        <f t="shared" si="30"/>
        <v>1</v>
      </c>
      <c r="AW100" s="204">
        <f t="shared" si="31"/>
        <v>1</v>
      </c>
      <c r="AX100" s="204">
        <f t="shared" si="32"/>
        <v>1</v>
      </c>
      <c r="AY100" s="204">
        <f t="shared" si="33"/>
        <v>1</v>
      </c>
      <c r="AZ100" s="204">
        <f t="shared" si="34"/>
        <v>1</v>
      </c>
      <c r="BA100" s="204">
        <f t="shared" si="35"/>
        <v>1</v>
      </c>
      <c r="BB100" s="204">
        <f t="shared" si="36"/>
        <v>1</v>
      </c>
      <c r="BC100" s="204">
        <f t="shared" si="37"/>
        <v>1</v>
      </c>
      <c r="BD100" s="204">
        <f t="shared" si="38"/>
        <v>1</v>
      </c>
      <c r="BE100" s="204">
        <f t="shared" si="39"/>
        <v>1</v>
      </c>
      <c r="BF100" s="204">
        <f t="shared" si="40"/>
        <v>1</v>
      </c>
      <c r="BG100" s="204">
        <f t="shared" si="41"/>
        <v>1</v>
      </c>
      <c r="BH100" s="204">
        <f t="shared" si="42"/>
        <v>1</v>
      </c>
      <c r="BI100" s="204">
        <f t="shared" si="43"/>
        <v>1</v>
      </c>
      <c r="BJ100" s="204">
        <f t="shared" si="44"/>
        <v>1</v>
      </c>
      <c r="BK100" s="204">
        <f t="shared" si="45"/>
        <v>1</v>
      </c>
      <c r="BM100" s="205">
        <f t="shared" si="47"/>
        <v>1</v>
      </c>
      <c r="BN100" s="205">
        <f t="shared" si="46"/>
        <v>29.656271120128839</v>
      </c>
    </row>
    <row r="101" spans="1:66">
      <c r="A101" s="223">
        <f t="shared" si="48"/>
        <v>45025</v>
      </c>
      <c r="B101" s="215">
        <v>0.28399999999999997</v>
      </c>
      <c r="C101" s="215">
        <v>0.42420000000000002</v>
      </c>
      <c r="D101" s="215">
        <v>0.38290000000000002</v>
      </c>
      <c r="E101" s="215">
        <v>0.25750000000000001</v>
      </c>
      <c r="F101" s="215">
        <v>1.9539499999999999</v>
      </c>
      <c r="G101" s="215">
        <v>0.62905</v>
      </c>
      <c r="H101" s="215">
        <v>0.22805</v>
      </c>
      <c r="I101" s="215">
        <v>2.2293500000000002</v>
      </c>
      <c r="J101" s="216">
        <v>4239.4324999999999</v>
      </c>
      <c r="K101" s="216">
        <v>37.299999999999997</v>
      </c>
      <c r="L101" s="216">
        <v>374.65044999999998</v>
      </c>
      <c r="M101" s="215">
        <v>8.7150000000000005E-2</v>
      </c>
      <c r="N101" s="215">
        <v>1.25095</v>
      </c>
      <c r="O101" s="215">
        <v>0.4521</v>
      </c>
      <c r="P101" s="215">
        <v>15.453949999999999</v>
      </c>
      <c r="Q101" s="215">
        <v>22.68975</v>
      </c>
      <c r="R101" s="215">
        <v>2.36605</v>
      </c>
      <c r="S101" s="215">
        <v>0.37764999999999999</v>
      </c>
      <c r="T101" s="215">
        <v>0.2606</v>
      </c>
      <c r="U101" s="215">
        <v>8.6689500000000006</v>
      </c>
      <c r="W101" s="46"/>
      <c r="X101" s="46"/>
      <c r="Y101" s="46"/>
      <c r="Z101" s="46"/>
      <c r="AA101" s="46"/>
      <c r="AB101" s="46"/>
      <c r="AC101" s="46"/>
      <c r="AD101" s="46"/>
      <c r="AE101" s="46"/>
      <c r="AF101" s="46"/>
      <c r="AG101" s="46"/>
      <c r="AH101" s="46"/>
      <c r="AI101" s="46"/>
      <c r="AJ101" s="46"/>
      <c r="AK101" s="46"/>
      <c r="AL101" s="46"/>
      <c r="AM101" s="46"/>
      <c r="AN101" s="46"/>
      <c r="AO101" s="46"/>
      <c r="AP101" s="46"/>
      <c r="AR101" s="204">
        <f t="shared" si="26"/>
        <v>1</v>
      </c>
      <c r="AS101" s="204">
        <f t="shared" si="27"/>
        <v>1</v>
      </c>
      <c r="AT101" s="204">
        <f t="shared" si="28"/>
        <v>1</v>
      </c>
      <c r="AU101" s="204">
        <f t="shared" si="29"/>
        <v>1</v>
      </c>
      <c r="AV101" s="204">
        <f t="shared" si="30"/>
        <v>1</v>
      </c>
      <c r="AW101" s="204">
        <f t="shared" si="31"/>
        <v>1</v>
      </c>
      <c r="AX101" s="204">
        <f t="shared" si="32"/>
        <v>1</v>
      </c>
      <c r="AY101" s="204">
        <f t="shared" si="33"/>
        <v>1</v>
      </c>
      <c r="AZ101" s="204">
        <f t="shared" si="34"/>
        <v>1</v>
      </c>
      <c r="BA101" s="204">
        <f t="shared" si="35"/>
        <v>1</v>
      </c>
      <c r="BB101" s="204">
        <f t="shared" si="36"/>
        <v>1</v>
      </c>
      <c r="BC101" s="204">
        <f t="shared" si="37"/>
        <v>1</v>
      </c>
      <c r="BD101" s="204">
        <f t="shared" si="38"/>
        <v>1</v>
      </c>
      <c r="BE101" s="204">
        <f t="shared" si="39"/>
        <v>1</v>
      </c>
      <c r="BF101" s="204">
        <f t="shared" si="40"/>
        <v>1</v>
      </c>
      <c r="BG101" s="204">
        <f t="shared" si="41"/>
        <v>1</v>
      </c>
      <c r="BH101" s="204">
        <f t="shared" si="42"/>
        <v>1</v>
      </c>
      <c r="BI101" s="204">
        <f t="shared" si="43"/>
        <v>1</v>
      </c>
      <c r="BJ101" s="204">
        <f t="shared" si="44"/>
        <v>1</v>
      </c>
      <c r="BK101" s="204">
        <f t="shared" si="45"/>
        <v>1</v>
      </c>
      <c r="BM101" s="205">
        <f t="shared" si="47"/>
        <v>1</v>
      </c>
      <c r="BN101" s="205">
        <f t="shared" si="46"/>
        <v>29.656271120128839</v>
      </c>
    </row>
    <row r="102" spans="1:66">
      <c r="A102" s="223">
        <f t="shared" si="48"/>
        <v>45026</v>
      </c>
      <c r="B102" s="215">
        <v>0.28399999999999997</v>
      </c>
      <c r="C102" s="215">
        <v>0.42420000000000002</v>
      </c>
      <c r="D102" s="215">
        <v>0.38290000000000002</v>
      </c>
      <c r="E102" s="215">
        <v>0.25750000000000001</v>
      </c>
      <c r="F102" s="215">
        <v>1.9539499999999999</v>
      </c>
      <c r="G102" s="215">
        <v>0.62905</v>
      </c>
      <c r="H102" s="215">
        <v>0.22805</v>
      </c>
      <c r="I102" s="215">
        <v>2.2293500000000002</v>
      </c>
      <c r="J102" s="216">
        <v>4239.4324999999999</v>
      </c>
      <c r="K102" s="216">
        <v>37.299999999999997</v>
      </c>
      <c r="L102" s="216">
        <v>374.65044999999998</v>
      </c>
      <c r="M102" s="215">
        <v>8.7150000000000005E-2</v>
      </c>
      <c r="N102" s="215">
        <v>1.25095</v>
      </c>
      <c r="O102" s="215">
        <v>0.4521</v>
      </c>
      <c r="P102" s="215">
        <v>15.453949999999999</v>
      </c>
      <c r="Q102" s="215">
        <v>22.68975</v>
      </c>
      <c r="R102" s="215">
        <v>2.36605</v>
      </c>
      <c r="S102" s="215">
        <v>0.37764999999999999</v>
      </c>
      <c r="T102" s="215">
        <v>0.2606</v>
      </c>
      <c r="U102" s="215">
        <v>8.6689500000000006</v>
      </c>
      <c r="W102" s="46"/>
      <c r="X102" s="46"/>
      <c r="Y102" s="46"/>
      <c r="Z102" s="46"/>
      <c r="AA102" s="46"/>
      <c r="AB102" s="46"/>
      <c r="AC102" s="46"/>
      <c r="AD102" s="46"/>
      <c r="AE102" s="46"/>
      <c r="AF102" s="46"/>
      <c r="AG102" s="46"/>
      <c r="AH102" s="46"/>
      <c r="AI102" s="46"/>
      <c r="AJ102" s="46"/>
      <c r="AK102" s="46"/>
      <c r="AL102" s="46"/>
      <c r="AM102" s="46"/>
      <c r="AN102" s="46"/>
      <c r="AO102" s="46"/>
      <c r="AP102" s="46"/>
      <c r="AR102" s="204">
        <f t="shared" si="26"/>
        <v>1</v>
      </c>
      <c r="AS102" s="204">
        <f t="shared" si="27"/>
        <v>1</v>
      </c>
      <c r="AT102" s="204">
        <f t="shared" si="28"/>
        <v>1</v>
      </c>
      <c r="AU102" s="204">
        <f t="shared" si="29"/>
        <v>1</v>
      </c>
      <c r="AV102" s="204">
        <f t="shared" si="30"/>
        <v>1</v>
      </c>
      <c r="AW102" s="204">
        <f t="shared" si="31"/>
        <v>1</v>
      </c>
      <c r="AX102" s="204">
        <f t="shared" si="32"/>
        <v>1</v>
      </c>
      <c r="AY102" s="204">
        <f t="shared" si="33"/>
        <v>1</v>
      </c>
      <c r="AZ102" s="204">
        <f t="shared" si="34"/>
        <v>1</v>
      </c>
      <c r="BA102" s="204">
        <f t="shared" si="35"/>
        <v>1</v>
      </c>
      <c r="BB102" s="204">
        <f t="shared" si="36"/>
        <v>1</v>
      </c>
      <c r="BC102" s="204">
        <f t="shared" si="37"/>
        <v>1</v>
      </c>
      <c r="BD102" s="204">
        <f t="shared" si="38"/>
        <v>1</v>
      </c>
      <c r="BE102" s="204">
        <f t="shared" si="39"/>
        <v>1</v>
      </c>
      <c r="BF102" s="204">
        <f t="shared" si="40"/>
        <v>1</v>
      </c>
      <c r="BG102" s="204">
        <f t="shared" si="41"/>
        <v>1</v>
      </c>
      <c r="BH102" s="204">
        <f t="shared" si="42"/>
        <v>1</v>
      </c>
      <c r="BI102" s="204">
        <f t="shared" si="43"/>
        <v>1</v>
      </c>
      <c r="BJ102" s="204">
        <f t="shared" si="44"/>
        <v>1</v>
      </c>
      <c r="BK102" s="204">
        <f t="shared" si="45"/>
        <v>1</v>
      </c>
      <c r="BM102" s="205">
        <f t="shared" si="47"/>
        <v>1</v>
      </c>
      <c r="BN102" s="205">
        <f t="shared" si="46"/>
        <v>29.656271120128839</v>
      </c>
    </row>
    <row r="103" spans="1:66">
      <c r="A103" s="223">
        <f t="shared" si="48"/>
        <v>45027</v>
      </c>
      <c r="B103" s="215">
        <v>0.28399999999999997</v>
      </c>
      <c r="C103" s="215">
        <v>0.42525000000000002</v>
      </c>
      <c r="D103" s="215">
        <v>0.3831</v>
      </c>
      <c r="E103" s="215">
        <v>0.2576</v>
      </c>
      <c r="F103" s="215">
        <v>1.9551500000000002</v>
      </c>
      <c r="G103" s="215">
        <v>0.63234999999999997</v>
      </c>
      <c r="H103" s="215">
        <v>0.22875000000000001</v>
      </c>
      <c r="I103" s="215">
        <v>2.2294</v>
      </c>
      <c r="J103" s="216">
        <v>4225.3670000000002</v>
      </c>
      <c r="K103" s="216">
        <v>37.870000000000005</v>
      </c>
      <c r="L103" s="216">
        <v>375.23575</v>
      </c>
      <c r="M103" s="215">
        <v>8.7150000000000005E-2</v>
      </c>
      <c r="N103" s="215">
        <v>1.2535000000000001</v>
      </c>
      <c r="O103" s="215">
        <v>0.45610000000000001</v>
      </c>
      <c r="P103" s="215">
        <v>15.535350000000001</v>
      </c>
      <c r="Q103" s="215">
        <v>23.189999999999998</v>
      </c>
      <c r="R103" s="215">
        <v>2.3613</v>
      </c>
      <c r="S103" s="215">
        <v>0.37790000000000001</v>
      </c>
      <c r="T103" s="215">
        <v>0.26064999999999999</v>
      </c>
      <c r="U103" s="215">
        <v>8.6587999999999994</v>
      </c>
      <c r="W103" s="46"/>
      <c r="X103" s="46"/>
      <c r="Y103" s="46"/>
      <c r="Z103" s="46"/>
      <c r="AA103" s="46"/>
      <c r="AB103" s="46"/>
      <c r="AC103" s="46"/>
      <c r="AD103" s="46"/>
      <c r="AE103" s="46"/>
      <c r="AF103" s="46"/>
      <c r="AG103" s="46"/>
      <c r="AH103" s="46"/>
      <c r="AI103" s="46"/>
      <c r="AJ103" s="46"/>
      <c r="AK103" s="46"/>
      <c r="AL103" s="46"/>
      <c r="AM103" s="46"/>
      <c r="AN103" s="46"/>
      <c r="AO103" s="46"/>
      <c r="AP103" s="46"/>
      <c r="AR103" s="204">
        <f t="shared" si="26"/>
        <v>1</v>
      </c>
      <c r="AS103" s="204">
        <f t="shared" si="27"/>
        <v>1.0010844859194867</v>
      </c>
      <c r="AT103" s="204">
        <f t="shared" si="28"/>
        <v>1.0000003404128501</v>
      </c>
      <c r="AU103" s="204">
        <f t="shared" si="29"/>
        <v>1.0000007053016811</v>
      </c>
      <c r="AV103" s="204">
        <f t="shared" si="30"/>
        <v>1.0000717560820007</v>
      </c>
      <c r="AW103" s="204">
        <f t="shared" si="31"/>
        <v>1.0000092362521704</v>
      </c>
      <c r="AX103" s="204">
        <f t="shared" si="32"/>
        <v>1.0000035019688034</v>
      </c>
      <c r="AY103" s="204">
        <f t="shared" si="33"/>
        <v>1.0000004134802942</v>
      </c>
      <c r="AZ103" s="204">
        <f t="shared" si="34"/>
        <v>0.99995784080971006</v>
      </c>
      <c r="BA103" s="204">
        <f t="shared" si="35"/>
        <v>1.0003118626628671</v>
      </c>
      <c r="BB103" s="204">
        <f t="shared" si="36"/>
        <v>1.0000144069335746</v>
      </c>
      <c r="BC103" s="204">
        <f t="shared" si="37"/>
        <v>1</v>
      </c>
      <c r="BD103" s="204">
        <f t="shared" si="38"/>
        <v>1.0001010736474811</v>
      </c>
      <c r="BE103" s="204">
        <f t="shared" si="39"/>
        <v>1.0000971076662633</v>
      </c>
      <c r="BF103" s="204">
        <f t="shared" si="40"/>
        <v>1.0000949716633079</v>
      </c>
      <c r="BG103" s="204">
        <f t="shared" si="41"/>
        <v>1</v>
      </c>
      <c r="BH103" s="204">
        <f t="shared" si="42"/>
        <v>0.99999973505051765</v>
      </c>
      <c r="BI103" s="204">
        <f t="shared" si="43"/>
        <v>1.0000913691528468</v>
      </c>
      <c r="BJ103" s="204">
        <f t="shared" si="44"/>
        <v>1.0000009653738129</v>
      </c>
      <c r="BK103" s="204">
        <f t="shared" si="45"/>
        <v>0.99998319851815809</v>
      </c>
      <c r="BM103" s="205">
        <f t="shared" si="47"/>
        <v>1.0018239738036547</v>
      </c>
      <c r="BN103" s="205">
        <f t="shared" si="46"/>
        <v>29.710363381766037</v>
      </c>
    </row>
    <row r="104" spans="1:66">
      <c r="A104" s="223">
        <f t="shared" si="48"/>
        <v>45028</v>
      </c>
      <c r="B104" s="215">
        <v>0.28399999999999997</v>
      </c>
      <c r="C104" s="215">
        <v>0.42615000000000003</v>
      </c>
      <c r="D104" s="215">
        <v>0.38205</v>
      </c>
      <c r="E104" s="215">
        <v>0.25619999999999998</v>
      </c>
      <c r="F104" s="215">
        <v>1.9558499999999999</v>
      </c>
      <c r="G104" s="215">
        <v>0.63284999999999991</v>
      </c>
      <c r="H104" s="215">
        <v>0.2283</v>
      </c>
      <c r="I104" s="215">
        <v>2.2294</v>
      </c>
      <c r="J104" s="216">
        <v>4217.2705000000005</v>
      </c>
      <c r="K104" s="216">
        <v>38.019999999999996</v>
      </c>
      <c r="L104" s="216">
        <v>376.47839999999997</v>
      </c>
      <c r="M104" s="215">
        <v>8.7050000000000002E-2</v>
      </c>
      <c r="N104" s="215">
        <v>1.2540499999999999</v>
      </c>
      <c r="O104" s="215">
        <v>0.4587</v>
      </c>
      <c r="P104" s="215">
        <v>15.6477</v>
      </c>
      <c r="Q104" s="215">
        <v>23.235050000000001</v>
      </c>
      <c r="R104" s="215">
        <v>2.3613</v>
      </c>
      <c r="S104" s="215">
        <v>0.37834999999999996</v>
      </c>
      <c r="T104" s="215">
        <v>0.25980000000000003</v>
      </c>
      <c r="U104" s="215">
        <v>8.6676000000000002</v>
      </c>
      <c r="W104" s="46"/>
      <c r="X104" s="46"/>
      <c r="Y104" s="46"/>
      <c r="Z104" s="46"/>
      <c r="AA104" s="46"/>
      <c r="AB104" s="46"/>
      <c r="AC104" s="46"/>
      <c r="AD104" s="46"/>
      <c r="AE104" s="46"/>
      <c r="AF104" s="46"/>
      <c r="AG104" s="46"/>
      <c r="AH104" s="46"/>
      <c r="AI104" s="46"/>
      <c r="AJ104" s="46"/>
      <c r="AK104" s="46"/>
      <c r="AL104" s="46"/>
      <c r="AM104" s="46"/>
      <c r="AN104" s="46"/>
      <c r="AO104" s="46"/>
      <c r="AP104" s="46"/>
      <c r="AR104" s="204">
        <f t="shared" si="26"/>
        <v>1</v>
      </c>
      <c r="AS104" s="204">
        <f t="shared" si="27"/>
        <v>1.0009273574217541</v>
      </c>
      <c r="AT104" s="204">
        <f t="shared" si="28"/>
        <v>0.99999821084800666</v>
      </c>
      <c r="AU104" s="204">
        <f t="shared" si="29"/>
        <v>0.99999010082114059</v>
      </c>
      <c r="AV104" s="204">
        <f t="shared" si="30"/>
        <v>1.0000418367529289</v>
      </c>
      <c r="AW104" s="204">
        <f t="shared" si="31"/>
        <v>1.0000013952204034</v>
      </c>
      <c r="AX104" s="204">
        <f t="shared" si="32"/>
        <v>0.99999774997325708</v>
      </c>
      <c r="AY104" s="204">
        <f t="shared" si="33"/>
        <v>1</v>
      </c>
      <c r="AZ104" s="204">
        <f t="shared" si="34"/>
        <v>0.99997566807078753</v>
      </c>
      <c r="BA104" s="204">
        <f t="shared" si="35"/>
        <v>1.0000812796758398</v>
      </c>
      <c r="BB104" s="204">
        <f t="shared" si="36"/>
        <v>1.0000305132378762</v>
      </c>
      <c r="BC104" s="204">
        <f t="shared" si="37"/>
        <v>1</v>
      </c>
      <c r="BD104" s="204">
        <f t="shared" si="38"/>
        <v>1.0000217723771854</v>
      </c>
      <c r="BE104" s="204">
        <f t="shared" si="39"/>
        <v>1.0000626632762537</v>
      </c>
      <c r="BF104" s="204">
        <f t="shared" si="40"/>
        <v>1.0001302700068222</v>
      </c>
      <c r="BG104" s="204">
        <f t="shared" si="41"/>
        <v>1</v>
      </c>
      <c r="BH104" s="204">
        <f t="shared" si="42"/>
        <v>1</v>
      </c>
      <c r="BI104" s="204">
        <f t="shared" si="43"/>
        <v>1.0001643182496263</v>
      </c>
      <c r="BJ104" s="204">
        <f t="shared" si="44"/>
        <v>0.99998356354722406</v>
      </c>
      <c r="BK104" s="204">
        <f t="shared" si="45"/>
        <v>1.0000145681650587</v>
      </c>
      <c r="BM104" s="205">
        <f t="shared" si="47"/>
        <v>1.0014218183220867</v>
      </c>
      <c r="BN104" s="205">
        <f t="shared" si="46"/>
        <v>29.752606120778083</v>
      </c>
    </row>
    <row r="105" spans="1:66">
      <c r="A105" s="223">
        <f t="shared" si="48"/>
        <v>45029</v>
      </c>
      <c r="B105" s="215">
        <v>0.28399999999999997</v>
      </c>
      <c r="C105" s="215">
        <v>0.42399999999999999</v>
      </c>
      <c r="D105" s="215">
        <v>0.38159999999999999</v>
      </c>
      <c r="E105" s="215">
        <v>0.25480000000000003</v>
      </c>
      <c r="F105" s="215">
        <v>1.9523999999999999</v>
      </c>
      <c r="G105" s="215">
        <v>0.63444999999999996</v>
      </c>
      <c r="H105" s="215">
        <v>0.22750000000000001</v>
      </c>
      <c r="I105" s="215">
        <v>2.2293000000000003</v>
      </c>
      <c r="J105" s="216">
        <v>4200.2404999999999</v>
      </c>
      <c r="K105" s="216">
        <v>37.865000000000002</v>
      </c>
      <c r="L105" s="216">
        <v>373.05034999999998</v>
      </c>
      <c r="M105" s="215">
        <v>8.695E-2</v>
      </c>
      <c r="N105" s="215">
        <v>1.2504999999999999</v>
      </c>
      <c r="O105" s="215">
        <v>0.4577</v>
      </c>
      <c r="P105" s="215">
        <v>15.722649999999998</v>
      </c>
      <c r="Q105" s="215">
        <v>23.317</v>
      </c>
      <c r="R105" s="215">
        <v>2.3613</v>
      </c>
      <c r="S105" s="215">
        <v>0.37695000000000001</v>
      </c>
      <c r="T105" s="215">
        <v>0.25855</v>
      </c>
      <c r="U105" s="215">
        <v>8.6722999999999999</v>
      </c>
      <c r="W105" s="46"/>
      <c r="X105" s="46"/>
      <c r="Y105" s="46"/>
      <c r="Z105" s="46"/>
      <c r="AA105" s="46"/>
      <c r="AB105" s="46"/>
      <c r="AC105" s="46"/>
      <c r="AD105" s="46"/>
      <c r="AE105" s="46"/>
      <c r="AF105" s="46"/>
      <c r="AG105" s="46"/>
      <c r="AH105" s="46"/>
      <c r="AI105" s="46"/>
      <c r="AJ105" s="46"/>
      <c r="AK105" s="46"/>
      <c r="AL105" s="46"/>
      <c r="AM105" s="46"/>
      <c r="AN105" s="46"/>
      <c r="AO105" s="46"/>
      <c r="AP105" s="46"/>
      <c r="AR105" s="204">
        <f t="shared" si="26"/>
        <v>1</v>
      </c>
      <c r="AS105" s="204">
        <f t="shared" si="27"/>
        <v>0.99778487007558869</v>
      </c>
      <c r="AT105" s="204">
        <f t="shared" si="28"/>
        <v>0.9999992317144285</v>
      </c>
      <c r="AU105" s="204">
        <f t="shared" si="29"/>
        <v>0.99999004657906387</v>
      </c>
      <c r="AV105" s="204">
        <f t="shared" si="30"/>
        <v>0.99979368503821076</v>
      </c>
      <c r="AW105" s="204">
        <f t="shared" si="31"/>
        <v>1.000004457315939</v>
      </c>
      <c r="AX105" s="204">
        <f t="shared" si="32"/>
        <v>0.99999598898331199</v>
      </c>
      <c r="AY105" s="204">
        <f t="shared" si="33"/>
        <v>0.99999917303065056</v>
      </c>
      <c r="AZ105" s="204">
        <f t="shared" si="34"/>
        <v>0.99994866862257092</v>
      </c>
      <c r="BA105" s="204">
        <f t="shared" si="35"/>
        <v>0.99991601240073269</v>
      </c>
      <c r="BB105" s="204">
        <f t="shared" si="36"/>
        <v>0.99991558323153928</v>
      </c>
      <c r="BC105" s="204">
        <f t="shared" si="37"/>
        <v>1</v>
      </c>
      <c r="BD105" s="204">
        <f t="shared" si="38"/>
        <v>0.99985931220835056</v>
      </c>
      <c r="BE105" s="204">
        <f t="shared" si="39"/>
        <v>0.99997594191821082</v>
      </c>
      <c r="BF105" s="204">
        <f t="shared" si="40"/>
        <v>1.0000863836680896</v>
      </c>
      <c r="BG105" s="204">
        <f t="shared" si="41"/>
        <v>1</v>
      </c>
      <c r="BH105" s="204">
        <f t="shared" si="42"/>
        <v>1</v>
      </c>
      <c r="BI105" s="204">
        <f t="shared" si="43"/>
        <v>0.99948831715359487</v>
      </c>
      <c r="BJ105" s="204">
        <f t="shared" si="44"/>
        <v>0.99997573089009417</v>
      </c>
      <c r="BK105" s="204">
        <f t="shared" si="45"/>
        <v>1.0000077746399412</v>
      </c>
      <c r="BM105" s="205">
        <f t="shared" si="47"/>
        <v>0.9967438582476299</v>
      </c>
      <c r="BN105" s="205">
        <f t="shared" si="46"/>
        <v>29.655727417746395</v>
      </c>
    </row>
    <row r="106" spans="1:66">
      <c r="A106" s="223">
        <f t="shared" si="48"/>
        <v>45030</v>
      </c>
      <c r="B106" s="215">
        <v>0.28399999999999997</v>
      </c>
      <c r="C106" s="215">
        <v>0.41889999999999999</v>
      </c>
      <c r="D106" s="215">
        <v>0.37839999999999996</v>
      </c>
      <c r="E106" s="215">
        <v>0.252</v>
      </c>
      <c r="F106" s="215">
        <v>1.9423999999999999</v>
      </c>
      <c r="G106" s="215">
        <v>0.62639999999999996</v>
      </c>
      <c r="H106" s="215">
        <v>0.22650000000000001</v>
      </c>
      <c r="I106" s="215">
        <v>2.2294</v>
      </c>
      <c r="J106" s="216">
        <v>4165.0195000000003</v>
      </c>
      <c r="K106" s="216">
        <v>37.615000000000002</v>
      </c>
      <c r="L106" s="216">
        <v>368.85585000000003</v>
      </c>
      <c r="M106" s="215">
        <v>8.6850000000000011E-2</v>
      </c>
      <c r="N106" s="215">
        <v>1.24675</v>
      </c>
      <c r="O106" s="215">
        <v>0.45014999999999999</v>
      </c>
      <c r="P106" s="215">
        <v>15.6896</v>
      </c>
      <c r="Q106" s="215">
        <v>23.123800000000003</v>
      </c>
      <c r="R106" s="215">
        <v>2.3265000000000002</v>
      </c>
      <c r="S106" s="215">
        <v>0.37624999999999997</v>
      </c>
      <c r="T106" s="215">
        <v>0.25650000000000001</v>
      </c>
      <c r="U106" s="215">
        <v>8.6339500000000005</v>
      </c>
      <c r="W106" s="46"/>
      <c r="X106" s="46"/>
      <c r="Y106" s="46"/>
      <c r="Z106" s="46"/>
      <c r="AA106" s="46"/>
      <c r="AB106" s="46"/>
      <c r="AC106" s="46"/>
      <c r="AD106" s="46"/>
      <c r="AE106" s="46"/>
      <c r="AF106" s="46"/>
      <c r="AG106" s="46"/>
      <c r="AH106" s="46"/>
      <c r="AI106" s="46"/>
      <c r="AJ106" s="46"/>
      <c r="AK106" s="46"/>
      <c r="AL106" s="46"/>
      <c r="AM106" s="46"/>
      <c r="AN106" s="46"/>
      <c r="AO106" s="46"/>
      <c r="AP106" s="46"/>
      <c r="AR106" s="204">
        <f t="shared" si="26"/>
        <v>1</v>
      </c>
      <c r="AS106" s="204">
        <f t="shared" si="27"/>
        <v>0.99470842858524522</v>
      </c>
      <c r="AT106" s="204">
        <f t="shared" si="28"/>
        <v>0.99999451037856446</v>
      </c>
      <c r="AU106" s="204">
        <f t="shared" si="29"/>
        <v>0.99997992813184222</v>
      </c>
      <c r="AV106" s="204">
        <f t="shared" si="30"/>
        <v>0.99940003745702455</v>
      </c>
      <c r="AW106" s="204">
        <f t="shared" si="31"/>
        <v>0.99997745941744687</v>
      </c>
      <c r="AX106" s="204">
        <f t="shared" si="32"/>
        <v>0.99999496635035545</v>
      </c>
      <c r="AY106" s="204">
        <f t="shared" si="33"/>
        <v>1.0000008269700333</v>
      </c>
      <c r="AZ106" s="204">
        <f t="shared" si="34"/>
        <v>0.99989317715884451</v>
      </c>
      <c r="BA106" s="204">
        <f t="shared" si="35"/>
        <v>0.9998638125234155</v>
      </c>
      <c r="BB106" s="204">
        <f t="shared" si="36"/>
        <v>0.99989564858569535</v>
      </c>
      <c r="BC106" s="204">
        <f t="shared" si="37"/>
        <v>1</v>
      </c>
      <c r="BD106" s="204">
        <f t="shared" si="38"/>
        <v>0.99985095231609589</v>
      </c>
      <c r="BE106" s="204">
        <f t="shared" si="39"/>
        <v>0.99981666128588886</v>
      </c>
      <c r="BF106" s="204">
        <f t="shared" si="40"/>
        <v>0.99996196143686844</v>
      </c>
      <c r="BG106" s="204">
        <f t="shared" si="41"/>
        <v>1</v>
      </c>
      <c r="BH106" s="204">
        <f t="shared" si="42"/>
        <v>0.99999804248609059</v>
      </c>
      <c r="BI106" s="204">
        <f t="shared" si="43"/>
        <v>0.99974341274870104</v>
      </c>
      <c r="BJ106" s="204">
        <f t="shared" si="44"/>
        <v>0.99995994382911468</v>
      </c>
      <c r="BK106" s="204">
        <f t="shared" si="45"/>
        <v>0.99993644106362289</v>
      </c>
      <c r="BM106" s="205">
        <f t="shared" si="47"/>
        <v>0.99298660488197454</v>
      </c>
      <c r="BN106" s="205">
        <f t="shared" si="46"/>
        <v>29.447740083853279</v>
      </c>
    </row>
    <row r="107" spans="1:66">
      <c r="A107" s="223">
        <f t="shared" si="48"/>
        <v>45031</v>
      </c>
      <c r="B107" s="215">
        <v>0.28399999999999997</v>
      </c>
      <c r="C107" s="215">
        <v>0.41889999999999999</v>
      </c>
      <c r="D107" s="215">
        <v>0.37839999999999996</v>
      </c>
      <c r="E107" s="215">
        <v>0.252</v>
      </c>
      <c r="F107" s="215">
        <v>1.9423999999999999</v>
      </c>
      <c r="G107" s="215">
        <v>0.62639999999999996</v>
      </c>
      <c r="H107" s="215">
        <v>0.22650000000000001</v>
      </c>
      <c r="I107" s="215">
        <v>2.2294</v>
      </c>
      <c r="J107" s="216">
        <v>4165.0195000000003</v>
      </c>
      <c r="K107" s="216">
        <v>37.615000000000002</v>
      </c>
      <c r="L107" s="216">
        <v>368.85585000000003</v>
      </c>
      <c r="M107" s="215">
        <v>8.6850000000000011E-2</v>
      </c>
      <c r="N107" s="215">
        <v>1.24675</v>
      </c>
      <c r="O107" s="215">
        <v>0.45014999999999999</v>
      </c>
      <c r="P107" s="215">
        <v>15.6896</v>
      </c>
      <c r="Q107" s="215">
        <v>23.123800000000003</v>
      </c>
      <c r="R107" s="215">
        <v>2.3265000000000002</v>
      </c>
      <c r="S107" s="215">
        <v>0.37624999999999997</v>
      </c>
      <c r="T107" s="215">
        <v>0.25650000000000001</v>
      </c>
      <c r="U107" s="215">
        <v>8.6339500000000005</v>
      </c>
      <c r="W107" s="46"/>
      <c r="X107" s="46"/>
      <c r="Y107" s="46"/>
      <c r="Z107" s="46"/>
      <c r="AA107" s="46"/>
      <c r="AB107" s="46"/>
      <c r="AC107" s="46"/>
      <c r="AD107" s="46"/>
      <c r="AE107" s="46"/>
      <c r="AF107" s="46"/>
      <c r="AG107" s="46"/>
      <c r="AH107" s="46"/>
      <c r="AI107" s="46"/>
      <c r="AJ107" s="46"/>
      <c r="AK107" s="46"/>
      <c r="AL107" s="46"/>
      <c r="AM107" s="46"/>
      <c r="AN107" s="46"/>
      <c r="AO107" s="46"/>
      <c r="AP107" s="46"/>
      <c r="AR107" s="204">
        <f t="shared" si="26"/>
        <v>1</v>
      </c>
      <c r="AS107" s="204">
        <f t="shared" si="27"/>
        <v>1</v>
      </c>
      <c r="AT107" s="204">
        <f t="shared" si="28"/>
        <v>1</v>
      </c>
      <c r="AU107" s="204">
        <f t="shared" si="29"/>
        <v>1</v>
      </c>
      <c r="AV107" s="204">
        <f t="shared" si="30"/>
        <v>1</v>
      </c>
      <c r="AW107" s="204">
        <f t="shared" si="31"/>
        <v>1</v>
      </c>
      <c r="AX107" s="204">
        <f t="shared" si="32"/>
        <v>1</v>
      </c>
      <c r="AY107" s="204">
        <f t="shared" si="33"/>
        <v>1</v>
      </c>
      <c r="AZ107" s="204">
        <f t="shared" si="34"/>
        <v>1</v>
      </c>
      <c r="BA107" s="204">
        <f t="shared" si="35"/>
        <v>1</v>
      </c>
      <c r="BB107" s="204">
        <f t="shared" si="36"/>
        <v>1</v>
      </c>
      <c r="BC107" s="204">
        <f t="shared" si="37"/>
        <v>1</v>
      </c>
      <c r="BD107" s="204">
        <f t="shared" si="38"/>
        <v>1</v>
      </c>
      <c r="BE107" s="204">
        <f t="shared" si="39"/>
        <v>1</v>
      </c>
      <c r="BF107" s="204">
        <f t="shared" si="40"/>
        <v>1</v>
      </c>
      <c r="BG107" s="204">
        <f t="shared" si="41"/>
        <v>1</v>
      </c>
      <c r="BH107" s="204">
        <f t="shared" si="42"/>
        <v>1</v>
      </c>
      <c r="BI107" s="204">
        <f t="shared" si="43"/>
        <v>1</v>
      </c>
      <c r="BJ107" s="204">
        <f t="shared" si="44"/>
        <v>1</v>
      </c>
      <c r="BK107" s="204">
        <f t="shared" si="45"/>
        <v>1</v>
      </c>
      <c r="BM107" s="205">
        <f t="shared" si="47"/>
        <v>1</v>
      </c>
      <c r="BN107" s="205">
        <f t="shared" si="46"/>
        <v>29.447740083853279</v>
      </c>
    </row>
    <row r="108" spans="1:66">
      <c r="A108" s="223">
        <f t="shared" si="48"/>
        <v>45032</v>
      </c>
      <c r="B108" s="215">
        <v>0.28399999999999997</v>
      </c>
      <c r="C108" s="215">
        <v>0.41889999999999999</v>
      </c>
      <c r="D108" s="215">
        <v>0.37839999999999996</v>
      </c>
      <c r="E108" s="215">
        <v>0.252</v>
      </c>
      <c r="F108" s="215">
        <v>1.9423999999999999</v>
      </c>
      <c r="G108" s="215">
        <v>0.62639999999999996</v>
      </c>
      <c r="H108" s="215">
        <v>0.22650000000000001</v>
      </c>
      <c r="I108" s="215">
        <v>2.2294</v>
      </c>
      <c r="J108" s="216">
        <v>4165.0195000000003</v>
      </c>
      <c r="K108" s="216">
        <v>37.615000000000002</v>
      </c>
      <c r="L108" s="216">
        <v>368.85585000000003</v>
      </c>
      <c r="M108" s="215">
        <v>8.6850000000000011E-2</v>
      </c>
      <c r="N108" s="215">
        <v>1.24675</v>
      </c>
      <c r="O108" s="215">
        <v>0.45014999999999999</v>
      </c>
      <c r="P108" s="215">
        <v>15.6896</v>
      </c>
      <c r="Q108" s="215">
        <v>23.123800000000003</v>
      </c>
      <c r="R108" s="215">
        <v>2.3265000000000002</v>
      </c>
      <c r="S108" s="215">
        <v>0.37624999999999997</v>
      </c>
      <c r="T108" s="215">
        <v>0.25650000000000001</v>
      </c>
      <c r="U108" s="215">
        <v>8.6339500000000005</v>
      </c>
      <c r="W108" s="46"/>
      <c r="X108" s="46"/>
      <c r="Y108" s="46"/>
      <c r="Z108" s="46"/>
      <c r="AA108" s="46"/>
      <c r="AB108" s="46"/>
      <c r="AC108" s="46"/>
      <c r="AD108" s="46"/>
      <c r="AE108" s="46"/>
      <c r="AF108" s="46"/>
      <c r="AG108" s="46"/>
      <c r="AH108" s="46"/>
      <c r="AI108" s="46"/>
      <c r="AJ108" s="46"/>
      <c r="AK108" s="46"/>
      <c r="AL108" s="46"/>
      <c r="AM108" s="46"/>
      <c r="AN108" s="46"/>
      <c r="AO108" s="46"/>
      <c r="AP108" s="46"/>
      <c r="AR108" s="204">
        <f t="shared" si="26"/>
        <v>1</v>
      </c>
      <c r="AS108" s="204">
        <f t="shared" si="27"/>
        <v>1</v>
      </c>
      <c r="AT108" s="204">
        <f t="shared" si="28"/>
        <v>1</v>
      </c>
      <c r="AU108" s="204">
        <f t="shared" si="29"/>
        <v>1</v>
      </c>
      <c r="AV108" s="204">
        <f t="shared" si="30"/>
        <v>1</v>
      </c>
      <c r="AW108" s="204">
        <f t="shared" si="31"/>
        <v>1</v>
      </c>
      <c r="AX108" s="204">
        <f t="shared" si="32"/>
        <v>1</v>
      </c>
      <c r="AY108" s="204">
        <f t="shared" si="33"/>
        <v>1</v>
      </c>
      <c r="AZ108" s="204">
        <f t="shared" si="34"/>
        <v>1</v>
      </c>
      <c r="BA108" s="204">
        <f t="shared" si="35"/>
        <v>1</v>
      </c>
      <c r="BB108" s="204">
        <f t="shared" si="36"/>
        <v>1</v>
      </c>
      <c r="BC108" s="204">
        <f t="shared" si="37"/>
        <v>1</v>
      </c>
      <c r="BD108" s="204">
        <f t="shared" si="38"/>
        <v>1</v>
      </c>
      <c r="BE108" s="204">
        <f t="shared" si="39"/>
        <v>1</v>
      </c>
      <c r="BF108" s="204">
        <f t="shared" si="40"/>
        <v>1</v>
      </c>
      <c r="BG108" s="204">
        <f t="shared" si="41"/>
        <v>1</v>
      </c>
      <c r="BH108" s="204">
        <f t="shared" si="42"/>
        <v>1</v>
      </c>
      <c r="BI108" s="204">
        <f t="shared" si="43"/>
        <v>1</v>
      </c>
      <c r="BJ108" s="204">
        <f t="shared" si="44"/>
        <v>1</v>
      </c>
      <c r="BK108" s="204">
        <f t="shared" si="45"/>
        <v>1</v>
      </c>
      <c r="BM108" s="205">
        <f t="shared" si="47"/>
        <v>1</v>
      </c>
      <c r="BN108" s="205">
        <f t="shared" si="46"/>
        <v>29.447740083853279</v>
      </c>
    </row>
    <row r="109" spans="1:66">
      <c r="A109" s="223">
        <f t="shared" si="48"/>
        <v>45033</v>
      </c>
      <c r="B109" s="215">
        <v>0.28399999999999997</v>
      </c>
      <c r="C109" s="215">
        <v>0.42299999999999999</v>
      </c>
      <c r="D109" s="215">
        <v>0.37919999999999998</v>
      </c>
      <c r="E109" s="215">
        <v>0.25364999999999999</v>
      </c>
      <c r="F109" s="215">
        <v>1.9513500000000001</v>
      </c>
      <c r="G109" s="215">
        <v>0.63214999999999999</v>
      </c>
      <c r="H109" s="215">
        <v>0.22864999999999999</v>
      </c>
      <c r="I109" s="215">
        <v>2.2294</v>
      </c>
      <c r="J109" s="216">
        <v>4199.1045000000004</v>
      </c>
      <c r="K109" s="216">
        <v>38.010000000000005</v>
      </c>
      <c r="L109" s="216">
        <v>372.43155000000002</v>
      </c>
      <c r="M109" s="215">
        <v>8.695E-2</v>
      </c>
      <c r="N109" s="215">
        <v>1.25485</v>
      </c>
      <c r="O109" s="215">
        <v>0.45800000000000002</v>
      </c>
      <c r="P109" s="215">
        <v>15.8162</v>
      </c>
      <c r="Q109" s="215">
        <v>23.3688</v>
      </c>
      <c r="R109" s="215">
        <v>2.3708499999999999</v>
      </c>
      <c r="S109" s="215">
        <v>0.37805</v>
      </c>
      <c r="T109" s="215">
        <v>0.25840000000000002</v>
      </c>
      <c r="U109" s="215">
        <v>8.6574999999999989</v>
      </c>
      <c r="W109" s="46"/>
      <c r="X109" s="46"/>
      <c r="Y109" s="46"/>
      <c r="Z109" s="46"/>
      <c r="AA109" s="46"/>
      <c r="AB109" s="46"/>
      <c r="AC109" s="46"/>
      <c r="AD109" s="46"/>
      <c r="AE109" s="46"/>
      <c r="AF109" s="46"/>
      <c r="AG109" s="46"/>
      <c r="AH109" s="46"/>
      <c r="AI109" s="46"/>
      <c r="AJ109" s="46"/>
      <c r="AK109" s="46"/>
      <c r="AL109" s="46"/>
      <c r="AM109" s="46"/>
      <c r="AN109" s="46"/>
      <c r="AO109" s="46"/>
      <c r="AP109" s="46"/>
      <c r="AR109" s="204">
        <f t="shared" si="26"/>
        <v>1</v>
      </c>
      <c r="AS109" s="204">
        <f t="shared" si="27"/>
        <v>1.0042794823235395</v>
      </c>
      <c r="AT109" s="204">
        <f t="shared" si="28"/>
        <v>1.0000013767501024</v>
      </c>
      <c r="AU109" s="204">
        <f t="shared" si="29"/>
        <v>1.0000118550764405</v>
      </c>
      <c r="AV109" s="204">
        <f t="shared" si="30"/>
        <v>1.0005374165858845</v>
      </c>
      <c r="AW109" s="204">
        <f t="shared" si="31"/>
        <v>1.0000161300445554</v>
      </c>
      <c r="AX109" s="204">
        <f t="shared" si="32"/>
        <v>1.0000107951508375</v>
      </c>
      <c r="AY109" s="204">
        <f t="shared" si="33"/>
        <v>1</v>
      </c>
      <c r="AZ109" s="204">
        <f t="shared" si="34"/>
        <v>1.0001034023024755</v>
      </c>
      <c r="BA109" s="204">
        <f t="shared" si="35"/>
        <v>1.0002148025036461</v>
      </c>
      <c r="BB109" s="204">
        <f t="shared" si="36"/>
        <v>1.0000890394221877</v>
      </c>
      <c r="BC109" s="204">
        <f t="shared" si="37"/>
        <v>1</v>
      </c>
      <c r="BD109" s="204">
        <f t="shared" si="38"/>
        <v>1.0003214596665306</v>
      </c>
      <c r="BE109" s="204">
        <f t="shared" si="39"/>
        <v>1.0001905967100737</v>
      </c>
      <c r="BF109" s="204">
        <f t="shared" si="40"/>
        <v>1.0001452903813526</v>
      </c>
      <c r="BG109" s="204">
        <f t="shared" si="41"/>
        <v>1</v>
      </c>
      <c r="BH109" s="204">
        <f t="shared" si="42"/>
        <v>1.0000024896671194</v>
      </c>
      <c r="BI109" s="204">
        <f t="shared" si="43"/>
        <v>1.0006591363396824</v>
      </c>
      <c r="BJ109" s="204">
        <f t="shared" si="44"/>
        <v>1.0000371374526376</v>
      </c>
      <c r="BK109" s="204">
        <f t="shared" si="45"/>
        <v>1.0000390656960325</v>
      </c>
      <c r="BM109" s="205">
        <f t="shared" si="47"/>
        <v>1.0066720286468533</v>
      </c>
      <c r="BN109" s="205">
        <f t="shared" si="46"/>
        <v>29.644216249277839</v>
      </c>
    </row>
    <row r="110" spans="1:66">
      <c r="A110" s="223">
        <f t="shared" si="48"/>
        <v>45034</v>
      </c>
      <c r="B110" s="215">
        <v>0.28399999999999997</v>
      </c>
      <c r="C110" s="215">
        <v>0.42299999999999999</v>
      </c>
      <c r="D110" s="215">
        <v>0.37919999999999998</v>
      </c>
      <c r="E110" s="215">
        <v>0.25364999999999999</v>
      </c>
      <c r="F110" s="215">
        <v>1.9513500000000001</v>
      </c>
      <c r="G110" s="215">
        <v>0.63214999999999999</v>
      </c>
      <c r="H110" s="215">
        <v>0.22864999999999999</v>
      </c>
      <c r="I110" s="215">
        <v>2.2294</v>
      </c>
      <c r="J110" s="216">
        <v>4199.1045000000004</v>
      </c>
      <c r="K110" s="216">
        <v>38.010000000000005</v>
      </c>
      <c r="L110" s="216">
        <v>372.43155000000002</v>
      </c>
      <c r="M110" s="215">
        <v>8.695E-2</v>
      </c>
      <c r="N110" s="215">
        <v>1.25485</v>
      </c>
      <c r="O110" s="215">
        <v>0.45800000000000002</v>
      </c>
      <c r="P110" s="215">
        <v>15.8162</v>
      </c>
      <c r="Q110" s="215">
        <v>23.3688</v>
      </c>
      <c r="R110" s="215">
        <v>2.3708499999999999</v>
      </c>
      <c r="S110" s="215">
        <v>0.37805</v>
      </c>
      <c r="T110" s="215">
        <v>0.25840000000000002</v>
      </c>
      <c r="U110" s="215">
        <v>8.6574999999999989</v>
      </c>
      <c r="W110" s="46"/>
      <c r="X110" s="46"/>
      <c r="Y110" s="46"/>
      <c r="Z110" s="46"/>
      <c r="AA110" s="46"/>
      <c r="AB110" s="46"/>
      <c r="AC110" s="46"/>
      <c r="AD110" s="46"/>
      <c r="AE110" s="46"/>
      <c r="AF110" s="46"/>
      <c r="AG110" s="46"/>
      <c r="AH110" s="46"/>
      <c r="AI110" s="46"/>
      <c r="AJ110" s="46"/>
      <c r="AK110" s="46"/>
      <c r="AL110" s="46"/>
      <c r="AM110" s="46"/>
      <c r="AN110" s="46"/>
      <c r="AO110" s="46"/>
      <c r="AP110" s="46"/>
      <c r="AR110" s="204">
        <f t="shared" si="26"/>
        <v>1</v>
      </c>
      <c r="AS110" s="204">
        <f t="shared" si="27"/>
        <v>1</v>
      </c>
      <c r="AT110" s="204">
        <f t="shared" si="28"/>
        <v>1</v>
      </c>
      <c r="AU110" s="204">
        <f t="shared" si="29"/>
        <v>1</v>
      </c>
      <c r="AV110" s="204">
        <f t="shared" si="30"/>
        <v>1</v>
      </c>
      <c r="AW110" s="204">
        <f t="shared" si="31"/>
        <v>1</v>
      </c>
      <c r="AX110" s="204">
        <f t="shared" si="32"/>
        <v>1</v>
      </c>
      <c r="AY110" s="204">
        <f t="shared" si="33"/>
        <v>1</v>
      </c>
      <c r="AZ110" s="204">
        <f t="shared" si="34"/>
        <v>1</v>
      </c>
      <c r="BA110" s="204">
        <f t="shared" si="35"/>
        <v>1</v>
      </c>
      <c r="BB110" s="204">
        <f t="shared" si="36"/>
        <v>1</v>
      </c>
      <c r="BC110" s="204">
        <f t="shared" si="37"/>
        <v>1</v>
      </c>
      <c r="BD110" s="204">
        <f t="shared" si="38"/>
        <v>1</v>
      </c>
      <c r="BE110" s="204">
        <f t="shared" si="39"/>
        <v>1</v>
      </c>
      <c r="BF110" s="204">
        <f t="shared" si="40"/>
        <v>1</v>
      </c>
      <c r="BG110" s="204">
        <f t="shared" si="41"/>
        <v>1</v>
      </c>
      <c r="BH110" s="204">
        <f t="shared" si="42"/>
        <v>1</v>
      </c>
      <c r="BI110" s="204">
        <f t="shared" si="43"/>
        <v>1</v>
      </c>
      <c r="BJ110" s="204">
        <f t="shared" si="44"/>
        <v>1</v>
      </c>
      <c r="BK110" s="204">
        <f t="shared" si="45"/>
        <v>1</v>
      </c>
      <c r="BM110" s="205">
        <f t="shared" si="47"/>
        <v>1</v>
      </c>
      <c r="BN110" s="205">
        <f t="shared" si="46"/>
        <v>29.644216249277839</v>
      </c>
    </row>
    <row r="111" spans="1:66">
      <c r="A111" s="223">
        <f t="shared" si="48"/>
        <v>45035</v>
      </c>
      <c r="B111" s="215">
        <v>0.28399999999999997</v>
      </c>
      <c r="C111" s="215">
        <v>0.42205000000000004</v>
      </c>
      <c r="D111" s="215">
        <v>0.38059999999999999</v>
      </c>
      <c r="E111" s="215">
        <v>0.25485000000000002</v>
      </c>
      <c r="F111" s="215">
        <v>1.95505</v>
      </c>
      <c r="G111" s="215">
        <v>0.62990000000000002</v>
      </c>
      <c r="H111" s="215">
        <v>0.2283</v>
      </c>
      <c r="I111" s="215">
        <v>2.22925</v>
      </c>
      <c r="J111" s="216">
        <v>4228.7900000000009</v>
      </c>
      <c r="K111" s="216">
        <v>38.204999999999998</v>
      </c>
      <c r="L111" s="216">
        <v>375.04419999999999</v>
      </c>
      <c r="M111" s="215">
        <v>8.7050000000000002E-2</v>
      </c>
      <c r="N111" s="215">
        <v>1.2584</v>
      </c>
      <c r="O111" s="215">
        <v>0.45789999999999997</v>
      </c>
      <c r="P111" s="215">
        <v>15.923300000000001</v>
      </c>
      <c r="Q111" s="215">
        <v>23.213749999999997</v>
      </c>
      <c r="R111" s="215">
        <v>2.35575</v>
      </c>
      <c r="S111" s="215">
        <v>0.37880000000000003</v>
      </c>
      <c r="T111" s="215">
        <v>0.25895000000000001</v>
      </c>
      <c r="U111" s="215">
        <v>8.6779499999999992</v>
      </c>
      <c r="W111" s="46"/>
      <c r="X111" s="46"/>
      <c r="Y111" s="46"/>
      <c r="Z111" s="46"/>
      <c r="AA111" s="46"/>
      <c r="AB111" s="46"/>
      <c r="AC111" s="46"/>
      <c r="AD111" s="46"/>
      <c r="AE111" s="46"/>
      <c r="AF111" s="46"/>
      <c r="AG111" s="46"/>
      <c r="AH111" s="46"/>
      <c r="AI111" s="46"/>
      <c r="AJ111" s="46"/>
      <c r="AK111" s="46"/>
      <c r="AL111" s="46"/>
      <c r="AM111" s="46"/>
      <c r="AN111" s="46"/>
      <c r="AO111" s="46"/>
      <c r="AP111" s="46"/>
      <c r="AR111" s="204">
        <f t="shared" si="26"/>
        <v>1</v>
      </c>
      <c r="AS111" s="204">
        <f t="shared" si="27"/>
        <v>0.99901470977876694</v>
      </c>
      <c r="AT111" s="204">
        <f t="shared" si="28"/>
        <v>1.0000024023395748</v>
      </c>
      <c r="AU111" s="204">
        <f t="shared" si="29"/>
        <v>1.0000085735220066</v>
      </c>
      <c r="AV111" s="204">
        <f t="shared" si="30"/>
        <v>1.0002214174656239</v>
      </c>
      <c r="AW111" s="204">
        <f t="shared" si="31"/>
        <v>0.99999370585530967</v>
      </c>
      <c r="AX111" s="204">
        <f t="shared" si="32"/>
        <v>0.99999824959600736</v>
      </c>
      <c r="AY111" s="204">
        <f t="shared" si="33"/>
        <v>0.99999875953232142</v>
      </c>
      <c r="AZ111" s="204">
        <f t="shared" si="34"/>
        <v>1.0000893735476388</v>
      </c>
      <c r="BA111" s="204">
        <f t="shared" si="35"/>
        <v>1.0001052143540179</v>
      </c>
      <c r="BB111" s="204">
        <f t="shared" si="36"/>
        <v>1.0000645186214179</v>
      </c>
      <c r="BC111" s="204">
        <f t="shared" si="37"/>
        <v>1</v>
      </c>
      <c r="BD111" s="204">
        <f t="shared" si="38"/>
        <v>1.0001402204718166</v>
      </c>
      <c r="BE111" s="204">
        <f t="shared" si="39"/>
        <v>0.99999759285335088</v>
      </c>
      <c r="BF111" s="204">
        <f t="shared" si="40"/>
        <v>1.0001220049116262</v>
      </c>
      <c r="BG111" s="204">
        <f t="shared" si="41"/>
        <v>1</v>
      </c>
      <c r="BH111" s="204">
        <f t="shared" si="42"/>
        <v>0.9999991576035544</v>
      </c>
      <c r="BI111" s="204">
        <f t="shared" si="43"/>
        <v>1.0002736616569834</v>
      </c>
      <c r="BJ111" s="204">
        <f t="shared" si="44"/>
        <v>1.0000106992193043</v>
      </c>
      <c r="BK111" s="204">
        <f t="shared" si="45"/>
        <v>1.0000338370940491</v>
      </c>
      <c r="BM111" s="205">
        <f t="shared" si="47"/>
        <v>1.0000735238847642</v>
      </c>
      <c r="BN111" s="205">
        <f t="shared" si="46"/>
        <v>29.646395807217278</v>
      </c>
    </row>
    <row r="112" spans="1:66">
      <c r="A112" s="223">
        <f t="shared" si="48"/>
        <v>45036</v>
      </c>
      <c r="B112" s="215">
        <v>0.28399999999999997</v>
      </c>
      <c r="C112" s="215">
        <v>0.42249999999999999</v>
      </c>
      <c r="D112" s="215">
        <v>0.38224999999999998</v>
      </c>
      <c r="E112" s="215">
        <v>0.25424999999999998</v>
      </c>
      <c r="F112" s="215">
        <v>1.9553</v>
      </c>
      <c r="G112" s="215">
        <v>0.63074999999999992</v>
      </c>
      <c r="H112" s="215">
        <v>0.22814999999999999</v>
      </c>
      <c r="I112" s="215">
        <v>2.2293000000000003</v>
      </c>
      <c r="J112" s="216">
        <v>4250.9470000000001</v>
      </c>
      <c r="K112" s="216">
        <v>38.215000000000003</v>
      </c>
      <c r="L112" s="216">
        <v>374.82164999999998</v>
      </c>
      <c r="M112" s="215">
        <v>8.7050000000000002E-2</v>
      </c>
      <c r="N112" s="215">
        <v>1.2598500000000001</v>
      </c>
      <c r="O112" s="215">
        <v>0.46005000000000001</v>
      </c>
      <c r="P112" s="215">
        <v>15.984500000000001</v>
      </c>
      <c r="Q112" s="215">
        <v>23.21275</v>
      </c>
      <c r="R112" s="215">
        <v>2.3717999999999999</v>
      </c>
      <c r="S112" s="215">
        <v>0.37859999999999999</v>
      </c>
      <c r="T112" s="215">
        <v>0.25895000000000001</v>
      </c>
      <c r="U112" s="215">
        <v>8.6891999999999996</v>
      </c>
      <c r="W112" s="46"/>
      <c r="X112" s="46"/>
      <c r="Y112" s="46"/>
      <c r="Z112" s="46"/>
      <c r="AA112" s="46"/>
      <c r="AB112" s="46"/>
      <c r="AC112" s="46"/>
      <c r="AD112" s="46"/>
      <c r="AE112" s="46"/>
      <c r="AF112" s="46"/>
      <c r="AG112" s="46"/>
      <c r="AH112" s="46"/>
      <c r="AI112" s="46"/>
      <c r="AJ112" s="46"/>
      <c r="AK112" s="46"/>
      <c r="AL112" s="46"/>
      <c r="AM112" s="46"/>
      <c r="AN112" s="46"/>
      <c r="AO112" s="46"/>
      <c r="AP112" s="46"/>
      <c r="AR112" s="204">
        <f t="shared" si="26"/>
        <v>1</v>
      </c>
      <c r="AS112" s="204">
        <f t="shared" si="27"/>
        <v>1.000467331957168</v>
      </c>
      <c r="AT112" s="204">
        <f t="shared" si="28"/>
        <v>1.0000028200104607</v>
      </c>
      <c r="AU112" s="204">
        <f t="shared" si="29"/>
        <v>0.99999571832464751</v>
      </c>
      <c r="AV112" s="204">
        <f t="shared" si="30"/>
        <v>1.0000149439800878</v>
      </c>
      <c r="AW112" s="204">
        <f t="shared" si="31"/>
        <v>1.0000023804367819</v>
      </c>
      <c r="AX112" s="204">
        <f t="shared" si="32"/>
        <v>0.99999924900485748</v>
      </c>
      <c r="AY112" s="204">
        <f t="shared" si="33"/>
        <v>1.0000004134988421</v>
      </c>
      <c r="AZ112" s="204">
        <f t="shared" si="34"/>
        <v>1.000066298923473</v>
      </c>
      <c r="BA112" s="204">
        <f t="shared" si="35"/>
        <v>1.0000053808536433</v>
      </c>
      <c r="BB112" s="204">
        <f t="shared" si="36"/>
        <v>0.99999452192440907</v>
      </c>
      <c r="BC112" s="204">
        <f t="shared" si="37"/>
        <v>1</v>
      </c>
      <c r="BD112" s="204">
        <f t="shared" si="38"/>
        <v>1.0000571570289056</v>
      </c>
      <c r="BE112" s="204">
        <f t="shared" si="39"/>
        <v>1.000051639564425</v>
      </c>
      <c r="BF112" s="204">
        <f t="shared" si="40"/>
        <v>1.0000693473606317</v>
      </c>
      <c r="BG112" s="204">
        <f t="shared" si="41"/>
        <v>1</v>
      </c>
      <c r="BH112" s="204">
        <f t="shared" si="42"/>
        <v>1.0000008952161397</v>
      </c>
      <c r="BI112" s="204">
        <f t="shared" si="43"/>
        <v>0.99992708920797768</v>
      </c>
      <c r="BJ112" s="204">
        <f t="shared" si="44"/>
        <v>1</v>
      </c>
      <c r="BK112" s="204">
        <f t="shared" si="45"/>
        <v>1.0000185804136965</v>
      </c>
      <c r="BM112" s="205">
        <f t="shared" si="47"/>
        <v>1.0006738749349484</v>
      </c>
      <c r="BN112" s="205">
        <f t="shared" si="46"/>
        <v>29.66637377026332</v>
      </c>
    </row>
    <row r="113" spans="1:66">
      <c r="A113" s="223">
        <f t="shared" si="48"/>
        <v>45037</v>
      </c>
      <c r="B113" s="215">
        <v>0.28399999999999997</v>
      </c>
      <c r="C113" s="215">
        <v>0.42349999999999999</v>
      </c>
      <c r="D113" s="215">
        <v>0.38360000000000005</v>
      </c>
      <c r="E113" s="215">
        <v>0.25379999999999997</v>
      </c>
      <c r="F113" s="215">
        <v>1.956</v>
      </c>
      <c r="G113" s="215">
        <v>0.62864999999999993</v>
      </c>
      <c r="H113" s="215">
        <v>0.22855</v>
      </c>
      <c r="I113" s="215">
        <v>2.2289000000000003</v>
      </c>
      <c r="J113" s="216">
        <v>4250.8175000000001</v>
      </c>
      <c r="K113" s="216">
        <v>37.984999999999999</v>
      </c>
      <c r="L113" s="216">
        <v>376.99795</v>
      </c>
      <c r="M113" s="215">
        <v>8.6999999999999994E-2</v>
      </c>
      <c r="N113" s="215">
        <v>1.2602</v>
      </c>
      <c r="O113" s="215">
        <v>0.46134999999999998</v>
      </c>
      <c r="P113" s="215">
        <v>15.8916</v>
      </c>
      <c r="Q113" s="215">
        <v>23.13795</v>
      </c>
      <c r="R113" s="215">
        <v>2.3547500000000001</v>
      </c>
      <c r="S113" s="215">
        <v>0.37880000000000003</v>
      </c>
      <c r="T113" s="215">
        <v>0.2591</v>
      </c>
      <c r="U113" s="215">
        <v>8.6955500000000008</v>
      </c>
      <c r="W113" s="46"/>
      <c r="X113" s="46"/>
      <c r="Y113" s="46"/>
      <c r="Z113" s="46"/>
      <c r="AA113" s="46"/>
      <c r="AB113" s="46"/>
      <c r="AC113" s="46"/>
      <c r="AD113" s="46"/>
      <c r="AE113" s="46"/>
      <c r="AF113" s="46"/>
      <c r="AG113" s="46"/>
      <c r="AH113" s="46"/>
      <c r="AI113" s="46"/>
      <c r="AJ113" s="46"/>
      <c r="AK113" s="46"/>
      <c r="AL113" s="46"/>
      <c r="AM113" s="46"/>
      <c r="AN113" s="46"/>
      <c r="AO113" s="46"/>
      <c r="AP113" s="46"/>
      <c r="AR113" s="204">
        <f t="shared" si="26"/>
        <v>1</v>
      </c>
      <c r="AS113" s="204">
        <f t="shared" si="27"/>
        <v>1.0010370310544014</v>
      </c>
      <c r="AT113" s="204">
        <f t="shared" si="28"/>
        <v>1.0000022982413632</v>
      </c>
      <c r="AU113" s="204">
        <f t="shared" si="29"/>
        <v>0.99999678210563592</v>
      </c>
      <c r="AV113" s="204">
        <f t="shared" si="30"/>
        <v>1.0000418335439476</v>
      </c>
      <c r="AW113" s="204">
        <f t="shared" si="31"/>
        <v>0.99999411310347874</v>
      </c>
      <c r="AX113" s="204">
        <f t="shared" si="32"/>
        <v>1.0000020015606446</v>
      </c>
      <c r="AY113" s="204">
        <f t="shared" si="33"/>
        <v>0.99999669175571038</v>
      </c>
      <c r="AZ113" s="204">
        <f t="shared" si="34"/>
        <v>0.999999613523465</v>
      </c>
      <c r="BA113" s="204">
        <f t="shared" si="35"/>
        <v>0.99987589071482785</v>
      </c>
      <c r="BB113" s="204">
        <f t="shared" si="36"/>
        <v>1.0000534322064405</v>
      </c>
      <c r="BC113" s="204">
        <f t="shared" si="37"/>
        <v>1</v>
      </c>
      <c r="BD113" s="204">
        <f t="shared" si="38"/>
        <v>1.0000137863693626</v>
      </c>
      <c r="BE113" s="204">
        <f t="shared" si="39"/>
        <v>1.0000311066552878</v>
      </c>
      <c r="BF113" s="204">
        <f t="shared" si="40"/>
        <v>0.99989463686907587</v>
      </c>
      <c r="BG113" s="204">
        <f t="shared" si="41"/>
        <v>1</v>
      </c>
      <c r="BH113" s="204">
        <f t="shared" si="42"/>
        <v>0.99999904880635826</v>
      </c>
      <c r="BI113" s="204">
        <f t="shared" si="43"/>
        <v>1.0000729161083937</v>
      </c>
      <c r="BJ113" s="204">
        <f t="shared" si="44"/>
        <v>1.0000029140137212</v>
      </c>
      <c r="BK113" s="204">
        <f t="shared" si="45"/>
        <v>1.0000104769503735</v>
      </c>
      <c r="BM113" s="205">
        <f t="shared" si="47"/>
        <v>1.0010245418369408</v>
      </c>
      <c r="BN113" s="205">
        <f t="shared" si="46"/>
        <v>29.696768211341276</v>
      </c>
    </row>
    <row r="114" spans="1:66">
      <c r="A114" s="223">
        <f t="shared" si="48"/>
        <v>45038</v>
      </c>
      <c r="B114" s="215">
        <v>0.28399999999999997</v>
      </c>
      <c r="C114" s="215">
        <v>0.42349999999999999</v>
      </c>
      <c r="D114" s="215">
        <v>0.38360000000000005</v>
      </c>
      <c r="E114" s="215">
        <v>0.25379999999999997</v>
      </c>
      <c r="F114" s="215">
        <v>1.956</v>
      </c>
      <c r="G114" s="215">
        <v>0.62864999999999993</v>
      </c>
      <c r="H114" s="215">
        <v>0.22855</v>
      </c>
      <c r="I114" s="215">
        <v>2.2289000000000003</v>
      </c>
      <c r="J114" s="216">
        <v>4250.8175000000001</v>
      </c>
      <c r="K114" s="216">
        <v>37.984999999999999</v>
      </c>
      <c r="L114" s="216">
        <v>376.99795</v>
      </c>
      <c r="M114" s="215">
        <v>8.6999999999999994E-2</v>
      </c>
      <c r="N114" s="215">
        <v>1.2602</v>
      </c>
      <c r="O114" s="215">
        <v>0.46134999999999998</v>
      </c>
      <c r="P114" s="215">
        <v>15.8916</v>
      </c>
      <c r="Q114" s="215">
        <v>23.13795</v>
      </c>
      <c r="R114" s="215">
        <v>2.3547500000000001</v>
      </c>
      <c r="S114" s="215">
        <v>0.37880000000000003</v>
      </c>
      <c r="T114" s="215">
        <v>0.2591</v>
      </c>
      <c r="U114" s="215">
        <v>8.6955500000000008</v>
      </c>
      <c r="W114" s="46"/>
      <c r="X114" s="46"/>
      <c r="Y114" s="46"/>
      <c r="Z114" s="46"/>
      <c r="AA114" s="46"/>
      <c r="AB114" s="46"/>
      <c r="AC114" s="46"/>
      <c r="AD114" s="46"/>
      <c r="AE114" s="46"/>
      <c r="AF114" s="46"/>
      <c r="AG114" s="46"/>
      <c r="AH114" s="46"/>
      <c r="AI114" s="46"/>
      <c r="AJ114" s="46"/>
      <c r="AK114" s="46"/>
      <c r="AL114" s="46"/>
      <c r="AM114" s="46"/>
      <c r="AN114" s="46"/>
      <c r="AO114" s="46"/>
      <c r="AP114" s="46"/>
      <c r="AR114" s="204">
        <f t="shared" si="26"/>
        <v>1</v>
      </c>
      <c r="AS114" s="204">
        <f t="shared" si="27"/>
        <v>1</v>
      </c>
      <c r="AT114" s="204">
        <f t="shared" si="28"/>
        <v>1</v>
      </c>
      <c r="AU114" s="204">
        <f t="shared" si="29"/>
        <v>1</v>
      </c>
      <c r="AV114" s="204">
        <f t="shared" si="30"/>
        <v>1</v>
      </c>
      <c r="AW114" s="204">
        <f t="shared" si="31"/>
        <v>1</v>
      </c>
      <c r="AX114" s="204">
        <f t="shared" si="32"/>
        <v>1</v>
      </c>
      <c r="AY114" s="204">
        <f t="shared" si="33"/>
        <v>1</v>
      </c>
      <c r="AZ114" s="204">
        <f t="shared" si="34"/>
        <v>1</v>
      </c>
      <c r="BA114" s="204">
        <f t="shared" si="35"/>
        <v>1</v>
      </c>
      <c r="BB114" s="204">
        <f t="shared" si="36"/>
        <v>1</v>
      </c>
      <c r="BC114" s="204">
        <f t="shared" si="37"/>
        <v>1</v>
      </c>
      <c r="BD114" s="204">
        <f t="shared" si="38"/>
        <v>1</v>
      </c>
      <c r="BE114" s="204">
        <f t="shared" si="39"/>
        <v>1</v>
      </c>
      <c r="BF114" s="204">
        <f t="shared" si="40"/>
        <v>1</v>
      </c>
      <c r="BG114" s="204">
        <f t="shared" si="41"/>
        <v>1</v>
      </c>
      <c r="BH114" s="204">
        <f t="shared" si="42"/>
        <v>1</v>
      </c>
      <c r="BI114" s="204">
        <f t="shared" si="43"/>
        <v>1</v>
      </c>
      <c r="BJ114" s="204">
        <f t="shared" si="44"/>
        <v>1</v>
      </c>
      <c r="BK114" s="204">
        <f t="shared" si="45"/>
        <v>1</v>
      </c>
      <c r="BM114" s="205">
        <f t="shared" si="47"/>
        <v>1</v>
      </c>
      <c r="BN114" s="205">
        <f t="shared" si="46"/>
        <v>29.696768211341276</v>
      </c>
    </row>
    <row r="115" spans="1:66">
      <c r="A115" s="223">
        <f t="shared" si="48"/>
        <v>45039</v>
      </c>
      <c r="B115" s="215">
        <v>0.28399999999999997</v>
      </c>
      <c r="C115" s="215">
        <v>0.42349999999999999</v>
      </c>
      <c r="D115" s="215">
        <v>0.38360000000000005</v>
      </c>
      <c r="E115" s="215">
        <v>0.25379999999999997</v>
      </c>
      <c r="F115" s="215">
        <v>1.956</v>
      </c>
      <c r="G115" s="215">
        <v>0.62864999999999993</v>
      </c>
      <c r="H115" s="215">
        <v>0.22855</v>
      </c>
      <c r="I115" s="215">
        <v>2.2289000000000003</v>
      </c>
      <c r="J115" s="216">
        <v>4250.8175000000001</v>
      </c>
      <c r="K115" s="216">
        <v>37.984999999999999</v>
      </c>
      <c r="L115" s="216">
        <v>376.99795</v>
      </c>
      <c r="M115" s="215">
        <v>8.6999999999999994E-2</v>
      </c>
      <c r="N115" s="215">
        <v>1.2602</v>
      </c>
      <c r="O115" s="215">
        <v>0.46134999999999998</v>
      </c>
      <c r="P115" s="215">
        <v>15.8916</v>
      </c>
      <c r="Q115" s="215">
        <v>23.13795</v>
      </c>
      <c r="R115" s="215">
        <v>2.3547500000000001</v>
      </c>
      <c r="S115" s="215">
        <v>0.37880000000000003</v>
      </c>
      <c r="T115" s="215">
        <v>0.2591</v>
      </c>
      <c r="U115" s="215">
        <v>8.6955500000000008</v>
      </c>
      <c r="W115" s="46"/>
      <c r="X115" s="46"/>
      <c r="Y115" s="46"/>
      <c r="Z115" s="46"/>
      <c r="AA115" s="46"/>
      <c r="AB115" s="46"/>
      <c r="AC115" s="46"/>
      <c r="AD115" s="46"/>
      <c r="AE115" s="46"/>
      <c r="AF115" s="46"/>
      <c r="AG115" s="46"/>
      <c r="AH115" s="46"/>
      <c r="AI115" s="46"/>
      <c r="AJ115" s="46"/>
      <c r="AK115" s="46"/>
      <c r="AL115" s="46"/>
      <c r="AM115" s="46"/>
      <c r="AN115" s="46"/>
      <c r="AO115" s="46"/>
      <c r="AP115" s="46"/>
      <c r="AR115" s="204">
        <f t="shared" si="26"/>
        <v>1</v>
      </c>
      <c r="AS115" s="204">
        <f t="shared" si="27"/>
        <v>1</v>
      </c>
      <c r="AT115" s="204">
        <f t="shared" si="28"/>
        <v>1</v>
      </c>
      <c r="AU115" s="204">
        <f t="shared" si="29"/>
        <v>1</v>
      </c>
      <c r="AV115" s="204">
        <f t="shared" si="30"/>
        <v>1</v>
      </c>
      <c r="AW115" s="204">
        <f t="shared" si="31"/>
        <v>1</v>
      </c>
      <c r="AX115" s="204">
        <f t="shared" si="32"/>
        <v>1</v>
      </c>
      <c r="AY115" s="204">
        <f t="shared" si="33"/>
        <v>1</v>
      </c>
      <c r="AZ115" s="204">
        <f t="shared" si="34"/>
        <v>1</v>
      </c>
      <c r="BA115" s="204">
        <f t="shared" si="35"/>
        <v>1</v>
      </c>
      <c r="BB115" s="204">
        <f t="shared" si="36"/>
        <v>1</v>
      </c>
      <c r="BC115" s="204">
        <f t="shared" si="37"/>
        <v>1</v>
      </c>
      <c r="BD115" s="204">
        <f t="shared" si="38"/>
        <v>1</v>
      </c>
      <c r="BE115" s="204">
        <f t="shared" si="39"/>
        <v>1</v>
      </c>
      <c r="BF115" s="204">
        <f t="shared" si="40"/>
        <v>1</v>
      </c>
      <c r="BG115" s="204">
        <f t="shared" si="41"/>
        <v>1</v>
      </c>
      <c r="BH115" s="204">
        <f t="shared" si="42"/>
        <v>1</v>
      </c>
      <c r="BI115" s="204">
        <f t="shared" si="43"/>
        <v>1</v>
      </c>
      <c r="BJ115" s="204">
        <f t="shared" si="44"/>
        <v>1</v>
      </c>
      <c r="BK115" s="204">
        <f t="shared" si="45"/>
        <v>1</v>
      </c>
      <c r="BM115" s="205">
        <f t="shared" si="47"/>
        <v>1</v>
      </c>
      <c r="BN115" s="205">
        <f t="shared" si="46"/>
        <v>29.696768211341276</v>
      </c>
    </row>
    <row r="116" spans="1:66">
      <c r="A116" s="223">
        <f t="shared" si="48"/>
        <v>45040</v>
      </c>
      <c r="B116" s="215">
        <v>0.28399999999999997</v>
      </c>
      <c r="C116" s="215">
        <v>0.42549999999999999</v>
      </c>
      <c r="D116" s="215">
        <v>0.38500000000000001</v>
      </c>
      <c r="E116" s="215">
        <v>0.25329999999999997</v>
      </c>
      <c r="F116" s="215">
        <v>1.9592499999999999</v>
      </c>
      <c r="G116" s="215">
        <v>0.6351500000000001</v>
      </c>
      <c r="H116" s="215">
        <v>0.22855</v>
      </c>
      <c r="I116" s="215">
        <v>2.22885</v>
      </c>
      <c r="J116" s="216">
        <v>4253.2190000000001</v>
      </c>
      <c r="K116" s="216">
        <v>38.129999999999995</v>
      </c>
      <c r="L116" s="216">
        <v>378.98450000000003</v>
      </c>
      <c r="M116" s="215">
        <v>8.6999999999999994E-2</v>
      </c>
      <c r="N116" s="215">
        <v>1.2602</v>
      </c>
      <c r="O116" s="215">
        <v>0.46345000000000003</v>
      </c>
      <c r="P116" s="215">
        <v>15.88775</v>
      </c>
      <c r="Q116" s="215">
        <v>23.168749999999999</v>
      </c>
      <c r="R116" s="215">
        <v>2.3676500000000003</v>
      </c>
      <c r="S116" s="215">
        <v>0.37939999999999996</v>
      </c>
      <c r="T116" s="215">
        <v>0.25864999999999999</v>
      </c>
      <c r="U116" s="215">
        <v>8.7032500000000006</v>
      </c>
      <c r="W116" s="46"/>
      <c r="X116" s="46"/>
      <c r="Y116" s="46"/>
      <c r="Z116" s="46"/>
      <c r="AA116" s="46"/>
      <c r="AB116" s="46"/>
      <c r="AC116" s="46"/>
      <c r="AD116" s="46"/>
      <c r="AE116" s="46"/>
      <c r="AF116" s="46"/>
      <c r="AG116" s="46"/>
      <c r="AH116" s="46"/>
      <c r="AI116" s="46"/>
      <c r="AJ116" s="46"/>
      <c r="AK116" s="46"/>
      <c r="AL116" s="46"/>
      <c r="AM116" s="46"/>
      <c r="AN116" s="46"/>
      <c r="AO116" s="46"/>
      <c r="AP116" s="46"/>
      <c r="AR116" s="204">
        <f t="shared" si="26"/>
        <v>1</v>
      </c>
      <c r="AS116" s="204">
        <f t="shared" si="27"/>
        <v>1.0020678001896628</v>
      </c>
      <c r="AT116" s="204">
        <f t="shared" si="28"/>
        <v>1.0000023748341618</v>
      </c>
      <c r="AU116" s="204">
        <f t="shared" si="29"/>
        <v>0.99999641786402815</v>
      </c>
      <c r="AV116" s="204">
        <f t="shared" si="30"/>
        <v>1.0001940460258816</v>
      </c>
      <c r="AW116" s="204">
        <f t="shared" si="31"/>
        <v>1.0000181582691889</v>
      </c>
      <c r="AX116" s="204">
        <f t="shared" si="32"/>
        <v>1</v>
      </c>
      <c r="AY116" s="204">
        <f t="shared" si="33"/>
        <v>0.99999958642712128</v>
      </c>
      <c r="AZ116" s="204">
        <f t="shared" si="34"/>
        <v>1.0000071650885158</v>
      </c>
      <c r="BA116" s="204">
        <f t="shared" si="35"/>
        <v>1.0000783379726901</v>
      </c>
      <c r="BB116" s="204">
        <f t="shared" si="36"/>
        <v>1.0000485047749015</v>
      </c>
      <c r="BC116" s="204">
        <f t="shared" si="37"/>
        <v>1</v>
      </c>
      <c r="BD116" s="204">
        <f t="shared" si="38"/>
        <v>1</v>
      </c>
      <c r="BE116" s="204">
        <f t="shared" si="39"/>
        <v>1.0000500650000235</v>
      </c>
      <c r="BF116" s="204">
        <f t="shared" si="40"/>
        <v>0.99999561999551523</v>
      </c>
      <c r="BG116" s="204">
        <f t="shared" si="41"/>
        <v>1</v>
      </c>
      <c r="BH116" s="204">
        <f t="shared" si="42"/>
        <v>1.0000007203031454</v>
      </c>
      <c r="BI116" s="204">
        <f t="shared" si="43"/>
        <v>1.0002185334662923</v>
      </c>
      <c r="BJ116" s="204">
        <f t="shared" si="44"/>
        <v>0.99999125294247593</v>
      </c>
      <c r="BK116" s="204">
        <f t="shared" si="45"/>
        <v>1.0000126940887684</v>
      </c>
      <c r="BM116" s="205">
        <f t="shared" si="47"/>
        <v>1.0026826857391151</v>
      </c>
      <c r="BN116" s="205">
        <f t="shared" si="46"/>
        <v>29.776435307919648</v>
      </c>
    </row>
    <row r="117" spans="1:66">
      <c r="A117" s="223">
        <f t="shared" si="48"/>
        <v>45041</v>
      </c>
      <c r="B117" s="215">
        <v>0.28399999999999997</v>
      </c>
      <c r="C117" s="215">
        <v>0.42510000000000003</v>
      </c>
      <c r="D117" s="215">
        <v>0.38490000000000002</v>
      </c>
      <c r="E117" s="215">
        <v>0.252</v>
      </c>
      <c r="F117" s="215">
        <v>1.9615499999999999</v>
      </c>
      <c r="G117" s="215">
        <v>0.63419999999999999</v>
      </c>
      <c r="H117" s="215">
        <v>0.22750000000000001</v>
      </c>
      <c r="I117" s="215">
        <v>2.2292000000000001</v>
      </c>
      <c r="J117" s="216">
        <v>4236.7469999999994</v>
      </c>
      <c r="K117" s="216">
        <v>38.11</v>
      </c>
      <c r="L117" s="216">
        <v>378.35</v>
      </c>
      <c r="M117" s="215">
        <v>8.6999999999999994E-2</v>
      </c>
      <c r="N117" s="215">
        <v>1.2635999999999998</v>
      </c>
      <c r="O117" s="215">
        <v>0.46035000000000004</v>
      </c>
      <c r="P117" s="215">
        <v>15.759250000000002</v>
      </c>
      <c r="Q117" s="215">
        <v>23.066600000000001</v>
      </c>
      <c r="R117" s="215">
        <v>2.3680500000000002</v>
      </c>
      <c r="S117" s="215">
        <v>0.37909999999999999</v>
      </c>
      <c r="T117" s="215">
        <v>0.25700000000000001</v>
      </c>
      <c r="U117" s="215">
        <v>8.7149999999999999</v>
      </c>
      <c r="W117" s="46"/>
      <c r="X117" s="46"/>
      <c r="Y117" s="46"/>
      <c r="Z117" s="46"/>
      <c r="AA117" s="46"/>
      <c r="AB117" s="46"/>
      <c r="AC117" s="46"/>
      <c r="AD117" s="46"/>
      <c r="AE117" s="46"/>
      <c r="AF117" s="46"/>
      <c r="AG117" s="46"/>
      <c r="AH117" s="46"/>
      <c r="AI117" s="46"/>
      <c r="AJ117" s="46"/>
      <c r="AK117" s="46"/>
      <c r="AL117" s="46"/>
      <c r="AM117" s="46"/>
      <c r="AN117" s="46"/>
      <c r="AO117" s="46"/>
      <c r="AP117" s="46"/>
      <c r="AR117" s="204">
        <f t="shared" si="26"/>
        <v>1</v>
      </c>
      <c r="AS117" s="204">
        <f t="shared" si="27"/>
        <v>0.9995877298060637</v>
      </c>
      <c r="AT117" s="204">
        <f t="shared" si="28"/>
        <v>0.99999983065581743</v>
      </c>
      <c r="AU117" s="204">
        <f t="shared" si="29"/>
        <v>0.99999065327870529</v>
      </c>
      <c r="AV117" s="204">
        <f t="shared" si="30"/>
        <v>1.00013712657485</v>
      </c>
      <c r="AW117" s="204">
        <f t="shared" si="31"/>
        <v>0.99999735775309873</v>
      </c>
      <c r="AX117" s="204">
        <f t="shared" si="32"/>
        <v>0.99999473842589304</v>
      </c>
      <c r="AY117" s="204">
        <f t="shared" si="33"/>
        <v>1.0000028948201285</v>
      </c>
      <c r="AZ117" s="204">
        <f t="shared" si="34"/>
        <v>0.99995077420314138</v>
      </c>
      <c r="BA117" s="204">
        <f t="shared" si="35"/>
        <v>0.99998921297171151</v>
      </c>
      <c r="BB117" s="204">
        <f t="shared" si="36"/>
        <v>0.99998453585891722</v>
      </c>
      <c r="BC117" s="204">
        <f t="shared" si="37"/>
        <v>1</v>
      </c>
      <c r="BD117" s="204">
        <f t="shared" si="38"/>
        <v>1.0001337338380887</v>
      </c>
      <c r="BE117" s="204">
        <f t="shared" si="39"/>
        <v>0.99992601896034572</v>
      </c>
      <c r="BF117" s="204">
        <f t="shared" si="40"/>
        <v>0.99985320851134041</v>
      </c>
      <c r="BG117" s="204">
        <f t="shared" si="41"/>
        <v>1</v>
      </c>
      <c r="BH117" s="204">
        <f t="shared" si="42"/>
        <v>1.0000000222721914</v>
      </c>
      <c r="BI117" s="204">
        <f t="shared" si="43"/>
        <v>0.99989079439698236</v>
      </c>
      <c r="BJ117" s="204">
        <f t="shared" si="44"/>
        <v>0.99996779711523232</v>
      </c>
      <c r="BK117" s="204">
        <f t="shared" si="45"/>
        <v>1.000019349285441</v>
      </c>
      <c r="BM117" s="205">
        <f t="shared" si="47"/>
        <v>0.99942581864856339</v>
      </c>
      <c r="BN117" s="205">
        <f t="shared" si="46"/>
        <v>29.759338234053583</v>
      </c>
    </row>
    <row r="118" spans="1:66">
      <c r="A118" s="223">
        <f t="shared" si="48"/>
        <v>45042</v>
      </c>
      <c r="B118" s="215">
        <v>0.28399999999999997</v>
      </c>
      <c r="C118" s="215">
        <v>0.4299</v>
      </c>
      <c r="D118" s="215">
        <v>0.38714999999999999</v>
      </c>
      <c r="E118" s="215">
        <v>0.25295000000000001</v>
      </c>
      <c r="F118" s="215">
        <v>1.9658</v>
      </c>
      <c r="G118" s="215">
        <v>0.63589999999999991</v>
      </c>
      <c r="H118" s="215">
        <v>0.22855</v>
      </c>
      <c r="I118" s="215">
        <v>2.2293500000000002</v>
      </c>
      <c r="J118" s="216">
        <v>4226.7970000000005</v>
      </c>
      <c r="K118" s="216">
        <v>37.980000000000004</v>
      </c>
      <c r="L118" s="216">
        <v>379.56515000000002</v>
      </c>
      <c r="M118" s="215">
        <v>8.6999999999999994E-2</v>
      </c>
      <c r="N118" s="215">
        <v>1.26715</v>
      </c>
      <c r="O118" s="215">
        <v>0.46325</v>
      </c>
      <c r="P118" s="215">
        <v>15.79335</v>
      </c>
      <c r="Q118" s="215">
        <v>23.1022</v>
      </c>
      <c r="R118" s="215">
        <v>2.3236999999999997</v>
      </c>
      <c r="S118" s="215">
        <v>0.37980000000000003</v>
      </c>
      <c r="T118" s="215">
        <v>0.25845000000000001</v>
      </c>
      <c r="U118" s="215">
        <v>8.7249499999999998</v>
      </c>
      <c r="W118" s="46"/>
      <c r="X118" s="46"/>
      <c r="Y118" s="46"/>
      <c r="Z118" s="46"/>
      <c r="AA118" s="46"/>
      <c r="AB118" s="46"/>
      <c r="AC118" s="46"/>
      <c r="AD118" s="46"/>
      <c r="AE118" s="46"/>
      <c r="AF118" s="46"/>
      <c r="AG118" s="46"/>
      <c r="AH118" s="46"/>
      <c r="AI118" s="46"/>
      <c r="AJ118" s="46"/>
      <c r="AK118" s="46"/>
      <c r="AL118" s="46"/>
      <c r="AM118" s="46"/>
      <c r="AN118" s="46"/>
      <c r="AO118" s="46"/>
      <c r="AP118" s="46"/>
      <c r="AR118" s="204">
        <f t="shared" si="26"/>
        <v>1</v>
      </c>
      <c r="AS118" s="204">
        <f t="shared" si="27"/>
        <v>1.0049349861511712</v>
      </c>
      <c r="AT118" s="204">
        <f t="shared" si="28"/>
        <v>1.0000037996516404</v>
      </c>
      <c r="AU118" s="204">
        <f t="shared" si="29"/>
        <v>1.0000068350789542</v>
      </c>
      <c r="AV118" s="204">
        <f t="shared" si="30"/>
        <v>1.0002529781880516</v>
      </c>
      <c r="AW118" s="204">
        <f t="shared" si="31"/>
        <v>1.0000047254586018</v>
      </c>
      <c r="AX118" s="204">
        <f t="shared" si="32"/>
        <v>1.0000052616017912</v>
      </c>
      <c r="AY118" s="204">
        <f t="shared" si="33"/>
        <v>1.0000012404970395</v>
      </c>
      <c r="AZ118" s="204">
        <f t="shared" si="34"/>
        <v>0.99997017179876524</v>
      </c>
      <c r="BA118" s="204">
        <f t="shared" si="35"/>
        <v>0.99992974811570656</v>
      </c>
      <c r="BB118" s="204">
        <f t="shared" si="36"/>
        <v>1.0000295938368844</v>
      </c>
      <c r="BC118" s="204">
        <f t="shared" si="37"/>
        <v>1</v>
      </c>
      <c r="BD118" s="204">
        <f t="shared" si="38"/>
        <v>1.0001392507860198</v>
      </c>
      <c r="BE118" s="204">
        <f t="shared" si="39"/>
        <v>1.0000692279804639</v>
      </c>
      <c r="BF118" s="204">
        <f t="shared" si="40"/>
        <v>1.0000390739814229</v>
      </c>
      <c r="BG118" s="204">
        <f t="shared" si="41"/>
        <v>1</v>
      </c>
      <c r="BH118" s="204">
        <f t="shared" si="42"/>
        <v>0.99999750736728521</v>
      </c>
      <c r="BI118" s="204">
        <f t="shared" si="43"/>
        <v>1.0002547251702574</v>
      </c>
      <c r="BJ118" s="204">
        <f t="shared" si="44"/>
        <v>1.0000283113199606</v>
      </c>
      <c r="BK118" s="204">
        <f t="shared" si="45"/>
        <v>1.0000163647269276</v>
      </c>
      <c r="BM118" s="205">
        <f t="shared" si="47"/>
        <v>1.0056876972304483</v>
      </c>
      <c r="BN118" s="205">
        <f t="shared" si="46"/>
        <v>29.928600339707383</v>
      </c>
    </row>
    <row r="119" spans="1:66">
      <c r="A119" s="223">
        <f t="shared" si="48"/>
        <v>45043</v>
      </c>
      <c r="B119" s="215">
        <v>0.28399999999999997</v>
      </c>
      <c r="C119" s="215">
        <v>0.42854999999999999</v>
      </c>
      <c r="D119" s="215">
        <v>0.38675000000000004</v>
      </c>
      <c r="E119" s="215">
        <v>0.25290000000000001</v>
      </c>
      <c r="F119" s="215">
        <v>1.96445</v>
      </c>
      <c r="G119" s="215">
        <v>0.63525000000000009</v>
      </c>
      <c r="H119" s="215">
        <v>0.22750000000000001</v>
      </c>
      <c r="I119" s="215">
        <v>2.2294</v>
      </c>
      <c r="J119" s="216">
        <v>4182.9165000000003</v>
      </c>
      <c r="K119" s="216">
        <v>37.97</v>
      </c>
      <c r="L119" s="216">
        <v>380.27679999999998</v>
      </c>
      <c r="M119" s="215">
        <v>8.695E-2</v>
      </c>
      <c r="N119" s="215">
        <v>1.26515</v>
      </c>
      <c r="O119" s="215">
        <v>0.46205000000000002</v>
      </c>
      <c r="P119" s="215">
        <v>15.82985</v>
      </c>
      <c r="Q119" s="215">
        <v>23.251200000000001</v>
      </c>
      <c r="R119" s="215">
        <v>2.3283499999999999</v>
      </c>
      <c r="S119" s="215">
        <v>0.37895000000000001</v>
      </c>
      <c r="T119" s="215">
        <v>0.25685000000000002</v>
      </c>
      <c r="U119" s="215">
        <v>8.7116499999999988</v>
      </c>
      <c r="W119" s="46"/>
      <c r="X119" s="46"/>
      <c r="Y119" s="46"/>
      <c r="Z119" s="46"/>
      <c r="AA119" s="46"/>
      <c r="AB119" s="46"/>
      <c r="AC119" s="46"/>
      <c r="AD119" s="46"/>
      <c r="AE119" s="46"/>
      <c r="AF119" s="46"/>
      <c r="AG119" s="46"/>
      <c r="AH119" s="46"/>
      <c r="AI119" s="46"/>
      <c r="AJ119" s="46"/>
      <c r="AK119" s="46"/>
      <c r="AL119" s="46"/>
      <c r="AM119" s="46"/>
      <c r="AN119" s="46"/>
      <c r="AO119" s="46"/>
      <c r="AP119" s="46"/>
      <c r="AR119" s="204">
        <f t="shared" si="26"/>
        <v>1</v>
      </c>
      <c r="AS119" s="204">
        <f t="shared" si="27"/>
        <v>0.99862197674389863</v>
      </c>
      <c r="AT119" s="204">
        <f t="shared" si="28"/>
        <v>0.99999932612449072</v>
      </c>
      <c r="AU119" s="204">
        <f t="shared" si="29"/>
        <v>0.99999964090076188</v>
      </c>
      <c r="AV119" s="204">
        <f t="shared" si="30"/>
        <v>0.99991971492230702</v>
      </c>
      <c r="AW119" s="204">
        <f t="shared" si="31"/>
        <v>0.99999819470627471</v>
      </c>
      <c r="AX119" s="204">
        <f t="shared" si="32"/>
        <v>0.99999473842589304</v>
      </c>
      <c r="AY119" s="204">
        <f t="shared" si="33"/>
        <v>1.0000004134802942</v>
      </c>
      <c r="AZ119" s="204">
        <f t="shared" si="34"/>
        <v>0.99986761826231474</v>
      </c>
      <c r="BA119" s="204">
        <f t="shared" si="35"/>
        <v>0.99999458587734058</v>
      </c>
      <c r="BB119" s="204">
        <f t="shared" si="36"/>
        <v>1.0000172875019588</v>
      </c>
      <c r="BC119" s="204">
        <f t="shared" si="37"/>
        <v>1</v>
      </c>
      <c r="BD119" s="204">
        <f t="shared" si="38"/>
        <v>0.99992160543872455</v>
      </c>
      <c r="BE119" s="204">
        <f t="shared" si="39"/>
        <v>0.99997140804524243</v>
      </c>
      <c r="BF119" s="204">
        <f t="shared" si="40"/>
        <v>1.0000417307402776</v>
      </c>
      <c r="BG119" s="204">
        <f t="shared" si="41"/>
        <v>1</v>
      </c>
      <c r="BH119" s="204">
        <f t="shared" si="42"/>
        <v>1.000000263569963</v>
      </c>
      <c r="BI119" s="204">
        <f t="shared" si="43"/>
        <v>0.99969071690797107</v>
      </c>
      <c r="BJ119" s="204">
        <f t="shared" si="44"/>
        <v>0.99996875174163435</v>
      </c>
      <c r="BK119" s="204">
        <f t="shared" si="45"/>
        <v>0.99997812175474909</v>
      </c>
      <c r="BM119" s="205">
        <f t="shared" si="47"/>
        <v>0.99798710830190762</v>
      </c>
      <c r="BN119" s="205">
        <f t="shared" si="46"/>
        <v>29.868357308548063</v>
      </c>
    </row>
    <row r="120" spans="1:66">
      <c r="A120" s="223">
        <f t="shared" si="48"/>
        <v>45044</v>
      </c>
      <c r="B120" s="215">
        <v>0.28399999999999997</v>
      </c>
      <c r="C120" s="215">
        <v>0.42959999999999998</v>
      </c>
      <c r="D120" s="215">
        <v>0.38670000000000004</v>
      </c>
      <c r="E120" s="215">
        <v>0.25419999999999998</v>
      </c>
      <c r="F120" s="215">
        <v>1.9639500000000001</v>
      </c>
      <c r="G120" s="215">
        <v>0.6342000000000001</v>
      </c>
      <c r="H120" s="215">
        <v>0.22775000000000001</v>
      </c>
      <c r="I120" s="215">
        <v>2.2294</v>
      </c>
      <c r="J120" s="216">
        <v>4159.6284999999998</v>
      </c>
      <c r="K120" s="216">
        <v>38.35</v>
      </c>
      <c r="L120" s="216">
        <v>380.14369999999997</v>
      </c>
      <c r="M120" s="215">
        <v>8.6999999999999994E-2</v>
      </c>
      <c r="N120" s="215">
        <v>1.2667999999999999</v>
      </c>
      <c r="O120" s="215">
        <v>0.46240000000000003</v>
      </c>
      <c r="P120" s="215">
        <v>15.775600000000001</v>
      </c>
      <c r="Q120" s="215">
        <v>23.108599999999999</v>
      </c>
      <c r="R120" s="215">
        <v>2.3437999999999999</v>
      </c>
      <c r="S120" s="215">
        <v>0.37934999999999997</v>
      </c>
      <c r="T120" s="215">
        <v>0.25795000000000001</v>
      </c>
      <c r="U120" s="215">
        <v>8.7331500000000002</v>
      </c>
      <c r="W120" s="46"/>
      <c r="X120" s="46"/>
      <c r="Y120" s="46"/>
      <c r="Z120" s="46"/>
      <c r="AA120" s="46"/>
      <c r="AB120" s="46"/>
      <c r="AC120" s="46"/>
      <c r="AD120" s="46"/>
      <c r="AE120" s="46"/>
      <c r="AF120" s="46"/>
      <c r="AG120" s="46"/>
      <c r="AH120" s="46"/>
      <c r="AI120" s="46"/>
      <c r="AJ120" s="46"/>
      <c r="AK120" s="46"/>
      <c r="AL120" s="46"/>
      <c r="AM120" s="46"/>
      <c r="AN120" s="46"/>
      <c r="AO120" s="46"/>
      <c r="AP120" s="46"/>
      <c r="AR120" s="204">
        <f t="shared" si="26"/>
        <v>1</v>
      </c>
      <c r="AS120" s="204">
        <f t="shared" si="27"/>
        <v>1.001073485395882</v>
      </c>
      <c r="AT120" s="204">
        <f t="shared" si="28"/>
        <v>0.99999991571653557</v>
      </c>
      <c r="AU120" s="204">
        <f t="shared" si="29"/>
        <v>1.0000093136309645</v>
      </c>
      <c r="AV120" s="204">
        <f t="shared" si="30"/>
        <v>0.99997025003212148</v>
      </c>
      <c r="AW120" s="204">
        <f t="shared" si="31"/>
        <v>0.99999707985218167</v>
      </c>
      <c r="AX120" s="204">
        <f t="shared" si="32"/>
        <v>1.0000012549591752</v>
      </c>
      <c r="AY120" s="204">
        <f t="shared" si="33"/>
        <v>1</v>
      </c>
      <c r="AZ120" s="204">
        <f t="shared" si="34"/>
        <v>0.99992917576374962</v>
      </c>
      <c r="BA120" s="204">
        <f t="shared" si="35"/>
        <v>1.0002047624539439</v>
      </c>
      <c r="BB120" s="204">
        <f t="shared" si="36"/>
        <v>0.99999676921010039</v>
      </c>
      <c r="BC120" s="204">
        <f t="shared" si="37"/>
        <v>1</v>
      </c>
      <c r="BD120" s="204">
        <f t="shared" si="38"/>
        <v>1.0000646890769092</v>
      </c>
      <c r="BE120" s="204">
        <f t="shared" si="39"/>
        <v>1.0000083471377428</v>
      </c>
      <c r="BF120" s="204">
        <f t="shared" si="40"/>
        <v>0.99993794389690582</v>
      </c>
      <c r="BG120" s="204">
        <f t="shared" si="41"/>
        <v>1</v>
      </c>
      <c r="BH120" s="204">
        <f t="shared" si="42"/>
        <v>1.0000008719681326</v>
      </c>
      <c r="BI120" s="204">
        <f t="shared" si="43"/>
        <v>1.0001456644415494</v>
      </c>
      <c r="BJ120" s="204">
        <f t="shared" si="44"/>
        <v>1.0000215045740124</v>
      </c>
      <c r="BK120" s="204">
        <f t="shared" si="45"/>
        <v>1.0000353514863431</v>
      </c>
      <c r="BM120" s="205">
        <f t="shared" si="47"/>
        <v>1.001396738872784</v>
      </c>
      <c r="BN120" s="205">
        <f t="shared" si="46"/>
        <v>29.910075604267114</v>
      </c>
    </row>
    <row r="121" spans="1:66">
      <c r="A121" s="223">
        <f t="shared" si="48"/>
        <v>45045</v>
      </c>
      <c r="B121" s="215">
        <v>0.28399999999999997</v>
      </c>
      <c r="C121" s="215">
        <v>0.42959999999999998</v>
      </c>
      <c r="D121" s="215">
        <v>0.38670000000000004</v>
      </c>
      <c r="E121" s="215">
        <v>0.25419999999999998</v>
      </c>
      <c r="F121" s="215">
        <v>1.9639500000000001</v>
      </c>
      <c r="G121" s="215">
        <v>0.6342000000000001</v>
      </c>
      <c r="H121" s="215">
        <v>0.22775000000000001</v>
      </c>
      <c r="I121" s="215">
        <v>2.2294</v>
      </c>
      <c r="J121" s="216">
        <v>4159.6284999999998</v>
      </c>
      <c r="K121" s="216">
        <v>38.35</v>
      </c>
      <c r="L121" s="216">
        <v>380.14369999999997</v>
      </c>
      <c r="M121" s="215">
        <v>8.6999999999999994E-2</v>
      </c>
      <c r="N121" s="215">
        <v>1.2667999999999999</v>
      </c>
      <c r="O121" s="215">
        <v>0.46240000000000003</v>
      </c>
      <c r="P121" s="215">
        <v>15.775600000000001</v>
      </c>
      <c r="Q121" s="215">
        <v>23.108599999999999</v>
      </c>
      <c r="R121" s="215">
        <v>2.3437999999999999</v>
      </c>
      <c r="S121" s="215">
        <v>0.37934999999999997</v>
      </c>
      <c r="T121" s="215">
        <v>0.25795000000000001</v>
      </c>
      <c r="U121" s="215">
        <v>8.7331500000000002</v>
      </c>
      <c r="W121" s="46"/>
      <c r="X121" s="46"/>
      <c r="Y121" s="46"/>
      <c r="Z121" s="46"/>
      <c r="AA121" s="46"/>
      <c r="AB121" s="46"/>
      <c r="AC121" s="46"/>
      <c r="AD121" s="46"/>
      <c r="AE121" s="46"/>
      <c r="AF121" s="46"/>
      <c r="AG121" s="46"/>
      <c r="AH121" s="46"/>
      <c r="AI121" s="46"/>
      <c r="AJ121" s="46"/>
      <c r="AK121" s="46"/>
      <c r="AL121" s="46"/>
      <c r="AM121" s="46"/>
      <c r="AN121" s="46"/>
      <c r="AO121" s="46"/>
      <c r="AP121" s="46"/>
      <c r="AR121" s="204">
        <f t="shared" si="26"/>
        <v>1</v>
      </c>
      <c r="AS121" s="204">
        <f t="shared" si="27"/>
        <v>1</v>
      </c>
      <c r="AT121" s="204">
        <f t="shared" si="28"/>
        <v>1</v>
      </c>
      <c r="AU121" s="204">
        <f t="shared" si="29"/>
        <v>1</v>
      </c>
      <c r="AV121" s="204">
        <f t="shared" si="30"/>
        <v>1</v>
      </c>
      <c r="AW121" s="204">
        <f t="shared" si="31"/>
        <v>1</v>
      </c>
      <c r="AX121" s="204">
        <f t="shared" si="32"/>
        <v>1</v>
      </c>
      <c r="AY121" s="204">
        <f t="shared" si="33"/>
        <v>1</v>
      </c>
      <c r="AZ121" s="204">
        <f t="shared" si="34"/>
        <v>1</v>
      </c>
      <c r="BA121" s="204">
        <f t="shared" si="35"/>
        <v>1</v>
      </c>
      <c r="BB121" s="204">
        <f t="shared" si="36"/>
        <v>1</v>
      </c>
      <c r="BC121" s="204">
        <f t="shared" si="37"/>
        <v>1</v>
      </c>
      <c r="BD121" s="204">
        <f t="shared" si="38"/>
        <v>1</v>
      </c>
      <c r="BE121" s="204">
        <f t="shared" si="39"/>
        <v>1</v>
      </c>
      <c r="BF121" s="204">
        <f t="shared" si="40"/>
        <v>1</v>
      </c>
      <c r="BG121" s="204">
        <f t="shared" si="41"/>
        <v>1</v>
      </c>
      <c r="BH121" s="204">
        <f t="shared" si="42"/>
        <v>1</v>
      </c>
      <c r="BI121" s="204">
        <f t="shared" si="43"/>
        <v>1</v>
      </c>
      <c r="BJ121" s="204">
        <f t="shared" si="44"/>
        <v>1</v>
      </c>
      <c r="BK121" s="204">
        <f t="shared" si="45"/>
        <v>1</v>
      </c>
      <c r="BM121" s="205">
        <f t="shared" si="47"/>
        <v>1</v>
      </c>
      <c r="BN121" s="205">
        <f t="shared" si="46"/>
        <v>29.910075604267114</v>
      </c>
    </row>
    <row r="122" spans="1:66">
      <c r="A122" s="223">
        <f t="shared" si="48"/>
        <v>45046</v>
      </c>
      <c r="B122" s="215">
        <v>0.28399999999999997</v>
      </c>
      <c r="C122" s="215">
        <v>0.42959999999999998</v>
      </c>
      <c r="D122" s="215">
        <v>0.38670000000000004</v>
      </c>
      <c r="E122" s="215">
        <v>0.25419999999999998</v>
      </c>
      <c r="F122" s="215">
        <v>1.9639500000000001</v>
      </c>
      <c r="G122" s="215">
        <v>0.6342000000000001</v>
      </c>
      <c r="H122" s="215">
        <v>0.22775000000000001</v>
      </c>
      <c r="I122" s="215">
        <v>2.2294</v>
      </c>
      <c r="J122" s="216">
        <v>4159.6284999999998</v>
      </c>
      <c r="K122" s="216">
        <v>38.35</v>
      </c>
      <c r="L122" s="216">
        <v>380.14369999999997</v>
      </c>
      <c r="M122" s="215">
        <v>8.6999999999999994E-2</v>
      </c>
      <c r="N122" s="215">
        <v>1.2667999999999999</v>
      </c>
      <c r="O122" s="215">
        <v>0.46240000000000003</v>
      </c>
      <c r="P122" s="215">
        <v>15.775600000000001</v>
      </c>
      <c r="Q122" s="215">
        <v>23.108599999999999</v>
      </c>
      <c r="R122" s="215">
        <v>2.3437999999999999</v>
      </c>
      <c r="S122" s="215">
        <v>0.37934999999999997</v>
      </c>
      <c r="T122" s="215">
        <v>0.25795000000000001</v>
      </c>
      <c r="U122" s="215">
        <v>8.7331500000000002</v>
      </c>
      <c r="W122" s="46"/>
      <c r="X122" s="46"/>
      <c r="Y122" s="46"/>
      <c r="Z122" s="46"/>
      <c r="AA122" s="46"/>
      <c r="AB122" s="46"/>
      <c r="AC122" s="46"/>
      <c r="AD122" s="46"/>
      <c r="AE122" s="46"/>
      <c r="AF122" s="46"/>
      <c r="AG122" s="46"/>
      <c r="AH122" s="46"/>
      <c r="AI122" s="46"/>
      <c r="AJ122" s="46"/>
      <c r="AK122" s="46"/>
      <c r="AL122" s="46"/>
      <c r="AM122" s="46"/>
      <c r="AN122" s="46"/>
      <c r="AO122" s="46"/>
      <c r="AP122" s="46"/>
      <c r="AR122" s="204">
        <f t="shared" si="26"/>
        <v>1</v>
      </c>
      <c r="AS122" s="204">
        <f t="shared" si="27"/>
        <v>1</v>
      </c>
      <c r="AT122" s="204">
        <f t="shared" si="28"/>
        <v>1</v>
      </c>
      <c r="AU122" s="204">
        <f t="shared" si="29"/>
        <v>1</v>
      </c>
      <c r="AV122" s="204">
        <f t="shared" si="30"/>
        <v>1</v>
      </c>
      <c r="AW122" s="204">
        <f t="shared" si="31"/>
        <v>1</v>
      </c>
      <c r="AX122" s="204">
        <f t="shared" si="32"/>
        <v>1</v>
      </c>
      <c r="AY122" s="204">
        <f t="shared" si="33"/>
        <v>1</v>
      </c>
      <c r="AZ122" s="204">
        <f t="shared" si="34"/>
        <v>1</v>
      </c>
      <c r="BA122" s="204">
        <f t="shared" si="35"/>
        <v>1</v>
      </c>
      <c r="BB122" s="204">
        <f t="shared" si="36"/>
        <v>1</v>
      </c>
      <c r="BC122" s="204">
        <f t="shared" si="37"/>
        <v>1</v>
      </c>
      <c r="BD122" s="204">
        <f t="shared" si="38"/>
        <v>1</v>
      </c>
      <c r="BE122" s="204">
        <f t="shared" si="39"/>
        <v>1</v>
      </c>
      <c r="BF122" s="204">
        <f t="shared" si="40"/>
        <v>1</v>
      </c>
      <c r="BG122" s="204">
        <f t="shared" si="41"/>
        <v>1</v>
      </c>
      <c r="BH122" s="204">
        <f t="shared" si="42"/>
        <v>1</v>
      </c>
      <c r="BI122" s="204">
        <f t="shared" si="43"/>
        <v>1</v>
      </c>
      <c r="BJ122" s="204">
        <f t="shared" si="44"/>
        <v>1</v>
      </c>
      <c r="BK122" s="204">
        <f t="shared" si="45"/>
        <v>1</v>
      </c>
      <c r="BM122" s="205">
        <f t="shared" si="47"/>
        <v>1</v>
      </c>
      <c r="BN122" s="205">
        <f t="shared" si="46"/>
        <v>29.910075604267114</v>
      </c>
    </row>
    <row r="123" spans="1:66">
      <c r="A123" s="223">
        <v>45047</v>
      </c>
      <c r="B123" s="215">
        <v>0.28399999999999997</v>
      </c>
      <c r="C123" s="215">
        <v>0.42780000000000001</v>
      </c>
      <c r="D123" s="215">
        <v>0.38490000000000002</v>
      </c>
      <c r="E123" s="215">
        <v>0.254</v>
      </c>
      <c r="F123" s="215">
        <v>1.9647999999999999</v>
      </c>
      <c r="G123" s="215">
        <v>0.63775000000000004</v>
      </c>
      <c r="H123" s="215">
        <v>0.22620000000000001</v>
      </c>
      <c r="I123" s="215">
        <v>2.2294</v>
      </c>
      <c r="J123" s="216">
        <v>4167.4310000000005</v>
      </c>
      <c r="K123" s="216">
        <v>38.885000000000005</v>
      </c>
      <c r="L123" s="216">
        <v>380.50549999999998</v>
      </c>
      <c r="M123" s="215">
        <v>8.7050000000000002E-2</v>
      </c>
      <c r="N123" s="215">
        <v>1.26725</v>
      </c>
      <c r="O123" s="215">
        <v>0.45905000000000001</v>
      </c>
      <c r="P123" s="215">
        <v>15.750999999999999</v>
      </c>
      <c r="Q123" s="215">
        <v>22.688400000000001</v>
      </c>
      <c r="R123" s="215">
        <v>2.3680500000000002</v>
      </c>
      <c r="S123" s="215">
        <v>0.37890000000000001</v>
      </c>
      <c r="T123" s="215">
        <v>0.25805</v>
      </c>
      <c r="U123" s="215">
        <v>8.7334999999999994</v>
      </c>
      <c r="W123" s="46"/>
      <c r="X123" s="46"/>
      <c r="Y123" s="46"/>
      <c r="Z123" s="46"/>
      <c r="AA123" s="46"/>
      <c r="AB123" s="46"/>
      <c r="AC123" s="46"/>
      <c r="AD123" s="46"/>
      <c r="AE123" s="46"/>
      <c r="AF123" s="46"/>
      <c r="AG123" s="46"/>
      <c r="AH123" s="46"/>
      <c r="AI123" s="46"/>
      <c r="AJ123" s="46"/>
      <c r="AK123" s="46"/>
      <c r="AL123" s="46"/>
      <c r="AM123" s="46"/>
      <c r="AN123" s="46"/>
      <c r="AO123" s="46"/>
      <c r="AP123" s="46"/>
      <c r="AR123" s="204">
        <f t="shared" si="26"/>
        <v>1</v>
      </c>
      <c r="AS123" s="204">
        <f t="shared" si="27"/>
        <v>0.99816080908216775</v>
      </c>
      <c r="AT123" s="204">
        <f t="shared" si="28"/>
        <v>0.99999695851940784</v>
      </c>
      <c r="AU123" s="204">
        <f t="shared" si="29"/>
        <v>0.99999857024587857</v>
      </c>
      <c r="AV123" s="204">
        <f t="shared" si="30"/>
        <v>1.0000505724713402</v>
      </c>
      <c r="AW123" s="204">
        <f t="shared" si="31"/>
        <v>1.0000098535619806</v>
      </c>
      <c r="AX123" s="204">
        <f t="shared" si="32"/>
        <v>0.99999219697678765</v>
      </c>
      <c r="AY123" s="204">
        <f t="shared" si="33"/>
        <v>1</v>
      </c>
      <c r="AZ123" s="204">
        <f t="shared" si="34"/>
        <v>1.0000237744192035</v>
      </c>
      <c r="BA123" s="204">
        <f t="shared" si="35"/>
        <v>1.0002848823042949</v>
      </c>
      <c r="BB123" s="204">
        <f t="shared" si="36"/>
        <v>1.0000087795299237</v>
      </c>
      <c r="BC123" s="204">
        <f t="shared" si="37"/>
        <v>1</v>
      </c>
      <c r="BD123" s="204">
        <f t="shared" si="38"/>
        <v>1.0000176274378842</v>
      </c>
      <c r="BE123" s="204">
        <f t="shared" si="39"/>
        <v>0.99991984905073272</v>
      </c>
      <c r="BF123" s="204">
        <f t="shared" si="40"/>
        <v>0.9999717894393374</v>
      </c>
      <c r="BG123" s="204">
        <f t="shared" si="41"/>
        <v>1</v>
      </c>
      <c r="BH123" s="204">
        <f t="shared" si="42"/>
        <v>1.0000013570990618</v>
      </c>
      <c r="BI123" s="204">
        <f t="shared" si="43"/>
        <v>0.99983614205425542</v>
      </c>
      <c r="BJ123" s="204">
        <f t="shared" si="44"/>
        <v>1.0000019503928392</v>
      </c>
      <c r="BK123" s="204">
        <f t="shared" si="45"/>
        <v>1.0000005747591161</v>
      </c>
      <c r="BM123" s="205">
        <f t="shared" si="47"/>
        <v>0.99827542329980379</v>
      </c>
      <c r="BN123" s="205">
        <f t="shared" si="46"/>
        <v>29.858493384778889</v>
      </c>
    </row>
    <row r="124" spans="1:66">
      <c r="A124" s="223">
        <v>45048</v>
      </c>
      <c r="B124" s="215">
        <v>0.28399999999999997</v>
      </c>
      <c r="C124" s="215">
        <v>0.42335</v>
      </c>
      <c r="D124" s="215">
        <v>0.38429999999999997</v>
      </c>
      <c r="E124" s="215">
        <v>0.25440000000000002</v>
      </c>
      <c r="F124" s="215">
        <v>1.9647999999999999</v>
      </c>
      <c r="G124" s="215">
        <v>0.63305</v>
      </c>
      <c r="H124" s="215">
        <v>0.2273</v>
      </c>
      <c r="I124" s="215">
        <v>2.2294</v>
      </c>
      <c r="J124" s="216">
        <v>4174.8249999999998</v>
      </c>
      <c r="K124" s="216">
        <v>39.07</v>
      </c>
      <c r="L124" s="216">
        <v>380.38465000000002</v>
      </c>
      <c r="M124" s="215">
        <v>8.7050000000000002E-2</v>
      </c>
      <c r="N124" s="215">
        <v>1.2662</v>
      </c>
      <c r="O124" s="215">
        <v>0.45850000000000002</v>
      </c>
      <c r="P124" s="215">
        <v>15.706849999999999</v>
      </c>
      <c r="Q124" s="215">
        <v>22.819499999999998</v>
      </c>
      <c r="R124" s="215">
        <v>2.3661500000000002</v>
      </c>
      <c r="S124" s="215">
        <v>0.37919999999999998</v>
      </c>
      <c r="T124" s="215">
        <v>0.25845000000000001</v>
      </c>
      <c r="U124" s="215">
        <v>8.7414000000000005</v>
      </c>
      <c r="W124" s="46"/>
      <c r="X124" s="46"/>
      <c r="Y124" s="46"/>
      <c r="Z124" s="46"/>
      <c r="AA124" s="46"/>
      <c r="AB124" s="46"/>
      <c r="AC124" s="46"/>
      <c r="AD124" s="46"/>
      <c r="AE124" s="46"/>
      <c r="AF124" s="46"/>
      <c r="AG124" s="46"/>
      <c r="AH124" s="46"/>
      <c r="AI124" s="46"/>
      <c r="AJ124" s="46"/>
      <c r="AK124" s="46"/>
      <c r="AL124" s="46"/>
      <c r="AM124" s="46"/>
      <c r="AN124" s="46"/>
      <c r="AO124" s="46"/>
      <c r="AP124" s="46"/>
      <c r="AR124" s="204">
        <f t="shared" si="26"/>
        <v>1</v>
      </c>
      <c r="AS124" s="204">
        <f t="shared" si="27"/>
        <v>0.99542596420973284</v>
      </c>
      <c r="AT124" s="204">
        <f t="shared" si="28"/>
        <v>0.99999898301047874</v>
      </c>
      <c r="AU124" s="204">
        <f t="shared" si="29"/>
        <v>1.0000028583899088</v>
      </c>
      <c r="AV124" s="204">
        <f t="shared" si="30"/>
        <v>1</v>
      </c>
      <c r="AW124" s="204">
        <f t="shared" si="31"/>
        <v>0.99998694275754041</v>
      </c>
      <c r="AX124" s="204">
        <f t="shared" si="32"/>
        <v>1.0000055431505868</v>
      </c>
      <c r="AY124" s="204">
        <f t="shared" si="33"/>
        <v>1</v>
      </c>
      <c r="AZ124" s="204">
        <f t="shared" si="34"/>
        <v>1.0000224886532096</v>
      </c>
      <c r="BA124" s="204">
        <f t="shared" si="35"/>
        <v>1.0000975903331271</v>
      </c>
      <c r="BB124" s="204">
        <f t="shared" si="36"/>
        <v>0.9999970683694801</v>
      </c>
      <c r="BC124" s="204">
        <f t="shared" si="37"/>
        <v>1</v>
      </c>
      <c r="BD124" s="204">
        <f t="shared" si="38"/>
        <v>0.99995886077748697</v>
      </c>
      <c r="BE124" s="204">
        <f t="shared" si="39"/>
        <v>0.999986784571128</v>
      </c>
      <c r="BF124" s="204">
        <f t="shared" si="40"/>
        <v>0.99994925996969486</v>
      </c>
      <c r="BG124" s="204">
        <f t="shared" si="41"/>
        <v>1</v>
      </c>
      <c r="BH124" s="204">
        <f t="shared" si="42"/>
        <v>0.99999989417357271</v>
      </c>
      <c r="BI124" s="204">
        <f t="shared" si="43"/>
        <v>1.0001092751603164</v>
      </c>
      <c r="BJ124" s="204">
        <f t="shared" si="44"/>
        <v>1.0000077940432464</v>
      </c>
      <c r="BK124" s="204">
        <f t="shared" si="45"/>
        <v>1.0000129670908713</v>
      </c>
      <c r="BM124" s="205">
        <f t="shared" si="47"/>
        <v>0.99556164704986827</v>
      </c>
      <c r="BN124" s="205">
        <f t="shared" si="46"/>
        <v>29.725970852578065</v>
      </c>
    </row>
    <row r="125" spans="1:66">
      <c r="A125" s="223">
        <v>45049</v>
      </c>
      <c r="B125" s="215">
        <v>0.28399999999999997</v>
      </c>
      <c r="C125" s="215">
        <v>0.42604999999999998</v>
      </c>
      <c r="D125" s="215">
        <v>0.38670000000000004</v>
      </c>
      <c r="E125" s="215">
        <v>0.25305</v>
      </c>
      <c r="F125" s="215">
        <v>1.9647999999999999</v>
      </c>
      <c r="G125" s="215">
        <v>0.63244999999999996</v>
      </c>
      <c r="H125" s="215">
        <v>0.22735</v>
      </c>
      <c r="I125" s="215">
        <v>2.2294</v>
      </c>
      <c r="J125" s="216">
        <v>4178.3625000000002</v>
      </c>
      <c r="K125" s="216">
        <v>38.6</v>
      </c>
      <c r="L125" s="216">
        <v>379.53415000000001</v>
      </c>
      <c r="M125" s="215">
        <v>8.6999999999999994E-2</v>
      </c>
      <c r="N125" s="215">
        <v>1.2661500000000001</v>
      </c>
      <c r="O125" s="215">
        <v>0.45574999999999999</v>
      </c>
      <c r="P125" s="215">
        <v>15.711950000000002</v>
      </c>
      <c r="Q125" s="215">
        <v>22.7212</v>
      </c>
      <c r="R125" s="215">
        <v>2.3283499999999999</v>
      </c>
      <c r="S125" s="215">
        <v>0.37880000000000003</v>
      </c>
      <c r="T125" s="215">
        <v>0.25774999999999998</v>
      </c>
      <c r="U125" s="215">
        <v>8.7303499999999996</v>
      </c>
      <c r="W125" s="46"/>
      <c r="X125" s="46"/>
      <c r="Y125" s="46"/>
      <c r="Z125" s="46"/>
      <c r="AA125" s="46"/>
      <c r="AB125" s="46"/>
      <c r="AC125" s="46"/>
      <c r="AD125" s="46"/>
      <c r="AE125" s="46"/>
      <c r="AF125" s="46"/>
      <c r="AG125" s="46"/>
      <c r="AH125" s="46"/>
      <c r="AI125" s="46"/>
      <c r="AJ125" s="46"/>
      <c r="AK125" s="46"/>
      <c r="AL125" s="46"/>
      <c r="AM125" s="46"/>
      <c r="AN125" s="46"/>
      <c r="AO125" s="46"/>
      <c r="AP125" s="46"/>
      <c r="AR125" s="204">
        <f t="shared" si="26"/>
        <v>1</v>
      </c>
      <c r="AS125" s="204">
        <f t="shared" si="27"/>
        <v>1.0027912273065001</v>
      </c>
      <c r="AT125" s="204">
        <f t="shared" si="28"/>
        <v>1.0000040584834915</v>
      </c>
      <c r="AU125" s="204">
        <f t="shared" si="29"/>
        <v>0.99999033491344425</v>
      </c>
      <c r="AV125" s="204">
        <f t="shared" si="30"/>
        <v>1</v>
      </c>
      <c r="AW125" s="204">
        <f t="shared" si="31"/>
        <v>0.99999832613494821</v>
      </c>
      <c r="AX125" s="204">
        <f t="shared" si="32"/>
        <v>1.0000002513229178</v>
      </c>
      <c r="AY125" s="204">
        <f t="shared" si="33"/>
        <v>1</v>
      </c>
      <c r="AZ125" s="204">
        <f t="shared" si="34"/>
        <v>1.0000107450661853</v>
      </c>
      <c r="BA125" s="204">
        <f t="shared" si="35"/>
        <v>0.99975119857484962</v>
      </c>
      <c r="BB125" s="204">
        <f t="shared" si="36"/>
        <v>0.99997934201303385</v>
      </c>
      <c r="BC125" s="204">
        <f t="shared" si="37"/>
        <v>1</v>
      </c>
      <c r="BD125" s="204">
        <f t="shared" si="38"/>
        <v>0.99999804010016868</v>
      </c>
      <c r="BE125" s="204">
        <f t="shared" si="39"/>
        <v>0.99993368591774778</v>
      </c>
      <c r="BF125" s="204">
        <f t="shared" si="40"/>
        <v>1.0000058686964299</v>
      </c>
      <c r="BG125" s="204">
        <f t="shared" si="41"/>
        <v>1</v>
      </c>
      <c r="BH125" s="204">
        <f t="shared" si="42"/>
        <v>0.99999787676279372</v>
      </c>
      <c r="BI125" s="204">
        <f t="shared" si="43"/>
        <v>0.99985429913524071</v>
      </c>
      <c r="BJ125" s="204">
        <f t="shared" si="44"/>
        <v>0.99998635263807867</v>
      </c>
      <c r="BK125" s="204">
        <f t="shared" si="45"/>
        <v>0.99998185949776164</v>
      </c>
      <c r="BM125" s="205">
        <f t="shared" si="47"/>
        <v>1.0022821340580612</v>
      </c>
      <c r="BN125" s="205">
        <f t="shared" si="46"/>
        <v>29.793809503069667</v>
      </c>
    </row>
    <row r="126" spans="1:66">
      <c r="A126" s="223">
        <v>45050</v>
      </c>
      <c r="B126" s="215">
        <v>0.28399999999999997</v>
      </c>
      <c r="C126" s="215">
        <v>0.4249</v>
      </c>
      <c r="D126" s="215">
        <v>0.38600000000000001</v>
      </c>
      <c r="E126" s="215">
        <v>0.25059999999999999</v>
      </c>
      <c r="F126" s="215">
        <v>1.9602999999999999</v>
      </c>
      <c r="G126" s="215">
        <v>0.63179999999999992</v>
      </c>
      <c r="H126" s="215">
        <v>0.22555</v>
      </c>
      <c r="I126" s="215">
        <v>2.22925</v>
      </c>
      <c r="J126" s="216">
        <v>4156.3649999999998</v>
      </c>
      <c r="K126" s="216">
        <v>38.185000000000002</v>
      </c>
      <c r="L126" s="216">
        <v>375.96429999999998</v>
      </c>
      <c r="M126" s="215">
        <v>8.695E-2</v>
      </c>
      <c r="N126" s="215">
        <v>1.2652999999999999</v>
      </c>
      <c r="O126" s="215">
        <v>0.45469999999999999</v>
      </c>
      <c r="P126" s="215">
        <v>15.686399999999999</v>
      </c>
      <c r="Q126" s="215">
        <v>22.512900000000002</v>
      </c>
      <c r="R126" s="215">
        <v>2.3366499999999997</v>
      </c>
      <c r="S126" s="215">
        <v>0.37705</v>
      </c>
      <c r="T126" s="215">
        <v>0.25609999999999999</v>
      </c>
      <c r="U126" s="215">
        <v>8.71035</v>
      </c>
      <c r="W126" s="46"/>
      <c r="X126" s="46"/>
      <c r="Y126" s="46"/>
      <c r="Z126" s="46"/>
      <c r="AA126" s="46"/>
      <c r="AB126" s="46"/>
      <c r="AC126" s="46"/>
      <c r="AD126" s="46"/>
      <c r="AE126" s="46"/>
      <c r="AF126" s="46"/>
      <c r="AG126" s="46"/>
      <c r="AH126" s="46"/>
      <c r="AI126" s="46"/>
      <c r="AJ126" s="46"/>
      <c r="AK126" s="46"/>
      <c r="AL126" s="46"/>
      <c r="AM126" s="46"/>
      <c r="AN126" s="46"/>
      <c r="AO126" s="46"/>
      <c r="AP126" s="46"/>
      <c r="AR126" s="204">
        <f t="shared" si="26"/>
        <v>1</v>
      </c>
      <c r="AS126" s="204">
        <f t="shared" si="27"/>
        <v>0.99881566765062113</v>
      </c>
      <c r="AT126" s="204">
        <f t="shared" si="28"/>
        <v>0.99999881888651998</v>
      </c>
      <c r="AU126" s="204">
        <f t="shared" si="29"/>
        <v>0.99998232729026948</v>
      </c>
      <c r="AV126" s="204">
        <f t="shared" si="30"/>
        <v>0.99973205698140322</v>
      </c>
      <c r="AW126" s="204">
        <f t="shared" si="31"/>
        <v>0.99999818485338354</v>
      </c>
      <c r="AX126" s="204">
        <f t="shared" si="32"/>
        <v>0.99999091740965307</v>
      </c>
      <c r="AY126" s="204">
        <f t="shared" si="33"/>
        <v>0.99999875953232142</v>
      </c>
      <c r="AZ126" s="204">
        <f t="shared" si="34"/>
        <v>0.99993303761625318</v>
      </c>
      <c r="BA126" s="204">
        <f t="shared" si="35"/>
        <v>0.99977777919331656</v>
      </c>
      <c r="BB126" s="204">
        <f t="shared" si="36"/>
        <v>0.99991278606975087</v>
      </c>
      <c r="BC126" s="204">
        <f t="shared" si="37"/>
        <v>1</v>
      </c>
      <c r="BD126" s="204">
        <f t="shared" si="38"/>
        <v>0.99996667037883191</v>
      </c>
      <c r="BE126" s="204">
        <f t="shared" si="39"/>
        <v>0.99997457394398404</v>
      </c>
      <c r="BF126" s="204">
        <f t="shared" si="40"/>
        <v>0.99997058034534947</v>
      </c>
      <c r="BG126" s="204">
        <f t="shared" si="41"/>
        <v>1</v>
      </c>
      <c r="BH126" s="204">
        <f t="shared" si="42"/>
        <v>1.0000004691526123</v>
      </c>
      <c r="BI126" s="204">
        <f t="shared" si="43"/>
        <v>0.99936090218046436</v>
      </c>
      <c r="BJ126" s="204">
        <f t="shared" si="44"/>
        <v>0.99996768431061278</v>
      </c>
      <c r="BK126" s="204">
        <f t="shared" si="45"/>
        <v>0.99996710829029078</v>
      </c>
      <c r="BM126" s="205">
        <f t="shared" si="47"/>
        <v>0.99735086385195626</v>
      </c>
      <c r="BN126" s="205">
        <f t="shared" si="46"/>
        <v>29.714881645327157</v>
      </c>
    </row>
    <row r="127" spans="1:66">
      <c r="A127" s="223">
        <v>45051</v>
      </c>
      <c r="B127" s="215">
        <v>0.28399999999999997</v>
      </c>
      <c r="C127" s="215">
        <v>0.42175000000000001</v>
      </c>
      <c r="D127" s="215">
        <v>0.38380000000000003</v>
      </c>
      <c r="E127" s="215">
        <v>0.25105</v>
      </c>
      <c r="F127" s="215">
        <v>1.9630999999999998</v>
      </c>
      <c r="G127" s="215">
        <v>0.62985000000000002</v>
      </c>
      <c r="H127" s="215">
        <v>0.22534999999999999</v>
      </c>
      <c r="I127" s="215">
        <v>2.2290999999999999</v>
      </c>
      <c r="J127" s="216">
        <v>4164.6010000000006</v>
      </c>
      <c r="K127" s="216">
        <v>38.049999999999997</v>
      </c>
      <c r="L127" s="216">
        <v>374.57285000000002</v>
      </c>
      <c r="M127" s="215">
        <v>8.695E-2</v>
      </c>
      <c r="N127" s="215">
        <v>1.2606999999999999</v>
      </c>
      <c r="O127" s="215">
        <v>0.45040000000000002</v>
      </c>
      <c r="P127" s="215">
        <v>15.6867</v>
      </c>
      <c r="Q127" s="215">
        <v>22.246549999999999</v>
      </c>
      <c r="R127" s="215">
        <v>2.3166500000000001</v>
      </c>
      <c r="S127" s="215">
        <v>0.37624999999999997</v>
      </c>
      <c r="T127" s="215">
        <v>0.25735000000000002</v>
      </c>
      <c r="U127" s="215">
        <v>8.7066499999999998</v>
      </c>
      <c r="W127" s="46"/>
      <c r="X127" s="46"/>
      <c r="Y127" s="46"/>
      <c r="Z127" s="46"/>
      <c r="AA127" s="46"/>
      <c r="AB127" s="46"/>
      <c r="AC127" s="46"/>
      <c r="AD127" s="46"/>
      <c r="AE127" s="46"/>
      <c r="AF127" s="46"/>
      <c r="AG127" s="46"/>
      <c r="AH127" s="46"/>
      <c r="AI127" s="46"/>
      <c r="AJ127" s="46"/>
      <c r="AK127" s="46"/>
      <c r="AL127" s="46"/>
      <c r="AM127" s="46"/>
      <c r="AN127" s="46"/>
      <c r="AO127" s="46"/>
      <c r="AP127" s="46"/>
      <c r="AR127" s="204">
        <f t="shared" si="26"/>
        <v>1</v>
      </c>
      <c r="AS127" s="204">
        <f t="shared" si="27"/>
        <v>0.99674285393824424</v>
      </c>
      <c r="AT127" s="204">
        <f t="shared" si="28"/>
        <v>0.99999627394051982</v>
      </c>
      <c r="AU127" s="204">
        <f t="shared" si="29"/>
        <v>1.0000032589585108</v>
      </c>
      <c r="AV127" s="204">
        <f t="shared" si="30"/>
        <v>1.0001668285588725</v>
      </c>
      <c r="AW127" s="204">
        <f t="shared" si="31"/>
        <v>0.99999454334429527</v>
      </c>
      <c r="AX127" s="204">
        <f t="shared" si="32"/>
        <v>0.99999898634819862</v>
      </c>
      <c r="AY127" s="204">
        <f t="shared" si="33"/>
        <v>0.99999875944885108</v>
      </c>
      <c r="AZ127" s="204">
        <f t="shared" si="34"/>
        <v>1.0000251137000407</v>
      </c>
      <c r="BA127" s="204">
        <f t="shared" si="35"/>
        <v>0.99992718496748101</v>
      </c>
      <c r="BB127" s="204">
        <f t="shared" si="36"/>
        <v>0.99996578050054052</v>
      </c>
      <c r="BC127" s="204">
        <f t="shared" si="37"/>
        <v>1</v>
      </c>
      <c r="BD127" s="204">
        <f t="shared" si="38"/>
        <v>0.99981925190015908</v>
      </c>
      <c r="BE127" s="204">
        <f t="shared" si="39"/>
        <v>0.99989526217694757</v>
      </c>
      <c r="BF127" s="204">
        <f t="shared" si="40"/>
        <v>1.0000003457193445</v>
      </c>
      <c r="BG127" s="204">
        <f t="shared" si="41"/>
        <v>1</v>
      </c>
      <c r="BH127" s="204">
        <f t="shared" si="42"/>
        <v>0.99999886666446558</v>
      </c>
      <c r="BI127" s="204">
        <f t="shared" si="43"/>
        <v>0.99970680169743031</v>
      </c>
      <c r="BJ127" s="204">
        <f t="shared" si="44"/>
        <v>1.0000245013153266</v>
      </c>
      <c r="BK127" s="204">
        <f t="shared" si="45"/>
        <v>0.99999390667458254</v>
      </c>
      <c r="BM127" s="205">
        <f t="shared" si="47"/>
        <v>0.99626013197104335</v>
      </c>
      <c r="BN127" s="205">
        <f t="shared" si="46"/>
        <v>29.603751909477566</v>
      </c>
    </row>
    <row r="128" spans="1:66">
      <c r="A128" s="223">
        <v>45052</v>
      </c>
      <c r="B128" s="215">
        <v>0.28399999999999997</v>
      </c>
      <c r="C128" s="215">
        <v>0.42175000000000001</v>
      </c>
      <c r="D128" s="215">
        <v>0.38380000000000003</v>
      </c>
      <c r="E128" s="215">
        <v>0.25105</v>
      </c>
      <c r="F128" s="215">
        <v>1.9630999999999998</v>
      </c>
      <c r="G128" s="215">
        <v>0.62985000000000002</v>
      </c>
      <c r="H128" s="215">
        <v>0.22534999999999999</v>
      </c>
      <c r="I128" s="215">
        <v>2.2290999999999999</v>
      </c>
      <c r="J128" s="216">
        <v>4164.6010000000006</v>
      </c>
      <c r="K128" s="216">
        <v>38.049999999999997</v>
      </c>
      <c r="L128" s="216">
        <v>374.57285000000002</v>
      </c>
      <c r="M128" s="215">
        <v>8.695E-2</v>
      </c>
      <c r="N128" s="215">
        <v>1.2606999999999999</v>
      </c>
      <c r="O128" s="215">
        <v>0.45040000000000002</v>
      </c>
      <c r="P128" s="215">
        <v>15.6867</v>
      </c>
      <c r="Q128" s="215">
        <v>22.246549999999999</v>
      </c>
      <c r="R128" s="215">
        <v>2.3166500000000001</v>
      </c>
      <c r="S128" s="215">
        <v>0.37624999999999997</v>
      </c>
      <c r="T128" s="215">
        <v>0.25735000000000002</v>
      </c>
      <c r="U128" s="215">
        <v>8.7066499999999998</v>
      </c>
      <c r="W128" s="46"/>
      <c r="X128" s="46"/>
      <c r="Y128" s="46"/>
      <c r="Z128" s="46"/>
      <c r="AA128" s="46"/>
      <c r="AB128" s="46"/>
      <c r="AC128" s="46"/>
      <c r="AD128" s="46"/>
      <c r="AE128" s="46"/>
      <c r="AF128" s="46"/>
      <c r="AG128" s="46"/>
      <c r="AH128" s="46"/>
      <c r="AI128" s="46"/>
      <c r="AJ128" s="46"/>
      <c r="AK128" s="46"/>
      <c r="AL128" s="46"/>
      <c r="AM128" s="46"/>
      <c r="AN128" s="46"/>
      <c r="AO128" s="46"/>
      <c r="AP128" s="46"/>
      <c r="AR128" s="204">
        <f t="shared" si="26"/>
        <v>1</v>
      </c>
      <c r="AS128" s="204">
        <f t="shared" si="27"/>
        <v>1</v>
      </c>
      <c r="AT128" s="204">
        <f t="shared" si="28"/>
        <v>1</v>
      </c>
      <c r="AU128" s="204">
        <f t="shared" si="29"/>
        <v>1</v>
      </c>
      <c r="AV128" s="204">
        <f t="shared" si="30"/>
        <v>1</v>
      </c>
      <c r="AW128" s="204">
        <f t="shared" si="31"/>
        <v>1</v>
      </c>
      <c r="AX128" s="204">
        <f t="shared" si="32"/>
        <v>1</v>
      </c>
      <c r="AY128" s="204">
        <f t="shared" si="33"/>
        <v>1</v>
      </c>
      <c r="AZ128" s="204">
        <f t="shared" si="34"/>
        <v>1</v>
      </c>
      <c r="BA128" s="204">
        <f t="shared" si="35"/>
        <v>1</v>
      </c>
      <c r="BB128" s="204">
        <f t="shared" si="36"/>
        <v>1</v>
      </c>
      <c r="BC128" s="204">
        <f t="shared" si="37"/>
        <v>1</v>
      </c>
      <c r="BD128" s="204">
        <f t="shared" si="38"/>
        <v>1</v>
      </c>
      <c r="BE128" s="204">
        <f t="shared" si="39"/>
        <v>1</v>
      </c>
      <c r="BF128" s="204">
        <f t="shared" si="40"/>
        <v>1</v>
      </c>
      <c r="BG128" s="204">
        <f t="shared" si="41"/>
        <v>1</v>
      </c>
      <c r="BH128" s="204">
        <f t="shared" si="42"/>
        <v>1</v>
      </c>
      <c r="BI128" s="204">
        <f t="shared" si="43"/>
        <v>1</v>
      </c>
      <c r="BJ128" s="204">
        <f t="shared" si="44"/>
        <v>1</v>
      </c>
      <c r="BK128" s="204">
        <f t="shared" si="45"/>
        <v>1</v>
      </c>
      <c r="BM128" s="205">
        <f t="shared" si="47"/>
        <v>1</v>
      </c>
      <c r="BN128" s="205">
        <f t="shared" si="46"/>
        <v>29.603751909477566</v>
      </c>
    </row>
    <row r="129" spans="1:66">
      <c r="A129" s="223">
        <v>45053</v>
      </c>
      <c r="B129" s="215">
        <v>0.28399999999999997</v>
      </c>
      <c r="C129" s="215">
        <v>0.42175000000000001</v>
      </c>
      <c r="D129" s="215">
        <v>0.38380000000000003</v>
      </c>
      <c r="E129" s="215">
        <v>0.25105</v>
      </c>
      <c r="F129" s="215">
        <v>1.9630999999999998</v>
      </c>
      <c r="G129" s="215">
        <v>0.62985000000000002</v>
      </c>
      <c r="H129" s="215">
        <v>0.22534999999999999</v>
      </c>
      <c r="I129" s="215">
        <v>2.2290999999999999</v>
      </c>
      <c r="J129" s="216">
        <v>4164.6010000000006</v>
      </c>
      <c r="K129" s="216">
        <v>38.049999999999997</v>
      </c>
      <c r="L129" s="216">
        <v>374.57285000000002</v>
      </c>
      <c r="M129" s="215">
        <v>8.695E-2</v>
      </c>
      <c r="N129" s="215">
        <v>1.2606999999999999</v>
      </c>
      <c r="O129" s="215">
        <v>0.45040000000000002</v>
      </c>
      <c r="P129" s="215">
        <v>15.6867</v>
      </c>
      <c r="Q129" s="215">
        <v>22.246549999999999</v>
      </c>
      <c r="R129" s="215">
        <v>2.3166500000000001</v>
      </c>
      <c r="S129" s="215">
        <v>0.37624999999999997</v>
      </c>
      <c r="T129" s="215">
        <v>0.25735000000000002</v>
      </c>
      <c r="U129" s="215">
        <v>8.7066499999999998</v>
      </c>
      <c r="W129" s="46"/>
      <c r="X129" s="46"/>
      <c r="Y129" s="46"/>
      <c r="Z129" s="46"/>
      <c r="AA129" s="46"/>
      <c r="AB129" s="46"/>
      <c r="AC129" s="46"/>
      <c r="AD129" s="46"/>
      <c r="AE129" s="46"/>
      <c r="AF129" s="46"/>
      <c r="AG129" s="46"/>
      <c r="AH129" s="46"/>
      <c r="AI129" s="46"/>
      <c r="AJ129" s="46"/>
      <c r="AK129" s="46"/>
      <c r="AL129" s="46"/>
      <c r="AM129" s="46"/>
      <c r="AN129" s="46"/>
      <c r="AO129" s="46"/>
      <c r="AP129" s="46"/>
      <c r="AR129" s="204">
        <f t="shared" si="26"/>
        <v>1</v>
      </c>
      <c r="AS129" s="204">
        <f t="shared" si="27"/>
        <v>1</v>
      </c>
      <c r="AT129" s="204">
        <f t="shared" si="28"/>
        <v>1</v>
      </c>
      <c r="AU129" s="204">
        <f t="shared" si="29"/>
        <v>1</v>
      </c>
      <c r="AV129" s="204">
        <f t="shared" si="30"/>
        <v>1</v>
      </c>
      <c r="AW129" s="204">
        <f t="shared" si="31"/>
        <v>1</v>
      </c>
      <c r="AX129" s="204">
        <f t="shared" si="32"/>
        <v>1</v>
      </c>
      <c r="AY129" s="204">
        <f t="shared" si="33"/>
        <v>1</v>
      </c>
      <c r="AZ129" s="204">
        <f t="shared" si="34"/>
        <v>1</v>
      </c>
      <c r="BA129" s="204">
        <f t="shared" si="35"/>
        <v>1</v>
      </c>
      <c r="BB129" s="204">
        <f t="shared" si="36"/>
        <v>1</v>
      </c>
      <c r="BC129" s="204">
        <f t="shared" si="37"/>
        <v>1</v>
      </c>
      <c r="BD129" s="204">
        <f t="shared" si="38"/>
        <v>1</v>
      </c>
      <c r="BE129" s="204">
        <f t="shared" si="39"/>
        <v>1</v>
      </c>
      <c r="BF129" s="204">
        <f t="shared" si="40"/>
        <v>1</v>
      </c>
      <c r="BG129" s="204">
        <f t="shared" si="41"/>
        <v>1</v>
      </c>
      <c r="BH129" s="204">
        <f t="shared" si="42"/>
        <v>1</v>
      </c>
      <c r="BI129" s="204">
        <f t="shared" si="43"/>
        <v>1</v>
      </c>
      <c r="BJ129" s="204">
        <f t="shared" si="44"/>
        <v>1</v>
      </c>
      <c r="BK129" s="204">
        <f t="shared" si="45"/>
        <v>1</v>
      </c>
      <c r="BM129" s="205">
        <f t="shared" si="47"/>
        <v>1</v>
      </c>
      <c r="BN129" s="205">
        <f t="shared" si="46"/>
        <v>29.603751909477566</v>
      </c>
    </row>
    <row r="130" spans="1:66">
      <c r="A130" s="223">
        <v>45054</v>
      </c>
      <c r="B130" s="215">
        <v>0.28399999999999997</v>
      </c>
      <c r="C130" s="215">
        <v>0.41915000000000002</v>
      </c>
      <c r="D130" s="215">
        <v>0.37970000000000004</v>
      </c>
      <c r="E130" s="215">
        <v>0.25255</v>
      </c>
      <c r="F130" s="215">
        <v>1.9641</v>
      </c>
      <c r="G130" s="215">
        <v>0.63124999999999998</v>
      </c>
      <c r="H130" s="215">
        <v>0.22455</v>
      </c>
      <c r="I130" s="215">
        <v>2.2286999999999999</v>
      </c>
      <c r="J130" s="216">
        <v>4176.2449999999999</v>
      </c>
      <c r="K130" s="216">
        <v>38.254999999999995</v>
      </c>
      <c r="L130" s="216">
        <v>375.04089999999997</v>
      </c>
      <c r="M130" s="215">
        <v>8.7050000000000002E-2</v>
      </c>
      <c r="N130" s="215">
        <v>1.2603499999999999</v>
      </c>
      <c r="O130" s="215">
        <v>0.45005000000000001</v>
      </c>
      <c r="P130" s="215">
        <v>15.702449999999999</v>
      </c>
      <c r="Q130" s="215">
        <v>22.0947</v>
      </c>
      <c r="R130" s="215">
        <v>2.3366499999999997</v>
      </c>
      <c r="S130" s="215">
        <v>0.37624999999999997</v>
      </c>
      <c r="T130" s="215">
        <v>0.25724999999999998</v>
      </c>
      <c r="U130" s="215">
        <v>8.7098000000000013</v>
      </c>
      <c r="W130" s="46"/>
      <c r="X130" s="46"/>
      <c r="Y130" s="46"/>
      <c r="Z130" s="46"/>
      <c r="AA130" s="46"/>
      <c r="AB130" s="46"/>
      <c r="AC130" s="46"/>
      <c r="AD130" s="46"/>
      <c r="AE130" s="46"/>
      <c r="AF130" s="46"/>
      <c r="AG130" s="46"/>
      <c r="AH130" s="46"/>
      <c r="AI130" s="46"/>
      <c r="AJ130" s="46"/>
      <c r="AK130" s="46"/>
      <c r="AL130" s="46"/>
      <c r="AM130" s="46"/>
      <c r="AN130" s="46"/>
      <c r="AO130" s="46"/>
      <c r="AP130" s="46"/>
      <c r="AR130" s="204">
        <f t="shared" si="26"/>
        <v>1</v>
      </c>
      <c r="AS130" s="204">
        <f t="shared" si="27"/>
        <v>0.99729243677630419</v>
      </c>
      <c r="AT130" s="204">
        <f t="shared" si="28"/>
        <v>0.99999299864489044</v>
      </c>
      <c r="AU130" s="204">
        <f t="shared" si="29"/>
        <v>1.000010821201448</v>
      </c>
      <c r="AV130" s="204">
        <f t="shared" si="30"/>
        <v>1.0000595207742342</v>
      </c>
      <c r="AW130" s="204">
        <f t="shared" si="31"/>
        <v>1.0000039193244019</v>
      </c>
      <c r="AX130" s="204">
        <f t="shared" si="32"/>
        <v>0.99999593638273421</v>
      </c>
      <c r="AY130" s="204">
        <f t="shared" si="33"/>
        <v>0.99999669145886083</v>
      </c>
      <c r="AZ130" s="204">
        <f t="shared" si="34"/>
        <v>1.0000354211440985</v>
      </c>
      <c r="BA130" s="204">
        <f t="shared" si="35"/>
        <v>1.000110479815568</v>
      </c>
      <c r="BB130" s="204">
        <f t="shared" si="36"/>
        <v>1.0000115250399382</v>
      </c>
      <c r="BC130" s="204">
        <f t="shared" si="37"/>
        <v>1</v>
      </c>
      <c r="BD130" s="204">
        <f t="shared" si="38"/>
        <v>0.99998621928908871</v>
      </c>
      <c r="BE130" s="204">
        <f t="shared" si="39"/>
        <v>0.99999143045561922</v>
      </c>
      <c r="BF130" s="204">
        <f t="shared" si="40"/>
        <v>1.0000181411478652</v>
      </c>
      <c r="BG130" s="204">
        <f t="shared" si="41"/>
        <v>1</v>
      </c>
      <c r="BH130" s="204">
        <f t="shared" si="42"/>
        <v>1.0000011333368188</v>
      </c>
      <c r="BI130" s="204">
        <f t="shared" si="43"/>
        <v>1</v>
      </c>
      <c r="BJ130" s="204">
        <f t="shared" si="44"/>
        <v>0.99999804430482009</v>
      </c>
      <c r="BK130" s="204">
        <f t="shared" si="45"/>
        <v>1.0000051877538882</v>
      </c>
      <c r="BM130" s="205">
        <f t="shared" si="47"/>
        <v>0.99750933265911668</v>
      </c>
      <c r="BN130" s="205">
        <f t="shared" si="46"/>
        <v>29.530018811429017</v>
      </c>
    </row>
    <row r="131" spans="1:66">
      <c r="A131" s="223">
        <v>45055</v>
      </c>
      <c r="B131" s="215">
        <v>0.28399999999999997</v>
      </c>
      <c r="C131" s="215">
        <v>0.41915000000000002</v>
      </c>
      <c r="D131" s="215">
        <v>0.37980000000000003</v>
      </c>
      <c r="E131" s="215">
        <v>0.25255</v>
      </c>
      <c r="F131" s="215">
        <v>1.9664000000000001</v>
      </c>
      <c r="G131" s="215">
        <v>0.62569999999999992</v>
      </c>
      <c r="H131" s="215">
        <v>0.22515000000000002</v>
      </c>
      <c r="I131" s="215">
        <v>2.22885</v>
      </c>
      <c r="J131" s="216">
        <v>4192.7070000000003</v>
      </c>
      <c r="K131" s="216">
        <v>38.305</v>
      </c>
      <c r="L131" s="216">
        <v>375.82214999999997</v>
      </c>
      <c r="M131" s="215">
        <v>8.7050000000000002E-2</v>
      </c>
      <c r="N131" s="215">
        <v>1.2614000000000001</v>
      </c>
      <c r="O131" s="215">
        <v>0.44820000000000004</v>
      </c>
      <c r="P131" s="215">
        <v>15.8047</v>
      </c>
      <c r="Q131" s="215">
        <v>22.079499999999999</v>
      </c>
      <c r="R131" s="215">
        <v>2.3497500000000002</v>
      </c>
      <c r="S131" s="215">
        <v>0.37634999999999996</v>
      </c>
      <c r="T131" s="215">
        <v>0.25835000000000002</v>
      </c>
      <c r="U131" s="215">
        <v>8.7117499999999986</v>
      </c>
      <c r="W131" s="46"/>
      <c r="X131" s="46"/>
      <c r="Y131" s="46"/>
      <c r="Z131" s="46"/>
      <c r="AA131" s="46"/>
      <c r="AB131" s="46"/>
      <c r="AC131" s="46"/>
      <c r="AD131" s="46"/>
      <c r="AE131" s="46"/>
      <c r="AF131" s="46"/>
      <c r="AG131" s="46"/>
      <c r="AH131" s="46"/>
      <c r="AI131" s="46"/>
      <c r="AJ131" s="46"/>
      <c r="AK131" s="46"/>
      <c r="AL131" s="46"/>
      <c r="AM131" s="46"/>
      <c r="AN131" s="46"/>
      <c r="AO131" s="46"/>
      <c r="AP131" s="46"/>
      <c r="AR131" s="204">
        <f t="shared" si="26"/>
        <v>1</v>
      </c>
      <c r="AS131" s="204">
        <f t="shared" si="27"/>
        <v>1</v>
      </c>
      <c r="AT131" s="204">
        <f t="shared" si="28"/>
        <v>1.0000001716630789</v>
      </c>
      <c r="AU131" s="204">
        <f t="shared" si="29"/>
        <v>1</v>
      </c>
      <c r="AV131" s="204">
        <f t="shared" si="30"/>
        <v>1.0001367881397785</v>
      </c>
      <c r="AW131" s="204">
        <f t="shared" si="31"/>
        <v>0.99998441143672456</v>
      </c>
      <c r="AX131" s="204">
        <f t="shared" si="32"/>
        <v>1.0000030490778313</v>
      </c>
      <c r="AY131" s="204">
        <f t="shared" si="33"/>
        <v>1.0000012407753309</v>
      </c>
      <c r="AZ131" s="204">
        <f t="shared" si="34"/>
        <v>1.0000499097546727</v>
      </c>
      <c r="BA131" s="204">
        <f t="shared" si="35"/>
        <v>1.0000268553622462</v>
      </c>
      <c r="BB131" s="204">
        <f t="shared" si="36"/>
        <v>1.0000192051984307</v>
      </c>
      <c r="BC131" s="204">
        <f t="shared" si="37"/>
        <v>1</v>
      </c>
      <c r="BD131" s="204">
        <f t="shared" si="38"/>
        <v>1.0000413317978214</v>
      </c>
      <c r="BE131" s="204">
        <f t="shared" si="39"/>
        <v>0.99995459367159645</v>
      </c>
      <c r="BF131" s="204">
        <f t="shared" si="40"/>
        <v>1.0001173386221123</v>
      </c>
      <c r="BG131" s="204">
        <f t="shared" si="41"/>
        <v>1</v>
      </c>
      <c r="BH131" s="204">
        <f t="shared" si="42"/>
        <v>1.0000007370897417</v>
      </c>
      <c r="BI131" s="204">
        <f t="shared" si="43"/>
        <v>1.0000366899144748</v>
      </c>
      <c r="BJ131" s="204">
        <f t="shared" si="44"/>
        <v>1.0000214712072626</v>
      </c>
      <c r="BK131" s="204">
        <f t="shared" si="45"/>
        <v>1.0000032105233696</v>
      </c>
      <c r="BM131" s="205">
        <f t="shared" si="47"/>
        <v>1.0003970620930593</v>
      </c>
      <c r="BN131" s="205">
        <f t="shared" si="46"/>
        <v>29.541744062506364</v>
      </c>
    </row>
    <row r="132" spans="1:66">
      <c r="A132" s="223">
        <v>45056</v>
      </c>
      <c r="B132" s="215">
        <v>0.28299999999999997</v>
      </c>
      <c r="C132" s="215">
        <v>0.41849999999999998</v>
      </c>
      <c r="D132" s="215">
        <v>0.37880000000000003</v>
      </c>
      <c r="E132" s="215">
        <v>0.25195000000000001</v>
      </c>
      <c r="F132" s="215">
        <v>1.9609000000000001</v>
      </c>
      <c r="G132" s="215">
        <v>0.62434999999999996</v>
      </c>
      <c r="H132" s="215">
        <v>0.22425</v>
      </c>
      <c r="I132" s="215">
        <v>2.2163499999999998</v>
      </c>
      <c r="J132" s="216">
        <v>4175.6749999999993</v>
      </c>
      <c r="K132" s="216">
        <v>38.31</v>
      </c>
      <c r="L132" s="216">
        <v>374.81124999999997</v>
      </c>
      <c r="M132" s="215">
        <v>8.6749999999999994E-2</v>
      </c>
      <c r="N132" s="215">
        <v>1.2603499999999999</v>
      </c>
      <c r="O132" s="215">
        <v>0.44625000000000004</v>
      </c>
      <c r="P132" s="215">
        <v>15.785699999999999</v>
      </c>
      <c r="Q132" s="215">
        <v>22.0015</v>
      </c>
      <c r="R132" s="215">
        <v>2.3634500000000003</v>
      </c>
      <c r="S132" s="215">
        <v>0.37564999999999998</v>
      </c>
      <c r="T132" s="215">
        <v>0.25805</v>
      </c>
      <c r="U132" s="215">
        <v>8.6913999999999998</v>
      </c>
      <c r="W132" s="46"/>
      <c r="X132" s="46"/>
      <c r="Y132" s="46"/>
      <c r="Z132" s="46"/>
      <c r="AA132" s="46"/>
      <c r="AB132" s="46"/>
      <c r="AC132" s="46"/>
      <c r="AD132" s="46"/>
      <c r="AE132" s="46"/>
      <c r="AF132" s="46"/>
      <c r="AG132" s="46"/>
      <c r="AH132" s="46"/>
      <c r="AI132" s="46"/>
      <c r="AJ132" s="46"/>
      <c r="AK132" s="46"/>
      <c r="AL132" s="46"/>
      <c r="AM132" s="46"/>
      <c r="AN132" s="46"/>
      <c r="AO132" s="46"/>
      <c r="AP132" s="46"/>
      <c r="AR132" s="204">
        <f t="shared" ref="AR132:AR195" si="49">(B132/B131)^W$3</f>
        <v>0.99949887358502587</v>
      </c>
      <c r="AS132" s="204">
        <f t="shared" ref="AS132:AS195" si="50">(C132/C131)^X$3</f>
        <v>0.9993197948186866</v>
      </c>
      <c r="AT132" s="204">
        <f t="shared" ref="AT132:AT195" si="51">(D132/D131)^Y$3</f>
        <v>0.99999828133324598</v>
      </c>
      <c r="AU132" s="204">
        <f t="shared" ref="AU132:AU195" si="52">(E132/E131)^Z$3</f>
        <v>0.99999567928464239</v>
      </c>
      <c r="AV132" s="204">
        <f t="shared" ref="AV132:AV195" si="53">(F132/F131)^AA$3</f>
        <v>0.99967270718422319</v>
      </c>
      <c r="AW132" s="204">
        <f t="shared" ref="AW132:AW195" si="54">(G132/G131)^AB$3</f>
        <v>0.99999618725818917</v>
      </c>
      <c r="AX132" s="204">
        <f t="shared" ref="AX132:AX195" si="55">(H132/H131)^AC$3</f>
        <v>0.99999542334415181</v>
      </c>
      <c r="AY132" s="204">
        <f t="shared" ref="AY132:AY195" si="56">(I132/I131)^AD$3</f>
        <v>0.99989631995376271</v>
      </c>
      <c r="AZ132" s="204">
        <f t="shared" ref="AZ132:AZ195" si="57">(J132/J131)^AE$3</f>
        <v>0.99994836121026831</v>
      </c>
      <c r="BA132" s="204">
        <f t="shared" ref="BA132:BA195" si="58">(K132/K131)^AF$3</f>
        <v>1.0000026835755342</v>
      </c>
      <c r="BB132" s="204">
        <f t="shared" ref="BB132:BB195" si="59">(L132/L131)^AG$3</f>
        <v>0.99997514233384521</v>
      </c>
      <c r="BC132" s="204">
        <f t="shared" ref="BC132:BC195" si="60">(M132/M131)^AH$3</f>
        <v>1</v>
      </c>
      <c r="BD132" s="204">
        <f t="shared" ref="BD132:BD195" si="61">(N132/N131)^AI$3</f>
        <v>0.99995866991042548</v>
      </c>
      <c r="BE132" s="204">
        <f t="shared" ref="BE132:BE195" si="62">(O132/O131)^AJ$3</f>
        <v>0.99995193599865129</v>
      </c>
      <c r="BF132" s="204">
        <f t="shared" ref="BF132:BF195" si="63">(P132/P131)^AK$3</f>
        <v>0.99997825529144224</v>
      </c>
      <c r="BG132" s="204">
        <f t="shared" ref="BG132:BG195" si="64">(Q132/Q131)^AL$3</f>
        <v>1</v>
      </c>
      <c r="BH132" s="204">
        <f t="shared" ref="BH132:BH195" si="65">(R132/R131)^AM$3</f>
        <v>1.0000007664665782</v>
      </c>
      <c r="BI132" s="204">
        <f t="shared" ref="BI132:BI195" si="66">(S132/S131)^AN$3</f>
        <v>0.9997430033533411</v>
      </c>
      <c r="BJ132" s="204">
        <f t="shared" ref="BJ132:BJ195" si="67">(T132/T131)^AO$3</f>
        <v>0.99999415337597475</v>
      </c>
      <c r="BK132" s="204">
        <f t="shared" ref="BK132:BK195" si="68">(U132/U131)^AP$3</f>
        <v>0.99996646048471882</v>
      </c>
      <c r="BM132" s="205">
        <f t="shared" si="47"/>
        <v>0.9978944649912731</v>
      </c>
      <c r="BN132" s="205">
        <f t="shared" si="46"/>
        <v>29.479542886163905</v>
      </c>
    </row>
    <row r="133" spans="1:66">
      <c r="A133" s="223">
        <v>45057</v>
      </c>
      <c r="B133" s="215">
        <v>0.28299999999999997</v>
      </c>
      <c r="C133" s="215">
        <v>0.41800000000000004</v>
      </c>
      <c r="D133" s="215">
        <v>0.37875000000000003</v>
      </c>
      <c r="E133" s="215">
        <v>0.252</v>
      </c>
      <c r="F133" s="215">
        <v>1.9621999999999999</v>
      </c>
      <c r="G133" s="215">
        <v>0.62304999999999999</v>
      </c>
      <c r="H133" s="215">
        <v>0.22420000000000001</v>
      </c>
      <c r="I133" s="215">
        <v>2.2153999999999998</v>
      </c>
      <c r="J133" s="216">
        <v>4167.2</v>
      </c>
      <c r="K133" s="216">
        <v>37.989999999999995</v>
      </c>
      <c r="L133" s="216">
        <v>374.27684999999997</v>
      </c>
      <c r="M133" s="215">
        <v>8.6749999999999994E-2</v>
      </c>
      <c r="N133" s="215">
        <v>1.2606999999999999</v>
      </c>
      <c r="O133" s="215">
        <v>0.44445000000000001</v>
      </c>
      <c r="P133" s="215">
        <v>15.758050000000001</v>
      </c>
      <c r="Q133" s="215">
        <v>21.51605</v>
      </c>
      <c r="R133" s="215">
        <v>2.35785</v>
      </c>
      <c r="S133" s="215">
        <v>0.37524999999999997</v>
      </c>
      <c r="T133" s="215">
        <v>0.25785000000000002</v>
      </c>
      <c r="U133" s="215">
        <v>8.6967499999999998</v>
      </c>
      <c r="W133" s="46"/>
      <c r="X133" s="46"/>
      <c r="Y133" s="46"/>
      <c r="Z133" s="46"/>
      <c r="AA133" s="46"/>
      <c r="AB133" s="46"/>
      <c r="AC133" s="46"/>
      <c r="AD133" s="46"/>
      <c r="AE133" s="46"/>
      <c r="AF133" s="46"/>
      <c r="AG133" s="46"/>
      <c r="AH133" s="46"/>
      <c r="AI133" s="46"/>
      <c r="AJ133" s="46"/>
      <c r="AK133" s="46"/>
      <c r="AL133" s="46"/>
      <c r="AM133" s="46"/>
      <c r="AN133" s="46"/>
      <c r="AO133" s="46"/>
      <c r="AP133" s="46"/>
      <c r="AR133" s="204">
        <f t="shared" si="49"/>
        <v>1</v>
      </c>
      <c r="AS133" s="204">
        <f t="shared" si="50"/>
        <v>0.99947600501177858</v>
      </c>
      <c r="AT133" s="204">
        <f t="shared" si="51"/>
        <v>0.99999991394753407</v>
      </c>
      <c r="AU133" s="204">
        <f t="shared" si="52"/>
        <v>1.0000003604532492</v>
      </c>
      <c r="AV133" s="204">
        <f t="shared" si="53"/>
        <v>1.0000774585684229</v>
      </c>
      <c r="AW133" s="204">
        <f t="shared" si="54"/>
        <v>0.99999632067083621</v>
      </c>
      <c r="AX133" s="204">
        <f t="shared" si="55"/>
        <v>0.99999974520250723</v>
      </c>
      <c r="AY133" s="204">
        <f t="shared" si="56"/>
        <v>0.9999920960444868</v>
      </c>
      <c r="AZ133" s="204">
        <f t="shared" si="57"/>
        <v>0.99997422604654584</v>
      </c>
      <c r="BA133" s="204">
        <f t="shared" si="58"/>
        <v>0.99982755620163088</v>
      </c>
      <c r="BB133" s="204">
        <f t="shared" si="59"/>
        <v>0.99998683211756745</v>
      </c>
      <c r="BC133" s="204">
        <f t="shared" si="60"/>
        <v>1</v>
      </c>
      <c r="BD133" s="204">
        <f t="shared" si="61"/>
        <v>1.000013780900822</v>
      </c>
      <c r="BE133" s="204">
        <f t="shared" si="62"/>
        <v>0.99995544636953093</v>
      </c>
      <c r="BF133" s="204">
        <f t="shared" si="63"/>
        <v>0.99996830908140388</v>
      </c>
      <c r="BG133" s="204">
        <f t="shared" si="64"/>
        <v>1</v>
      </c>
      <c r="BH133" s="204">
        <f t="shared" si="65"/>
        <v>0.99999968723820276</v>
      </c>
      <c r="BI133" s="204">
        <f t="shared" si="66"/>
        <v>0.99985292158795569</v>
      </c>
      <c r="BJ133" s="204">
        <f t="shared" si="67"/>
        <v>0.99999609846947779</v>
      </c>
      <c r="BK133" s="204">
        <f t="shared" si="68"/>
        <v>1.000008825303528</v>
      </c>
      <c r="BM133" s="205">
        <f t="shared" si="47"/>
        <v>0.99912579743981322</v>
      </c>
      <c r="BN133" s="205">
        <f t="shared" ref="BN133:BN185" si="69">BN132*BM133</f>
        <v>29.453771794299684</v>
      </c>
    </row>
    <row r="134" spans="1:66">
      <c r="A134" s="223">
        <v>45058</v>
      </c>
      <c r="B134" s="215">
        <v>0.28299999999999997</v>
      </c>
      <c r="C134" s="215">
        <v>0.42304999999999998</v>
      </c>
      <c r="D134" s="215">
        <v>0.38190000000000002</v>
      </c>
      <c r="E134" s="215">
        <v>0.25259999999999999</v>
      </c>
      <c r="F134" s="215">
        <v>1.9658500000000001</v>
      </c>
      <c r="G134" s="215">
        <v>0.62745000000000006</v>
      </c>
      <c r="H134" s="215">
        <v>0.22620000000000001</v>
      </c>
      <c r="I134" s="215">
        <v>2.21915</v>
      </c>
      <c r="J134" s="216">
        <v>4175.6900000000005</v>
      </c>
      <c r="K134" s="216">
        <v>38.114999999999995</v>
      </c>
      <c r="L134" s="216">
        <v>377.75890000000004</v>
      </c>
      <c r="M134" s="215">
        <v>8.6749999999999994E-2</v>
      </c>
      <c r="N134" s="215">
        <v>1.2667999999999999</v>
      </c>
      <c r="O134" s="215">
        <v>0.45274999999999999</v>
      </c>
      <c r="P134" s="215">
        <v>15.790600000000001</v>
      </c>
      <c r="Q134" s="215">
        <v>21.7515</v>
      </c>
      <c r="R134" s="215">
        <v>2.3464499999999999</v>
      </c>
      <c r="S134" s="215">
        <v>0.37714999999999999</v>
      </c>
      <c r="T134" s="215">
        <v>0.25914999999999999</v>
      </c>
      <c r="U134" s="215">
        <v>8.7037499999999994</v>
      </c>
      <c r="W134" s="46"/>
      <c r="X134" s="46"/>
      <c r="Y134" s="46"/>
      <c r="Z134" s="46"/>
      <c r="AA134" s="46"/>
      <c r="AB134" s="46"/>
      <c r="AC134" s="46"/>
      <c r="AD134" s="46"/>
      <c r="AE134" s="46"/>
      <c r="AF134" s="46"/>
      <c r="AG134" s="46"/>
      <c r="AH134" s="46"/>
      <c r="AI134" s="46"/>
      <c r="AJ134" s="46"/>
      <c r="AK134" s="46"/>
      <c r="AL134" s="46"/>
      <c r="AM134" s="46"/>
      <c r="AN134" s="46"/>
      <c r="AO134" s="46"/>
      <c r="AP134" s="46"/>
      <c r="AR134" s="204">
        <f t="shared" si="49"/>
        <v>1</v>
      </c>
      <c r="AS134" s="204">
        <f t="shared" si="50"/>
        <v>1.0052790458048215</v>
      </c>
      <c r="AT134" s="204">
        <f t="shared" si="51"/>
        <v>1.0000053992566933</v>
      </c>
      <c r="AU134" s="204">
        <f t="shared" si="52"/>
        <v>1.0000043198777544</v>
      </c>
      <c r="AV134" s="204">
        <f t="shared" si="53"/>
        <v>1.0002172209976063</v>
      </c>
      <c r="AW134" s="204">
        <f t="shared" si="54"/>
        <v>1.0000124223894959</v>
      </c>
      <c r="AX134" s="204">
        <f t="shared" si="55"/>
        <v>1.0000101478934746</v>
      </c>
      <c r="AY134" s="204">
        <f t="shared" si="56"/>
        <v>1.0000311807409361</v>
      </c>
      <c r="AZ134" s="204">
        <f t="shared" si="57"/>
        <v>1.000025820190757</v>
      </c>
      <c r="BA134" s="204">
        <f t="shared" si="58"/>
        <v>1.0000675412231439</v>
      </c>
      <c r="BB134" s="204">
        <f t="shared" si="59"/>
        <v>1.000085467962966</v>
      </c>
      <c r="BC134" s="204">
        <f t="shared" si="60"/>
        <v>1</v>
      </c>
      <c r="BD134" s="204">
        <f t="shared" si="61"/>
        <v>1.0002395959998804</v>
      </c>
      <c r="BE134" s="204">
        <f t="shared" si="62"/>
        <v>1.0002039842505626</v>
      </c>
      <c r="BF134" s="204">
        <f t="shared" si="63"/>
        <v>1.0000373025268572</v>
      </c>
      <c r="BG134" s="204">
        <f t="shared" si="64"/>
        <v>1</v>
      </c>
      <c r="BH134" s="204">
        <f t="shared" si="65"/>
        <v>0.99999936100466491</v>
      </c>
      <c r="BI134" s="204">
        <f t="shared" si="66"/>
        <v>1.0006975255220378</v>
      </c>
      <c r="BJ134" s="204">
        <f t="shared" si="67"/>
        <v>1.000025306412692</v>
      </c>
      <c r="BK134" s="204">
        <f t="shared" si="68"/>
        <v>1.0000115389464566</v>
      </c>
      <c r="BM134" s="205">
        <f t="shared" ref="BM134:BM154" si="70">PRODUCT(AR134:BB134,BD134:BK134)</f>
        <v>1.0069631018930194</v>
      </c>
      <c r="BN134" s="205">
        <f t="shared" si="69"/>
        <v>29.658861408437133</v>
      </c>
    </row>
    <row r="135" spans="1:66">
      <c r="A135" s="223">
        <v>45059</v>
      </c>
      <c r="B135" s="215">
        <v>0.28299999999999997</v>
      </c>
      <c r="C135" s="215">
        <v>0.42304999999999998</v>
      </c>
      <c r="D135" s="215">
        <v>0.38190000000000002</v>
      </c>
      <c r="E135" s="215">
        <v>0.25259999999999999</v>
      </c>
      <c r="F135" s="215">
        <v>1.9658500000000001</v>
      </c>
      <c r="G135" s="215">
        <v>0.62745000000000006</v>
      </c>
      <c r="H135" s="215">
        <v>0.22620000000000001</v>
      </c>
      <c r="I135" s="215">
        <v>2.21915</v>
      </c>
      <c r="J135" s="216">
        <v>4175.6900000000005</v>
      </c>
      <c r="K135" s="216">
        <v>38.114999999999995</v>
      </c>
      <c r="L135" s="216">
        <v>377.75890000000004</v>
      </c>
      <c r="M135" s="215">
        <v>8.6749999999999994E-2</v>
      </c>
      <c r="N135" s="215">
        <v>1.2667999999999999</v>
      </c>
      <c r="O135" s="215">
        <v>0.45274999999999999</v>
      </c>
      <c r="P135" s="215">
        <v>15.790600000000001</v>
      </c>
      <c r="Q135" s="215">
        <v>21.7515</v>
      </c>
      <c r="R135" s="215">
        <v>2.3464499999999999</v>
      </c>
      <c r="S135" s="215">
        <v>0.37714999999999999</v>
      </c>
      <c r="T135" s="215">
        <v>0.25914999999999999</v>
      </c>
      <c r="U135" s="215">
        <v>8.7037499999999994</v>
      </c>
      <c r="W135" s="46"/>
      <c r="X135" s="46"/>
      <c r="Y135" s="46"/>
      <c r="Z135" s="46"/>
      <c r="AA135" s="46"/>
      <c r="AB135" s="46"/>
      <c r="AC135" s="46"/>
      <c r="AD135" s="46"/>
      <c r="AE135" s="46"/>
      <c r="AF135" s="46"/>
      <c r="AG135" s="46"/>
      <c r="AH135" s="46"/>
      <c r="AI135" s="46"/>
      <c r="AJ135" s="46"/>
      <c r="AK135" s="46"/>
      <c r="AL135" s="46"/>
      <c r="AM135" s="46"/>
      <c r="AN135" s="46"/>
      <c r="AO135" s="46"/>
      <c r="AP135" s="46"/>
      <c r="AR135" s="204">
        <f t="shared" si="49"/>
        <v>1</v>
      </c>
      <c r="AS135" s="204">
        <f t="shared" si="50"/>
        <v>1</v>
      </c>
      <c r="AT135" s="204">
        <f t="shared" si="51"/>
        <v>1</v>
      </c>
      <c r="AU135" s="204">
        <f t="shared" si="52"/>
        <v>1</v>
      </c>
      <c r="AV135" s="204">
        <f t="shared" si="53"/>
        <v>1</v>
      </c>
      <c r="AW135" s="204">
        <f t="shared" si="54"/>
        <v>1</v>
      </c>
      <c r="AX135" s="204">
        <f t="shared" si="55"/>
        <v>1</v>
      </c>
      <c r="AY135" s="204">
        <f t="shared" si="56"/>
        <v>1</v>
      </c>
      <c r="AZ135" s="204">
        <f t="shared" si="57"/>
        <v>1</v>
      </c>
      <c r="BA135" s="204">
        <f t="shared" si="58"/>
        <v>1</v>
      </c>
      <c r="BB135" s="204">
        <f t="shared" si="59"/>
        <v>1</v>
      </c>
      <c r="BC135" s="204">
        <f t="shared" si="60"/>
        <v>1</v>
      </c>
      <c r="BD135" s="204">
        <f t="shared" si="61"/>
        <v>1</v>
      </c>
      <c r="BE135" s="204">
        <f t="shared" si="62"/>
        <v>1</v>
      </c>
      <c r="BF135" s="204">
        <f t="shared" si="63"/>
        <v>1</v>
      </c>
      <c r="BG135" s="204">
        <f t="shared" si="64"/>
        <v>1</v>
      </c>
      <c r="BH135" s="204">
        <f t="shared" si="65"/>
        <v>1</v>
      </c>
      <c r="BI135" s="204">
        <f t="shared" si="66"/>
        <v>1</v>
      </c>
      <c r="BJ135" s="204">
        <f t="shared" si="67"/>
        <v>1</v>
      </c>
      <c r="BK135" s="204">
        <f t="shared" si="68"/>
        <v>1</v>
      </c>
      <c r="BM135" s="205">
        <f t="shared" si="70"/>
        <v>1</v>
      </c>
      <c r="BN135" s="205">
        <f t="shared" si="69"/>
        <v>29.658861408437133</v>
      </c>
    </row>
    <row r="136" spans="1:66">
      <c r="A136" s="223">
        <v>45060</v>
      </c>
      <c r="B136" s="215">
        <v>0.28299999999999997</v>
      </c>
      <c r="C136" s="215">
        <v>0.42304999999999998</v>
      </c>
      <c r="D136" s="215">
        <v>0.38190000000000002</v>
      </c>
      <c r="E136" s="215">
        <v>0.25259999999999999</v>
      </c>
      <c r="F136" s="215">
        <v>1.9658500000000001</v>
      </c>
      <c r="G136" s="215">
        <v>0.62745000000000006</v>
      </c>
      <c r="H136" s="215">
        <v>0.22620000000000001</v>
      </c>
      <c r="I136" s="215">
        <v>2.21915</v>
      </c>
      <c r="J136" s="216">
        <v>4175.6900000000005</v>
      </c>
      <c r="K136" s="216">
        <v>38.114999999999995</v>
      </c>
      <c r="L136" s="216">
        <v>377.75890000000004</v>
      </c>
      <c r="M136" s="215">
        <v>8.6749999999999994E-2</v>
      </c>
      <c r="N136" s="215">
        <v>1.2667999999999999</v>
      </c>
      <c r="O136" s="215">
        <v>0.45274999999999999</v>
      </c>
      <c r="P136" s="215">
        <v>15.790600000000001</v>
      </c>
      <c r="Q136" s="215">
        <v>21.7515</v>
      </c>
      <c r="R136" s="215">
        <v>2.3464499999999999</v>
      </c>
      <c r="S136" s="215">
        <v>0.37714999999999999</v>
      </c>
      <c r="T136" s="215">
        <v>0.25914999999999999</v>
      </c>
      <c r="U136" s="215">
        <v>8.7037499999999994</v>
      </c>
      <c r="W136" s="46"/>
      <c r="X136" s="46"/>
      <c r="Y136" s="46"/>
      <c r="Z136" s="46"/>
      <c r="AA136" s="46"/>
      <c r="AB136" s="46"/>
      <c r="AC136" s="46"/>
      <c r="AD136" s="46"/>
      <c r="AE136" s="46"/>
      <c r="AF136" s="46"/>
      <c r="AG136" s="46"/>
      <c r="AH136" s="46"/>
      <c r="AI136" s="46"/>
      <c r="AJ136" s="46"/>
      <c r="AK136" s="46"/>
      <c r="AL136" s="46"/>
      <c r="AM136" s="46"/>
      <c r="AN136" s="46"/>
      <c r="AO136" s="46"/>
      <c r="AP136" s="46"/>
      <c r="AR136" s="204">
        <f t="shared" si="49"/>
        <v>1</v>
      </c>
      <c r="AS136" s="204">
        <f t="shared" si="50"/>
        <v>1</v>
      </c>
      <c r="AT136" s="204">
        <f t="shared" si="51"/>
        <v>1</v>
      </c>
      <c r="AU136" s="204">
        <f t="shared" si="52"/>
        <v>1</v>
      </c>
      <c r="AV136" s="204">
        <f t="shared" si="53"/>
        <v>1</v>
      </c>
      <c r="AW136" s="204">
        <f t="shared" si="54"/>
        <v>1</v>
      </c>
      <c r="AX136" s="204">
        <f t="shared" si="55"/>
        <v>1</v>
      </c>
      <c r="AY136" s="204">
        <f t="shared" si="56"/>
        <v>1</v>
      </c>
      <c r="AZ136" s="204">
        <f t="shared" si="57"/>
        <v>1</v>
      </c>
      <c r="BA136" s="204">
        <f t="shared" si="58"/>
        <v>1</v>
      </c>
      <c r="BB136" s="204">
        <f t="shared" si="59"/>
        <v>1</v>
      </c>
      <c r="BC136" s="204">
        <f t="shared" si="60"/>
        <v>1</v>
      </c>
      <c r="BD136" s="204">
        <f t="shared" si="61"/>
        <v>1</v>
      </c>
      <c r="BE136" s="204">
        <f t="shared" si="62"/>
        <v>1</v>
      </c>
      <c r="BF136" s="204">
        <f t="shared" si="63"/>
        <v>1</v>
      </c>
      <c r="BG136" s="204">
        <f t="shared" si="64"/>
        <v>1</v>
      </c>
      <c r="BH136" s="204">
        <f t="shared" si="65"/>
        <v>1</v>
      </c>
      <c r="BI136" s="204">
        <f t="shared" si="66"/>
        <v>1</v>
      </c>
      <c r="BJ136" s="204">
        <f t="shared" si="67"/>
        <v>1</v>
      </c>
      <c r="BK136" s="204">
        <f t="shared" si="68"/>
        <v>1</v>
      </c>
      <c r="BM136" s="205">
        <f t="shared" si="70"/>
        <v>1</v>
      </c>
      <c r="BN136" s="205">
        <f t="shared" si="69"/>
        <v>29.658861408437133</v>
      </c>
    </row>
    <row r="137" spans="1:66">
      <c r="A137" s="223">
        <v>45061</v>
      </c>
      <c r="B137" s="215">
        <v>0.28299999999999997</v>
      </c>
      <c r="C137" s="215">
        <v>0.42370000000000002</v>
      </c>
      <c r="D137" s="215">
        <v>0.38285000000000002</v>
      </c>
      <c r="E137" s="215">
        <v>0.25390000000000001</v>
      </c>
      <c r="F137" s="215">
        <v>1.96895</v>
      </c>
      <c r="G137" s="215">
        <v>0.62849999999999995</v>
      </c>
      <c r="H137" s="215">
        <v>0.22694999999999999</v>
      </c>
      <c r="I137" s="215">
        <v>2.2194500000000001</v>
      </c>
      <c r="J137" s="216">
        <v>4192.67</v>
      </c>
      <c r="K137" s="216">
        <v>38.54</v>
      </c>
      <c r="L137" s="216">
        <v>377.82420000000002</v>
      </c>
      <c r="M137" s="215">
        <v>8.6850000000000011E-2</v>
      </c>
      <c r="N137" s="215">
        <v>1.2734999999999999</v>
      </c>
      <c r="O137" s="215">
        <v>0.45540000000000003</v>
      </c>
      <c r="P137" s="215">
        <v>15.831899999999999</v>
      </c>
      <c r="Q137" s="215">
        <v>22.103200000000001</v>
      </c>
      <c r="R137" s="215">
        <v>2.34</v>
      </c>
      <c r="S137" s="215">
        <v>0.37875000000000003</v>
      </c>
      <c r="T137" s="215">
        <v>0.26040000000000002</v>
      </c>
      <c r="U137" s="215">
        <v>8.7194500000000001</v>
      </c>
      <c r="W137" s="46"/>
      <c r="X137" s="46"/>
      <c r="Y137" s="46"/>
      <c r="Z137" s="46"/>
      <c r="AA137" s="46"/>
      <c r="AB137" s="46"/>
      <c r="AC137" s="46"/>
      <c r="AD137" s="46"/>
      <c r="AE137" s="46"/>
      <c r="AF137" s="46"/>
      <c r="AG137" s="46"/>
      <c r="AH137" s="46"/>
      <c r="AI137" s="46"/>
      <c r="AJ137" s="46"/>
      <c r="AK137" s="46"/>
      <c r="AL137" s="46"/>
      <c r="AM137" s="46"/>
      <c r="AN137" s="46"/>
      <c r="AO137" s="46"/>
      <c r="AP137" s="46"/>
      <c r="AR137" s="204">
        <f t="shared" si="49"/>
        <v>1</v>
      </c>
      <c r="AS137" s="204">
        <f t="shared" si="50"/>
        <v>1.0006733505871828</v>
      </c>
      <c r="AT137" s="204">
        <f t="shared" si="51"/>
        <v>1.0000016196058277</v>
      </c>
      <c r="AU137" s="204">
        <f t="shared" si="52"/>
        <v>1.0000093246639934</v>
      </c>
      <c r="AV137" s="204">
        <f t="shared" si="53"/>
        <v>1.0001841695245162</v>
      </c>
      <c r="AW137" s="204">
        <f t="shared" si="54"/>
        <v>1.0000029515446869</v>
      </c>
      <c r="AX137" s="204">
        <f t="shared" si="55"/>
        <v>1.0000037823326762</v>
      </c>
      <c r="AY137" s="204">
        <f t="shared" si="56"/>
        <v>1.0000024921468678</v>
      </c>
      <c r="AZ137" s="204">
        <f t="shared" si="57"/>
        <v>1.0000514839219741</v>
      </c>
      <c r="BA137" s="204">
        <f t="shared" si="58"/>
        <v>1.000228012912397</v>
      </c>
      <c r="BB137" s="204">
        <f t="shared" si="59"/>
        <v>1.0000015952048733</v>
      </c>
      <c r="BC137" s="204">
        <f t="shared" si="60"/>
        <v>1</v>
      </c>
      <c r="BD137" s="204">
        <f t="shared" si="61"/>
        <v>1.0002618398116145</v>
      </c>
      <c r="BE137" s="204">
        <f t="shared" si="62"/>
        <v>1.0000643360833903</v>
      </c>
      <c r="BF137" s="204">
        <f t="shared" si="63"/>
        <v>1.000047219799159</v>
      </c>
      <c r="BG137" s="204">
        <f t="shared" si="64"/>
        <v>1</v>
      </c>
      <c r="BH137" s="204">
        <f t="shared" si="65"/>
        <v>0.99999963708655604</v>
      </c>
      <c r="BI137" s="204">
        <f t="shared" si="66"/>
        <v>1.0005846368034093</v>
      </c>
      <c r="BJ137" s="204">
        <f t="shared" si="67"/>
        <v>1.0000242136425075</v>
      </c>
      <c r="BK137" s="204">
        <f t="shared" si="68"/>
        <v>1.0000258466806797</v>
      </c>
      <c r="BM137" s="205">
        <f t="shared" si="70"/>
        <v>1.0021683800434156</v>
      </c>
      <c r="BN137" s="205">
        <f t="shared" si="69"/>
        <v>29.723173091625615</v>
      </c>
    </row>
    <row r="138" spans="1:66">
      <c r="A138" s="223">
        <v>45062</v>
      </c>
      <c r="B138" s="215">
        <v>0.28299999999999997</v>
      </c>
      <c r="C138" s="215">
        <v>0.42420000000000002</v>
      </c>
      <c r="D138" s="215">
        <v>0.38165000000000004</v>
      </c>
      <c r="E138" s="215">
        <v>0.2535</v>
      </c>
      <c r="F138" s="215">
        <v>1.97085</v>
      </c>
      <c r="G138" s="215">
        <v>0.62890000000000001</v>
      </c>
      <c r="H138" s="215">
        <v>0.22639999999999999</v>
      </c>
      <c r="I138" s="215">
        <v>2.2176499999999999</v>
      </c>
      <c r="J138" s="216">
        <v>4192.67</v>
      </c>
      <c r="K138" s="216">
        <v>38.450000000000003</v>
      </c>
      <c r="L138" s="216">
        <v>379.05385000000001</v>
      </c>
      <c r="M138" s="215">
        <v>8.6850000000000011E-2</v>
      </c>
      <c r="N138" s="215">
        <v>1.2743500000000001</v>
      </c>
      <c r="O138" s="215">
        <v>0.45400000000000001</v>
      </c>
      <c r="P138" s="215">
        <v>15.904700000000002</v>
      </c>
      <c r="Q138" s="215">
        <v>22.606549999999999</v>
      </c>
      <c r="R138" s="215">
        <v>2.3502000000000001</v>
      </c>
      <c r="S138" s="215">
        <v>0.3785</v>
      </c>
      <c r="T138" s="215">
        <v>0.26040000000000002</v>
      </c>
      <c r="U138" s="215">
        <v>8.7155500000000004</v>
      </c>
      <c r="W138" s="46"/>
      <c r="X138" s="46"/>
      <c r="Y138" s="46"/>
      <c r="Z138" s="46"/>
      <c r="AA138" s="46"/>
      <c r="AB138" s="46"/>
      <c r="AC138" s="46"/>
      <c r="AD138" s="46"/>
      <c r="AE138" s="46"/>
      <c r="AF138" s="46"/>
      <c r="AG138" s="46"/>
      <c r="AH138" s="46"/>
      <c r="AI138" s="46"/>
      <c r="AJ138" s="46"/>
      <c r="AK138" s="46"/>
      <c r="AL138" s="46"/>
      <c r="AM138" s="46"/>
      <c r="AN138" s="46"/>
      <c r="AO138" s="46"/>
      <c r="AP138" s="46"/>
      <c r="AR138" s="204">
        <f t="shared" si="49"/>
        <v>1</v>
      </c>
      <c r="AS138" s="204">
        <f t="shared" si="50"/>
        <v>1.000517219082131</v>
      </c>
      <c r="AT138" s="204">
        <f t="shared" si="51"/>
        <v>0.99999795351623055</v>
      </c>
      <c r="AU138" s="204">
        <f t="shared" si="52"/>
        <v>0.99999713598487794</v>
      </c>
      <c r="AV138" s="204">
        <f t="shared" si="53"/>
        <v>1.0001127308012541</v>
      </c>
      <c r="AW138" s="204">
        <f t="shared" si="54"/>
        <v>1.0000011231000998</v>
      </c>
      <c r="AX138" s="204">
        <f t="shared" si="55"/>
        <v>0.99999722752327946</v>
      </c>
      <c r="AY138" s="204">
        <f t="shared" si="56"/>
        <v>0.99998504219355278</v>
      </c>
      <c r="AZ138" s="204">
        <f t="shared" si="57"/>
        <v>1</v>
      </c>
      <c r="BA138" s="204">
        <f t="shared" si="58"/>
        <v>0.99995193211741462</v>
      </c>
      <c r="BB138" s="204">
        <f t="shared" si="59"/>
        <v>1.0000299880117198</v>
      </c>
      <c r="BC138" s="204">
        <f t="shared" si="60"/>
        <v>1</v>
      </c>
      <c r="BD138" s="204">
        <f t="shared" si="61"/>
        <v>1.0000331161852556</v>
      </c>
      <c r="BE138" s="204">
        <f t="shared" si="62"/>
        <v>0.99996605958188989</v>
      </c>
      <c r="BF138" s="204">
        <f t="shared" si="63"/>
        <v>1.00008293723196</v>
      </c>
      <c r="BG138" s="204">
        <f t="shared" si="64"/>
        <v>1</v>
      </c>
      <c r="BH138" s="204">
        <f t="shared" si="65"/>
        <v>1.0000005734515793</v>
      </c>
      <c r="BI138" s="204">
        <f t="shared" si="66"/>
        <v>0.99990884428722004</v>
      </c>
      <c r="BJ138" s="204">
        <f t="shared" si="67"/>
        <v>1</v>
      </c>
      <c r="BK138" s="204">
        <f t="shared" si="68"/>
        <v>0.99999358393749471</v>
      </c>
      <c r="BM138" s="205">
        <f t="shared" si="70"/>
        <v>1.0005754820003294</v>
      </c>
      <c r="BN138" s="205">
        <f t="shared" si="69"/>
        <v>29.740278242732522</v>
      </c>
    </row>
    <row r="139" spans="1:66">
      <c r="A139" s="223">
        <v>45063</v>
      </c>
      <c r="B139" s="215">
        <v>0.28299999999999997</v>
      </c>
      <c r="C139" s="215">
        <v>0.42645</v>
      </c>
      <c r="D139" s="215">
        <v>0.38190000000000002</v>
      </c>
      <c r="E139" s="215">
        <v>0.25390000000000001</v>
      </c>
      <c r="F139" s="215">
        <v>1.98055</v>
      </c>
      <c r="G139" s="215">
        <v>0.63</v>
      </c>
      <c r="H139" s="215">
        <v>0.22714999999999999</v>
      </c>
      <c r="I139" s="215">
        <v>2.2176499999999999</v>
      </c>
      <c r="J139" s="216">
        <v>4212.7579999999998</v>
      </c>
      <c r="K139" s="216">
        <v>38.715000000000003</v>
      </c>
      <c r="L139" s="216">
        <v>379.03805</v>
      </c>
      <c r="M139" s="215">
        <v>8.6900000000000005E-2</v>
      </c>
      <c r="N139" s="215">
        <v>1.2804500000000001</v>
      </c>
      <c r="O139" s="215">
        <v>0.45405000000000001</v>
      </c>
      <c r="P139" s="215">
        <v>15.9146</v>
      </c>
      <c r="Q139" s="215">
        <v>22.865850000000002</v>
      </c>
      <c r="R139" s="215">
        <v>2.3403999999999998</v>
      </c>
      <c r="S139" s="215">
        <v>0.37990000000000002</v>
      </c>
      <c r="T139" s="215">
        <v>0.26080000000000003</v>
      </c>
      <c r="U139" s="215">
        <v>8.7242499999999996</v>
      </c>
      <c r="W139" s="46"/>
      <c r="X139" s="46"/>
      <c r="Y139" s="46"/>
      <c r="Z139" s="46"/>
      <c r="AA139" s="46"/>
      <c r="AB139" s="46"/>
      <c r="AC139" s="46"/>
      <c r="AD139" s="46"/>
      <c r="AE139" s="46"/>
      <c r="AF139" s="46"/>
      <c r="AG139" s="46"/>
      <c r="AH139" s="46"/>
      <c r="AI139" s="46"/>
      <c r="AJ139" s="46"/>
      <c r="AK139" s="46"/>
      <c r="AL139" s="46"/>
      <c r="AM139" s="46"/>
      <c r="AN139" s="46"/>
      <c r="AO139" s="46"/>
      <c r="AP139" s="46"/>
      <c r="AR139" s="204">
        <f t="shared" si="49"/>
        <v>1</v>
      </c>
      <c r="AS139" s="204">
        <f t="shared" si="50"/>
        <v>1.0023220587169859</v>
      </c>
      <c r="AT139" s="204">
        <f t="shared" si="51"/>
        <v>1.0000004268814386</v>
      </c>
      <c r="AU139" s="204">
        <f t="shared" si="52"/>
        <v>1.0000028640233247</v>
      </c>
      <c r="AV139" s="204">
        <f t="shared" si="53"/>
        <v>1.0005739642901981</v>
      </c>
      <c r="AW139" s="204">
        <f t="shared" si="54"/>
        <v>1.0000030848489527</v>
      </c>
      <c r="AX139" s="204">
        <f t="shared" si="55"/>
        <v>1.0000037789969058</v>
      </c>
      <c r="AY139" s="204">
        <f t="shared" si="56"/>
        <v>1</v>
      </c>
      <c r="AZ139" s="204">
        <f t="shared" si="57"/>
        <v>1.0000606391881919</v>
      </c>
      <c r="BA139" s="204">
        <f t="shared" si="58"/>
        <v>1.0001412260875522</v>
      </c>
      <c r="BB139" s="204">
        <f t="shared" si="59"/>
        <v>0.99999961530165171</v>
      </c>
      <c r="BC139" s="204">
        <f t="shared" si="60"/>
        <v>1</v>
      </c>
      <c r="BD139" s="204">
        <f t="shared" si="61"/>
        <v>1.0002370354194228</v>
      </c>
      <c r="BE139" s="204">
        <f t="shared" si="62"/>
        <v>1.0000012139802881</v>
      </c>
      <c r="BF139" s="204">
        <f t="shared" si="63"/>
        <v>1.0000112488160462</v>
      </c>
      <c r="BG139" s="204">
        <f t="shared" si="64"/>
        <v>1</v>
      </c>
      <c r="BH139" s="204">
        <f t="shared" si="65"/>
        <v>0.99999944908407901</v>
      </c>
      <c r="BI139" s="204">
        <f t="shared" si="66"/>
        <v>1.0005098516602748</v>
      </c>
      <c r="BJ139" s="204">
        <f t="shared" si="67"/>
        <v>1.0000077237589808</v>
      </c>
      <c r="BK139" s="204">
        <f t="shared" si="68"/>
        <v>1.000014308964708</v>
      </c>
      <c r="BM139" s="205">
        <f t="shared" si="70"/>
        <v>1.0038930217104747</v>
      </c>
      <c r="BN139" s="205">
        <f t="shared" si="69"/>
        <v>29.856057791607036</v>
      </c>
    </row>
    <row r="140" spans="1:66">
      <c r="A140" s="223">
        <v>45064</v>
      </c>
      <c r="B140" s="215">
        <v>0.28299999999999997</v>
      </c>
      <c r="C140" s="215">
        <v>0.42575000000000002</v>
      </c>
      <c r="D140" s="215">
        <v>0.38124999999999998</v>
      </c>
      <c r="E140" s="215">
        <v>0.2545</v>
      </c>
      <c r="F140" s="215">
        <v>1.9854499999999999</v>
      </c>
      <c r="G140" s="215">
        <v>0.6298999999999999</v>
      </c>
      <c r="H140" s="215">
        <v>0.22700000000000001</v>
      </c>
      <c r="I140" s="215">
        <v>2.2153</v>
      </c>
      <c r="J140" s="216">
        <v>4207.808</v>
      </c>
      <c r="K140" s="216">
        <v>38.89</v>
      </c>
      <c r="L140" s="216">
        <v>377.5609</v>
      </c>
      <c r="M140" s="215">
        <v>8.695E-2</v>
      </c>
      <c r="N140" s="215">
        <v>1.28145</v>
      </c>
      <c r="O140" s="215">
        <v>0.45234999999999997</v>
      </c>
      <c r="P140" s="215">
        <v>15.84615</v>
      </c>
      <c r="Q140" s="215">
        <v>22.706050000000001</v>
      </c>
      <c r="R140" s="215">
        <v>2.3634500000000003</v>
      </c>
      <c r="S140" s="215">
        <v>0.38014999999999999</v>
      </c>
      <c r="T140" s="215">
        <v>0.26134999999999997</v>
      </c>
      <c r="U140" s="215">
        <v>8.7053000000000011</v>
      </c>
      <c r="W140" s="46"/>
      <c r="X140" s="46"/>
      <c r="Y140" s="46"/>
      <c r="Z140" s="46"/>
      <c r="AA140" s="46"/>
      <c r="AB140" s="46"/>
      <c r="AC140" s="46"/>
      <c r="AD140" s="46"/>
      <c r="AE140" s="46"/>
      <c r="AF140" s="46"/>
      <c r="AG140" s="46"/>
      <c r="AH140" s="46"/>
      <c r="AI140" s="46"/>
      <c r="AJ140" s="46"/>
      <c r="AK140" s="46"/>
      <c r="AL140" s="46"/>
      <c r="AM140" s="46"/>
      <c r="AN140" s="46"/>
      <c r="AO140" s="46"/>
      <c r="AP140" s="46"/>
      <c r="AR140" s="204">
        <f t="shared" si="49"/>
        <v>1</v>
      </c>
      <c r="AS140" s="204">
        <f t="shared" si="50"/>
        <v>0.99927999245976928</v>
      </c>
      <c r="AT140" s="204">
        <f t="shared" si="51"/>
        <v>0.99999888952714211</v>
      </c>
      <c r="AU140" s="204">
        <f t="shared" si="52"/>
        <v>1.0000042875890331</v>
      </c>
      <c r="AV140" s="204">
        <f t="shared" si="53"/>
        <v>1.0002888317686607</v>
      </c>
      <c r="AW140" s="204">
        <f t="shared" si="54"/>
        <v>0.99999971978231805</v>
      </c>
      <c r="AX140" s="204">
        <f t="shared" si="55"/>
        <v>0.99999924520151429</v>
      </c>
      <c r="AY140" s="204">
        <f t="shared" si="56"/>
        <v>0.99998045351499998</v>
      </c>
      <c r="AZ140" s="204">
        <f t="shared" si="57"/>
        <v>0.99998508500050165</v>
      </c>
      <c r="BA140" s="204">
        <f t="shared" si="58"/>
        <v>1.0000927312809929</v>
      </c>
      <c r="BB140" s="204">
        <f t="shared" si="59"/>
        <v>0.99996396398445042</v>
      </c>
      <c r="BC140" s="204">
        <f t="shared" si="60"/>
        <v>1</v>
      </c>
      <c r="BD140" s="204">
        <f t="shared" si="61"/>
        <v>1.0000387466615024</v>
      </c>
      <c r="BE140" s="204">
        <f t="shared" si="62"/>
        <v>0.99995865036465081</v>
      </c>
      <c r="BF140" s="204">
        <f t="shared" si="63"/>
        <v>0.99992208407326799</v>
      </c>
      <c r="BG140" s="204">
        <f t="shared" si="64"/>
        <v>1</v>
      </c>
      <c r="BH140" s="204">
        <f t="shared" si="65"/>
        <v>1.0000012921363879</v>
      </c>
      <c r="BI140" s="204">
        <f t="shared" si="66"/>
        <v>1.0000908281622678</v>
      </c>
      <c r="BJ140" s="204">
        <f t="shared" si="67"/>
        <v>1.0000106008633471</v>
      </c>
      <c r="BK140" s="204">
        <f t="shared" si="68"/>
        <v>0.9999688151430679</v>
      </c>
      <c r="BM140" s="205">
        <f t="shared" si="70"/>
        <v>0.99958398846684327</v>
      </c>
      <c r="BN140" s="205">
        <f t="shared" si="69"/>
        <v>29.843637327231132</v>
      </c>
    </row>
    <row r="141" spans="1:66">
      <c r="A141" s="223">
        <v>45065</v>
      </c>
      <c r="B141" s="215">
        <v>0.28299999999999997</v>
      </c>
      <c r="C141" s="215">
        <v>0.42675000000000002</v>
      </c>
      <c r="D141" s="215">
        <v>0.38195000000000001</v>
      </c>
      <c r="E141" s="215">
        <v>0.25605</v>
      </c>
      <c r="F141" s="215">
        <v>1.9923</v>
      </c>
      <c r="G141" s="215">
        <v>0.63145000000000007</v>
      </c>
      <c r="H141" s="215">
        <v>0.22825000000000001</v>
      </c>
      <c r="I141" s="215">
        <v>2.2092999999999998</v>
      </c>
      <c r="J141" s="216">
        <v>4227.6229999999996</v>
      </c>
      <c r="K141" s="216">
        <v>39.164999999999999</v>
      </c>
      <c r="L141" s="216">
        <v>375.84179999999998</v>
      </c>
      <c r="M141" s="215">
        <v>8.695E-2</v>
      </c>
      <c r="N141" s="215">
        <v>1.2885</v>
      </c>
      <c r="O141" s="215">
        <v>0.45365</v>
      </c>
      <c r="P141" s="215">
        <v>15.770800000000001</v>
      </c>
      <c r="Q141" s="215">
        <v>22.72185</v>
      </c>
      <c r="R141" s="215">
        <v>2.3643999999999998</v>
      </c>
      <c r="S141" s="215">
        <v>0.38170000000000004</v>
      </c>
      <c r="T141" s="215">
        <v>0.26275000000000004</v>
      </c>
      <c r="U141" s="215">
        <v>8.6869999999999994</v>
      </c>
      <c r="W141" s="46"/>
      <c r="X141" s="46"/>
      <c r="Y141" s="46"/>
      <c r="Z141" s="46"/>
      <c r="AA141" s="46"/>
      <c r="AB141" s="46"/>
      <c r="AC141" s="46"/>
      <c r="AD141" s="46"/>
      <c r="AE141" s="46"/>
      <c r="AF141" s="46"/>
      <c r="AG141" s="46"/>
      <c r="AH141" s="46"/>
      <c r="AI141" s="46"/>
      <c r="AJ141" s="46"/>
      <c r="AK141" s="46"/>
      <c r="AL141" s="46"/>
      <c r="AM141" s="46"/>
      <c r="AN141" s="46"/>
      <c r="AO141" s="46"/>
      <c r="AP141" s="46"/>
      <c r="AR141" s="204">
        <f t="shared" si="49"/>
        <v>1</v>
      </c>
      <c r="AS141" s="204">
        <f t="shared" si="50"/>
        <v>1.0010291199982542</v>
      </c>
      <c r="AT141" s="204">
        <f t="shared" si="51"/>
        <v>1.0000011958169248</v>
      </c>
      <c r="AU141" s="204">
        <f t="shared" si="52"/>
        <v>1.0000110296938318</v>
      </c>
      <c r="AV141" s="204">
        <f t="shared" si="53"/>
        <v>1.0004026053886859</v>
      </c>
      <c r="AW141" s="204">
        <f t="shared" si="54"/>
        <v>1.0000043383932857</v>
      </c>
      <c r="AX141" s="204">
        <f t="shared" si="55"/>
        <v>1.0000062748267637</v>
      </c>
      <c r="AY141" s="204">
        <f t="shared" si="56"/>
        <v>0.99995000063496187</v>
      </c>
      <c r="AZ141" s="204">
        <f t="shared" si="57"/>
        <v>1.0000596023052521</v>
      </c>
      <c r="BA141" s="204">
        <f t="shared" si="58"/>
        <v>1.0001448846126799</v>
      </c>
      <c r="BB141" s="204">
        <f t="shared" si="59"/>
        <v>0.99995788364762062</v>
      </c>
      <c r="BC141" s="204">
        <f t="shared" si="60"/>
        <v>1</v>
      </c>
      <c r="BD141" s="204">
        <f t="shared" si="61"/>
        <v>1.0002723407885052</v>
      </c>
      <c r="BE141" s="204">
        <f t="shared" si="62"/>
        <v>1.0000316354088428</v>
      </c>
      <c r="BF141" s="204">
        <f t="shared" si="63"/>
        <v>0.99991384010100626</v>
      </c>
      <c r="BG141" s="204">
        <f t="shared" si="64"/>
        <v>1</v>
      </c>
      <c r="BH141" s="204">
        <f t="shared" si="65"/>
        <v>1.0000000529842838</v>
      </c>
      <c r="BI141" s="204">
        <f t="shared" si="66"/>
        <v>1.0005619371750831</v>
      </c>
      <c r="BJ141" s="204">
        <f t="shared" si="67"/>
        <v>1.0000268838902091</v>
      </c>
      <c r="BK141" s="204">
        <f t="shared" si="68"/>
        <v>0.99996982029464787</v>
      </c>
      <c r="BM141" s="205">
        <f t="shared" si="70"/>
        <v>1.0023453674041176</v>
      </c>
      <c r="BN141" s="205">
        <f t="shared" si="69"/>
        <v>29.913631621438729</v>
      </c>
    </row>
    <row r="142" spans="1:66">
      <c r="A142" s="223">
        <v>45066</v>
      </c>
      <c r="B142" s="215">
        <v>0.28299999999999997</v>
      </c>
      <c r="C142" s="215">
        <v>0.42675000000000002</v>
      </c>
      <c r="D142" s="215">
        <v>0.38195000000000001</v>
      </c>
      <c r="E142" s="215">
        <v>0.25605</v>
      </c>
      <c r="F142" s="215">
        <v>1.9923</v>
      </c>
      <c r="G142" s="215">
        <v>0.63145000000000007</v>
      </c>
      <c r="H142" s="215">
        <v>0.22825000000000001</v>
      </c>
      <c r="I142" s="215">
        <v>2.2092999999999998</v>
      </c>
      <c r="J142" s="216">
        <v>4227.6229999999996</v>
      </c>
      <c r="K142" s="216">
        <v>39.164999999999999</v>
      </c>
      <c r="L142" s="216">
        <v>375.84179999999998</v>
      </c>
      <c r="M142" s="215">
        <v>8.695E-2</v>
      </c>
      <c r="N142" s="215">
        <v>1.2885</v>
      </c>
      <c r="O142" s="215">
        <v>0.45365</v>
      </c>
      <c r="P142" s="215">
        <v>15.770800000000001</v>
      </c>
      <c r="Q142" s="215">
        <v>22.72185</v>
      </c>
      <c r="R142" s="215">
        <v>2.3643999999999998</v>
      </c>
      <c r="S142" s="215">
        <v>0.38170000000000004</v>
      </c>
      <c r="T142" s="215">
        <v>0.26275000000000004</v>
      </c>
      <c r="U142" s="215">
        <v>8.6869999999999994</v>
      </c>
      <c r="W142" s="46"/>
      <c r="X142" s="46"/>
      <c r="Y142" s="46"/>
      <c r="Z142" s="46"/>
      <c r="AA142" s="46"/>
      <c r="AB142" s="46"/>
      <c r="AC142" s="46"/>
      <c r="AD142" s="46"/>
      <c r="AE142" s="46"/>
      <c r="AF142" s="46"/>
      <c r="AG142" s="46"/>
      <c r="AH142" s="46"/>
      <c r="AI142" s="46"/>
      <c r="AJ142" s="46"/>
      <c r="AK142" s="46"/>
      <c r="AL142" s="46"/>
      <c r="AM142" s="46"/>
      <c r="AN142" s="46"/>
      <c r="AO142" s="46"/>
      <c r="AP142" s="46"/>
      <c r="AR142" s="204">
        <f t="shared" si="49"/>
        <v>1</v>
      </c>
      <c r="AS142" s="204">
        <f t="shared" si="50"/>
        <v>1</v>
      </c>
      <c r="AT142" s="204">
        <f t="shared" si="51"/>
        <v>1</v>
      </c>
      <c r="AU142" s="204">
        <f t="shared" si="52"/>
        <v>1</v>
      </c>
      <c r="AV142" s="204">
        <f t="shared" si="53"/>
        <v>1</v>
      </c>
      <c r="AW142" s="204">
        <f t="shared" si="54"/>
        <v>1</v>
      </c>
      <c r="AX142" s="204">
        <f t="shared" si="55"/>
        <v>1</v>
      </c>
      <c r="AY142" s="204">
        <f t="shared" si="56"/>
        <v>1</v>
      </c>
      <c r="AZ142" s="204">
        <f t="shared" si="57"/>
        <v>1</v>
      </c>
      <c r="BA142" s="204">
        <f t="shared" si="58"/>
        <v>1</v>
      </c>
      <c r="BB142" s="204">
        <f t="shared" si="59"/>
        <v>1</v>
      </c>
      <c r="BC142" s="204">
        <f t="shared" si="60"/>
        <v>1</v>
      </c>
      <c r="BD142" s="204">
        <f t="shared" si="61"/>
        <v>1</v>
      </c>
      <c r="BE142" s="204">
        <f t="shared" si="62"/>
        <v>1</v>
      </c>
      <c r="BF142" s="204">
        <f t="shared" si="63"/>
        <v>1</v>
      </c>
      <c r="BG142" s="204">
        <f t="shared" si="64"/>
        <v>1</v>
      </c>
      <c r="BH142" s="204">
        <f t="shared" si="65"/>
        <v>1</v>
      </c>
      <c r="BI142" s="204">
        <f t="shared" si="66"/>
        <v>1</v>
      </c>
      <c r="BJ142" s="204">
        <f t="shared" si="67"/>
        <v>1</v>
      </c>
      <c r="BK142" s="204">
        <f t="shared" si="68"/>
        <v>1</v>
      </c>
      <c r="BM142" s="205">
        <f t="shared" si="70"/>
        <v>1</v>
      </c>
      <c r="BN142" s="205">
        <f t="shared" si="69"/>
        <v>29.913631621438729</v>
      </c>
    </row>
    <row r="143" spans="1:66">
      <c r="A143" s="223">
        <v>45067</v>
      </c>
      <c r="B143" s="215">
        <v>0.28299999999999997</v>
      </c>
      <c r="C143" s="215">
        <v>0.42675000000000002</v>
      </c>
      <c r="D143" s="215">
        <v>0.38195000000000001</v>
      </c>
      <c r="E143" s="215">
        <v>0.25605</v>
      </c>
      <c r="F143" s="215">
        <v>1.9923</v>
      </c>
      <c r="G143" s="215">
        <v>0.63145000000000007</v>
      </c>
      <c r="H143" s="215">
        <v>0.22825000000000001</v>
      </c>
      <c r="I143" s="215">
        <v>2.2092999999999998</v>
      </c>
      <c r="J143" s="216">
        <v>4227.6229999999996</v>
      </c>
      <c r="K143" s="216">
        <v>39.164999999999999</v>
      </c>
      <c r="L143" s="216">
        <v>375.84179999999998</v>
      </c>
      <c r="M143" s="215">
        <v>8.695E-2</v>
      </c>
      <c r="N143" s="215">
        <v>1.2885</v>
      </c>
      <c r="O143" s="215">
        <v>0.45365</v>
      </c>
      <c r="P143" s="215">
        <v>15.770800000000001</v>
      </c>
      <c r="Q143" s="215">
        <v>22.72185</v>
      </c>
      <c r="R143" s="215">
        <v>2.3643999999999998</v>
      </c>
      <c r="S143" s="215">
        <v>0.38170000000000004</v>
      </c>
      <c r="T143" s="215">
        <v>0.26275000000000004</v>
      </c>
      <c r="U143" s="215">
        <v>8.6869999999999994</v>
      </c>
      <c r="W143" s="46"/>
      <c r="X143" s="46"/>
      <c r="Y143" s="46"/>
      <c r="Z143" s="46"/>
      <c r="AA143" s="46"/>
      <c r="AB143" s="46"/>
      <c r="AC143" s="46"/>
      <c r="AD143" s="46"/>
      <c r="AE143" s="46"/>
      <c r="AF143" s="46"/>
      <c r="AG143" s="46"/>
      <c r="AH143" s="46"/>
      <c r="AI143" s="46"/>
      <c r="AJ143" s="46"/>
      <c r="AK143" s="46"/>
      <c r="AL143" s="46"/>
      <c r="AM143" s="46"/>
      <c r="AN143" s="46"/>
      <c r="AO143" s="46"/>
      <c r="AP143" s="46"/>
      <c r="AR143" s="204">
        <f t="shared" si="49"/>
        <v>1</v>
      </c>
      <c r="AS143" s="204">
        <f t="shared" si="50"/>
        <v>1</v>
      </c>
      <c r="AT143" s="204">
        <f t="shared" si="51"/>
        <v>1</v>
      </c>
      <c r="AU143" s="204">
        <f t="shared" si="52"/>
        <v>1</v>
      </c>
      <c r="AV143" s="204">
        <f t="shared" si="53"/>
        <v>1</v>
      </c>
      <c r="AW143" s="204">
        <f t="shared" si="54"/>
        <v>1</v>
      </c>
      <c r="AX143" s="204">
        <f t="shared" si="55"/>
        <v>1</v>
      </c>
      <c r="AY143" s="204">
        <f t="shared" si="56"/>
        <v>1</v>
      </c>
      <c r="AZ143" s="204">
        <f t="shared" si="57"/>
        <v>1</v>
      </c>
      <c r="BA143" s="204">
        <f t="shared" si="58"/>
        <v>1</v>
      </c>
      <c r="BB143" s="204">
        <f t="shared" si="59"/>
        <v>1</v>
      </c>
      <c r="BC143" s="204">
        <f t="shared" si="60"/>
        <v>1</v>
      </c>
      <c r="BD143" s="204">
        <f t="shared" si="61"/>
        <v>1</v>
      </c>
      <c r="BE143" s="204">
        <f t="shared" si="62"/>
        <v>1</v>
      </c>
      <c r="BF143" s="204">
        <f t="shared" si="63"/>
        <v>1</v>
      </c>
      <c r="BG143" s="204">
        <f t="shared" si="64"/>
        <v>1</v>
      </c>
      <c r="BH143" s="204">
        <f t="shared" si="65"/>
        <v>1</v>
      </c>
      <c r="BI143" s="204">
        <f t="shared" si="66"/>
        <v>1</v>
      </c>
      <c r="BJ143" s="204">
        <f t="shared" si="67"/>
        <v>1</v>
      </c>
      <c r="BK143" s="204">
        <f t="shared" si="68"/>
        <v>1</v>
      </c>
      <c r="BM143" s="205">
        <f t="shared" si="70"/>
        <v>1</v>
      </c>
      <c r="BN143" s="205">
        <f t="shared" si="69"/>
        <v>29.913631621438729</v>
      </c>
    </row>
    <row r="144" spans="1:66">
      <c r="A144" s="223">
        <v>45068</v>
      </c>
      <c r="B144" s="215">
        <v>0.28299999999999997</v>
      </c>
      <c r="C144" s="215">
        <v>0.42675000000000002</v>
      </c>
      <c r="D144" s="215">
        <v>0.38195000000000001</v>
      </c>
      <c r="E144" s="215">
        <v>0.25605</v>
      </c>
      <c r="F144" s="215">
        <v>1.9923</v>
      </c>
      <c r="G144" s="215">
        <v>0.63145000000000007</v>
      </c>
      <c r="H144" s="215">
        <v>0.22825000000000001</v>
      </c>
      <c r="I144" s="215">
        <v>2.2092999999999998</v>
      </c>
      <c r="J144" s="216">
        <v>4227.6229999999996</v>
      </c>
      <c r="K144" s="216">
        <v>39.164999999999999</v>
      </c>
      <c r="L144" s="216">
        <v>375.84179999999998</v>
      </c>
      <c r="M144" s="215">
        <v>8.695E-2</v>
      </c>
      <c r="N144" s="215">
        <v>1.2885</v>
      </c>
      <c r="O144" s="215">
        <v>0.45365</v>
      </c>
      <c r="P144" s="215">
        <v>15.770800000000001</v>
      </c>
      <c r="Q144" s="215">
        <v>22.72185</v>
      </c>
      <c r="R144" s="215">
        <v>2.3643999999999998</v>
      </c>
      <c r="S144" s="215">
        <v>0.38170000000000004</v>
      </c>
      <c r="T144" s="215">
        <v>0.26275000000000004</v>
      </c>
      <c r="U144" s="215">
        <v>8.6869999999999994</v>
      </c>
      <c r="W144" s="46"/>
      <c r="X144" s="46"/>
      <c r="Y144" s="46"/>
      <c r="Z144" s="46"/>
      <c r="AA144" s="46"/>
      <c r="AB144" s="46"/>
      <c r="AC144" s="46"/>
      <c r="AD144" s="46"/>
      <c r="AE144" s="46"/>
      <c r="AF144" s="46"/>
      <c r="AG144" s="46"/>
      <c r="AH144" s="46"/>
      <c r="AI144" s="46"/>
      <c r="AJ144" s="46"/>
      <c r="AK144" s="46"/>
      <c r="AL144" s="46"/>
      <c r="AM144" s="46"/>
      <c r="AN144" s="46"/>
      <c r="AO144" s="46"/>
      <c r="AP144" s="46"/>
      <c r="AR144" s="204">
        <f t="shared" si="49"/>
        <v>1</v>
      </c>
      <c r="AS144" s="204">
        <f t="shared" si="50"/>
        <v>1</v>
      </c>
      <c r="AT144" s="204">
        <f t="shared" si="51"/>
        <v>1</v>
      </c>
      <c r="AU144" s="204">
        <f t="shared" si="52"/>
        <v>1</v>
      </c>
      <c r="AV144" s="204">
        <f t="shared" si="53"/>
        <v>1</v>
      </c>
      <c r="AW144" s="204">
        <f t="shared" si="54"/>
        <v>1</v>
      </c>
      <c r="AX144" s="204">
        <f t="shared" si="55"/>
        <v>1</v>
      </c>
      <c r="AY144" s="204">
        <f t="shared" si="56"/>
        <v>1</v>
      </c>
      <c r="AZ144" s="204">
        <f t="shared" si="57"/>
        <v>1</v>
      </c>
      <c r="BA144" s="204">
        <f t="shared" si="58"/>
        <v>1</v>
      </c>
      <c r="BB144" s="204">
        <f t="shared" si="59"/>
        <v>1</v>
      </c>
      <c r="BC144" s="204">
        <f t="shared" si="60"/>
        <v>1</v>
      </c>
      <c r="BD144" s="204">
        <f t="shared" si="61"/>
        <v>1</v>
      </c>
      <c r="BE144" s="204">
        <f t="shared" si="62"/>
        <v>1</v>
      </c>
      <c r="BF144" s="204">
        <f t="shared" si="63"/>
        <v>1</v>
      </c>
      <c r="BG144" s="204">
        <f t="shared" si="64"/>
        <v>1</v>
      </c>
      <c r="BH144" s="204">
        <f t="shared" si="65"/>
        <v>1</v>
      </c>
      <c r="BI144" s="204">
        <f t="shared" si="66"/>
        <v>1</v>
      </c>
      <c r="BJ144" s="204">
        <f t="shared" si="67"/>
        <v>1</v>
      </c>
      <c r="BK144" s="204">
        <f t="shared" si="68"/>
        <v>1</v>
      </c>
      <c r="BM144" s="205">
        <f t="shared" si="70"/>
        <v>1</v>
      </c>
      <c r="BN144" s="205">
        <f t="shared" si="69"/>
        <v>29.913631621438729</v>
      </c>
    </row>
    <row r="145" spans="1:66">
      <c r="A145" s="223">
        <v>45069</v>
      </c>
      <c r="B145" s="215">
        <v>0.28299999999999997</v>
      </c>
      <c r="C145" s="215">
        <v>0.42575000000000002</v>
      </c>
      <c r="D145" s="215">
        <v>0.3821</v>
      </c>
      <c r="E145" s="215">
        <v>0.25445000000000001</v>
      </c>
      <c r="F145" s="215">
        <v>1.9955499999999999</v>
      </c>
      <c r="G145" s="215">
        <v>0.63305</v>
      </c>
      <c r="H145" s="215">
        <v>0.22775000000000001</v>
      </c>
      <c r="I145" s="215">
        <v>2.2156000000000002</v>
      </c>
      <c r="J145" s="216">
        <v>4206.2440000000006</v>
      </c>
      <c r="K145" s="216">
        <v>39.234999999999999</v>
      </c>
      <c r="L145" s="216">
        <v>371.29669999999999</v>
      </c>
      <c r="M145" s="215">
        <v>8.695E-2</v>
      </c>
      <c r="N145" s="215">
        <v>1.2913999999999999</v>
      </c>
      <c r="O145" s="215">
        <v>0.45100000000000001</v>
      </c>
      <c r="P145" s="215">
        <v>15.741099999999999</v>
      </c>
      <c r="Q145" s="215">
        <v>22.698900000000002</v>
      </c>
      <c r="R145" s="215">
        <v>2.3548999999999998</v>
      </c>
      <c r="S145" s="215">
        <v>0.38085000000000002</v>
      </c>
      <c r="T145" s="215">
        <v>0.26190000000000002</v>
      </c>
      <c r="U145" s="215">
        <v>8.6863500000000009</v>
      </c>
      <c r="W145" s="46"/>
      <c r="X145" s="46"/>
      <c r="Y145" s="46"/>
      <c r="Z145" s="46"/>
      <c r="AA145" s="46"/>
      <c r="AB145" s="46"/>
      <c r="AC145" s="46"/>
      <c r="AD145" s="46"/>
      <c r="AE145" s="46"/>
      <c r="AF145" s="46"/>
      <c r="AG145" s="46"/>
      <c r="AH145" s="46"/>
      <c r="AI145" s="46"/>
      <c r="AJ145" s="46"/>
      <c r="AK145" s="46"/>
      <c r="AL145" s="46"/>
      <c r="AM145" s="46"/>
      <c r="AN145" s="46"/>
      <c r="AO145" s="46"/>
      <c r="AP145" s="46"/>
      <c r="AR145" s="204">
        <f t="shared" si="49"/>
        <v>1</v>
      </c>
      <c r="AS145" s="204">
        <f t="shared" si="50"/>
        <v>0.99897193800090867</v>
      </c>
      <c r="AT145" s="204">
        <f t="shared" si="51"/>
        <v>1.0000002559612229</v>
      </c>
      <c r="AU145" s="204">
        <f t="shared" si="52"/>
        <v>0.99998861351978241</v>
      </c>
      <c r="AV145" s="204">
        <f t="shared" si="53"/>
        <v>1.0001905130219724</v>
      </c>
      <c r="AW145" s="204">
        <f t="shared" si="54"/>
        <v>1.0000044671858686</v>
      </c>
      <c r="AX145" s="204">
        <f t="shared" si="55"/>
        <v>0.99999749421376416</v>
      </c>
      <c r="AY145" s="204">
        <f t="shared" si="56"/>
        <v>1.000052498467644</v>
      </c>
      <c r="AZ145" s="204">
        <f t="shared" si="57"/>
        <v>0.99993568531891774</v>
      </c>
      <c r="BA145" s="204">
        <f t="shared" si="58"/>
        <v>1.0000367153022074</v>
      </c>
      <c r="BB145" s="204">
        <f t="shared" si="59"/>
        <v>0.99988771843018742</v>
      </c>
      <c r="BC145" s="204">
        <f t="shared" si="60"/>
        <v>1</v>
      </c>
      <c r="BD145" s="204">
        <f t="shared" si="61"/>
        <v>1.0001115854487639</v>
      </c>
      <c r="BE145" s="204">
        <f t="shared" si="62"/>
        <v>0.99993541916825834</v>
      </c>
      <c r="BF145" s="204">
        <f t="shared" si="63"/>
        <v>0.99996592511696958</v>
      </c>
      <c r="BG145" s="204">
        <f t="shared" si="64"/>
        <v>1</v>
      </c>
      <c r="BH145" s="204">
        <f t="shared" si="65"/>
        <v>0.99999946919668636</v>
      </c>
      <c r="BI145" s="204">
        <f t="shared" si="66"/>
        <v>0.99969225791625382</v>
      </c>
      <c r="BJ145" s="204">
        <f t="shared" si="67"/>
        <v>0.99998369512572427</v>
      </c>
      <c r="BK145" s="204">
        <f t="shared" si="68"/>
        <v>0.99999892685879221</v>
      </c>
      <c r="BM145" s="205">
        <f t="shared" si="70"/>
        <v>0.99875334212535261</v>
      </c>
      <c r="BN145" s="205">
        <f t="shared" si="69"/>
        <v>29.876339557018561</v>
      </c>
    </row>
    <row r="146" spans="1:66">
      <c r="A146" s="223">
        <v>45070</v>
      </c>
      <c r="B146" s="215">
        <v>0.28299999999999997</v>
      </c>
      <c r="C146" s="215">
        <v>0.42899999999999999</v>
      </c>
      <c r="D146" s="215">
        <v>0.38214999999999999</v>
      </c>
      <c r="E146" s="215">
        <v>0.25490000000000002</v>
      </c>
      <c r="F146" s="215">
        <v>1.9930500000000002</v>
      </c>
      <c r="G146" s="215">
        <v>0.63355000000000006</v>
      </c>
      <c r="H146" s="215">
        <v>0.22714999999999999</v>
      </c>
      <c r="I146" s="215">
        <v>2.2174499999999999</v>
      </c>
      <c r="J146" s="216">
        <v>4211.3429999999998</v>
      </c>
      <c r="K146" s="216">
        <v>39.159999999999997</v>
      </c>
      <c r="L146" s="216">
        <v>372.44704999999999</v>
      </c>
      <c r="M146" s="215">
        <v>8.695E-2</v>
      </c>
      <c r="N146" s="215">
        <v>1.2972000000000001</v>
      </c>
      <c r="O146" s="215">
        <v>0.45935000000000004</v>
      </c>
      <c r="P146" s="215">
        <v>15.771650000000001</v>
      </c>
      <c r="Q146" s="215">
        <v>22.672650000000001</v>
      </c>
      <c r="R146" s="215">
        <v>2.34415</v>
      </c>
      <c r="S146" s="215">
        <v>0.38075000000000003</v>
      </c>
      <c r="T146" s="215">
        <v>0.26234999999999997</v>
      </c>
      <c r="U146" s="215">
        <v>8.7086500000000004</v>
      </c>
      <c r="W146" s="46"/>
      <c r="X146" s="46"/>
      <c r="Y146" s="46"/>
      <c r="Z146" s="46"/>
      <c r="AA146" s="46"/>
      <c r="AB146" s="46"/>
      <c r="AC146" s="46"/>
      <c r="AD146" s="46"/>
      <c r="AE146" s="46"/>
      <c r="AF146" s="46"/>
      <c r="AG146" s="46"/>
      <c r="AH146" s="46"/>
      <c r="AI146" s="46"/>
      <c r="AJ146" s="46"/>
      <c r="AK146" s="46"/>
      <c r="AL146" s="46"/>
      <c r="AM146" s="46"/>
      <c r="AN146" s="46"/>
      <c r="AO146" s="46"/>
      <c r="AP146" s="46"/>
      <c r="AR146" s="204">
        <f t="shared" si="49"/>
        <v>1</v>
      </c>
      <c r="AS146" s="204">
        <f t="shared" si="50"/>
        <v>1.0033396993737302</v>
      </c>
      <c r="AT146" s="204">
        <f t="shared" si="51"/>
        <v>1.0000000852980715</v>
      </c>
      <c r="AU146" s="204">
        <f t="shared" si="52"/>
        <v>1.0000032096917317</v>
      </c>
      <c r="AV146" s="204">
        <f t="shared" si="53"/>
        <v>0.99985350377810434</v>
      </c>
      <c r="AW146" s="204">
        <f t="shared" si="54"/>
        <v>1.0000013936782353</v>
      </c>
      <c r="AX146" s="204">
        <f t="shared" si="55"/>
        <v>0.99999698578561147</v>
      </c>
      <c r="AY146" s="204">
        <f t="shared" si="56"/>
        <v>1.0000153875795175</v>
      </c>
      <c r="AZ146" s="204">
        <f t="shared" si="57"/>
        <v>1.0000153696262215</v>
      </c>
      <c r="BA146" s="204">
        <f t="shared" si="58"/>
        <v>0.99996066116167914</v>
      </c>
      <c r="BB146" s="204">
        <f t="shared" si="59"/>
        <v>1.0000285494921899</v>
      </c>
      <c r="BC146" s="204">
        <f t="shared" si="60"/>
        <v>1</v>
      </c>
      <c r="BD146" s="204">
        <f t="shared" si="61"/>
        <v>1.0002224334492971</v>
      </c>
      <c r="BE146" s="204">
        <f t="shared" si="62"/>
        <v>1.0002022484965691</v>
      </c>
      <c r="BF146" s="204">
        <f t="shared" si="63"/>
        <v>1.0000350503567197</v>
      </c>
      <c r="BG146" s="204">
        <f t="shared" si="64"/>
        <v>1</v>
      </c>
      <c r="BH146" s="204">
        <f t="shared" si="65"/>
        <v>0.99999939676551719</v>
      </c>
      <c r="BI146" s="204">
        <f t="shared" si="66"/>
        <v>0.9999637449809079</v>
      </c>
      <c r="BJ146" s="204">
        <f t="shared" si="67"/>
        <v>1.0000086386807312</v>
      </c>
      <c r="BK146" s="204">
        <f t="shared" si="68"/>
        <v>1.0000367718914609</v>
      </c>
      <c r="BM146" s="205">
        <f t="shared" si="70"/>
        <v>1.0036842766698217</v>
      </c>
      <c r="BN146" s="205">
        <f t="shared" si="69"/>
        <v>29.986412257828157</v>
      </c>
    </row>
    <row r="147" spans="1:66">
      <c r="A147" s="223">
        <v>45071</v>
      </c>
      <c r="B147" s="215">
        <v>0.28199999999999997</v>
      </c>
      <c r="C147" s="215">
        <v>0.43235000000000001</v>
      </c>
      <c r="D147" s="215">
        <v>0.38385000000000002</v>
      </c>
      <c r="E147" s="215">
        <v>0.25564999999999999</v>
      </c>
      <c r="F147" s="215">
        <v>1.9932500000000002</v>
      </c>
      <c r="G147" s="215">
        <v>0.63549999999999995</v>
      </c>
      <c r="H147" s="215">
        <v>0.22844999999999999</v>
      </c>
      <c r="I147" s="215">
        <v>2.2091500000000002</v>
      </c>
      <c r="J147" s="216">
        <v>4217.1914999999999</v>
      </c>
      <c r="K147" s="216">
        <v>39.354999999999997</v>
      </c>
      <c r="L147" s="216">
        <v>373.79705000000001</v>
      </c>
      <c r="M147" s="215">
        <v>8.6749999999999994E-2</v>
      </c>
      <c r="N147" s="215">
        <v>1.3031999999999999</v>
      </c>
      <c r="O147" s="215">
        <v>0.46409999999999996</v>
      </c>
      <c r="P147" s="215">
        <v>15.785</v>
      </c>
      <c r="Q147" s="215">
        <v>22.63015</v>
      </c>
      <c r="R147" s="215">
        <v>2.3466</v>
      </c>
      <c r="S147" s="215">
        <v>0.38155</v>
      </c>
      <c r="T147" s="215">
        <v>0.26275000000000004</v>
      </c>
      <c r="U147" s="215">
        <v>8.691749999999999</v>
      </c>
      <c r="W147" s="46"/>
      <c r="X147" s="46"/>
      <c r="Y147" s="46"/>
      <c r="Z147" s="46"/>
      <c r="AA147" s="46"/>
      <c r="AB147" s="46"/>
      <c r="AC147" s="46"/>
      <c r="AD147" s="46"/>
      <c r="AE147" s="46"/>
      <c r="AF147" s="46"/>
      <c r="AG147" s="46"/>
      <c r="AH147" s="46"/>
      <c r="AI147" s="46"/>
      <c r="AJ147" s="46"/>
      <c r="AK147" s="46"/>
      <c r="AL147" s="46"/>
      <c r="AM147" s="46"/>
      <c r="AN147" s="46"/>
      <c r="AO147" s="46"/>
      <c r="AP147" s="46"/>
      <c r="AR147" s="204">
        <f t="shared" si="49"/>
        <v>0.99949710012863602</v>
      </c>
      <c r="AS147" s="204">
        <f t="shared" si="50"/>
        <v>1.0034162129725921</v>
      </c>
      <c r="AT147" s="204">
        <f t="shared" si="51"/>
        <v>1.0000028935176053</v>
      </c>
      <c r="AU147" s="204">
        <f t="shared" si="52"/>
        <v>1.0000053369208797</v>
      </c>
      <c r="AV147" s="204">
        <f t="shared" si="53"/>
        <v>1.0000117273860019</v>
      </c>
      <c r="AW147" s="204">
        <f t="shared" si="54"/>
        <v>1.0000054248666819</v>
      </c>
      <c r="AX147" s="204">
        <f t="shared" si="55"/>
        <v>1.0000065208086957</v>
      </c>
      <c r="AY147" s="204">
        <f t="shared" si="56"/>
        <v>0.99993086608458737</v>
      </c>
      <c r="AZ147" s="204">
        <f t="shared" si="57"/>
        <v>1.0000176059245054</v>
      </c>
      <c r="BA147" s="204">
        <f t="shared" si="58"/>
        <v>1.000102132059149</v>
      </c>
      <c r="BB147" s="204">
        <f t="shared" si="59"/>
        <v>1.0000333922556917</v>
      </c>
      <c r="BC147" s="204">
        <f t="shared" si="60"/>
        <v>1</v>
      </c>
      <c r="BD147" s="204">
        <f t="shared" si="61"/>
        <v>1.0002290601946779</v>
      </c>
      <c r="BE147" s="204">
        <f t="shared" si="62"/>
        <v>1.0001134122090072</v>
      </c>
      <c r="BF147" s="204">
        <f t="shared" si="63"/>
        <v>1.0000152951416936</v>
      </c>
      <c r="BG147" s="204">
        <f t="shared" si="64"/>
        <v>1</v>
      </c>
      <c r="BH147" s="204">
        <f t="shared" si="65"/>
        <v>1.0000001377244354</v>
      </c>
      <c r="BI147" s="204">
        <f t="shared" si="66"/>
        <v>1.0002898211642715</v>
      </c>
      <c r="BJ147" s="204">
        <f t="shared" si="67"/>
        <v>1.0000076663931703</v>
      </c>
      <c r="BK147" s="204">
        <f t="shared" si="68"/>
        <v>0.9999721420678207</v>
      </c>
      <c r="BM147" s="205">
        <f t="shared" si="70"/>
        <v>1.0036573876769075</v>
      </c>
      <c r="BN147" s="205">
        <f t="shared" si="69"/>
        <v>30.096084192494605</v>
      </c>
    </row>
    <row r="148" spans="1:66">
      <c r="A148" s="223">
        <v>45072</v>
      </c>
      <c r="B148" s="215">
        <v>0.28199999999999997</v>
      </c>
      <c r="C148" s="215">
        <v>0.43290000000000001</v>
      </c>
      <c r="D148" s="215">
        <v>0.38465000000000005</v>
      </c>
      <c r="E148" s="215">
        <v>0.25514999999999999</v>
      </c>
      <c r="F148" s="215">
        <v>1.9906999999999999</v>
      </c>
      <c r="G148" s="215">
        <v>0.63390000000000002</v>
      </c>
      <c r="H148" s="215">
        <v>0.2286</v>
      </c>
      <c r="I148" s="215">
        <v>2.2092499999999999</v>
      </c>
      <c r="J148" s="216">
        <v>4219.3090000000002</v>
      </c>
      <c r="K148" s="216">
        <v>39.39</v>
      </c>
      <c r="L148" s="216">
        <v>373.54660000000001</v>
      </c>
      <c r="M148" s="215">
        <v>8.6749999999999994E-2</v>
      </c>
      <c r="N148" s="215">
        <v>1.30525</v>
      </c>
      <c r="O148" s="215">
        <v>0.46460000000000001</v>
      </c>
      <c r="P148" s="215">
        <v>15.736599999999999</v>
      </c>
      <c r="Q148" s="215">
        <v>22.5867</v>
      </c>
      <c r="R148" s="215">
        <v>2.3349500000000001</v>
      </c>
      <c r="S148" s="215">
        <v>0.38139999999999996</v>
      </c>
      <c r="T148" s="215">
        <v>0.26270000000000004</v>
      </c>
      <c r="U148" s="215">
        <v>8.661249999999999</v>
      </c>
      <c r="W148" s="46"/>
      <c r="X148" s="46"/>
      <c r="Y148" s="46"/>
      <c r="Z148" s="46"/>
      <c r="AA148" s="46"/>
      <c r="AB148" s="46"/>
      <c r="AC148" s="46"/>
      <c r="AD148" s="46"/>
      <c r="AE148" s="46"/>
      <c r="AF148" s="46"/>
      <c r="AG148" s="46"/>
      <c r="AH148" s="46"/>
      <c r="AI148" s="46"/>
      <c r="AJ148" s="46"/>
      <c r="AK148" s="46"/>
      <c r="AL148" s="46"/>
      <c r="AM148" s="46"/>
      <c r="AN148" s="46"/>
      <c r="AO148" s="46"/>
      <c r="AP148" s="46"/>
      <c r="AR148" s="204">
        <f t="shared" si="49"/>
        <v>1</v>
      </c>
      <c r="AS148" s="204">
        <f t="shared" si="50"/>
        <v>1.0005575438277312</v>
      </c>
      <c r="AT148" s="204">
        <f t="shared" si="51"/>
        <v>1.0000013572229751</v>
      </c>
      <c r="AU148" s="204">
        <f t="shared" si="52"/>
        <v>0.99999644381134223</v>
      </c>
      <c r="AV148" s="204">
        <f t="shared" si="53"/>
        <v>0.99985039967733735</v>
      </c>
      <c r="AW148" s="204">
        <f t="shared" si="54"/>
        <v>0.99999555007773566</v>
      </c>
      <c r="AX148" s="204">
        <f t="shared" si="55"/>
        <v>1.000000750009824</v>
      </c>
      <c r="AY148" s="204">
        <f t="shared" si="56"/>
        <v>1.0000008345127878</v>
      </c>
      <c r="AZ148" s="204">
        <f t="shared" si="57"/>
        <v>1.0000063683216638</v>
      </c>
      <c r="BA148" s="204">
        <f t="shared" si="58"/>
        <v>1.0000182770498531</v>
      </c>
      <c r="BB148" s="204">
        <f t="shared" si="59"/>
        <v>0.99999381436150869</v>
      </c>
      <c r="BC148" s="204">
        <f t="shared" si="60"/>
        <v>1</v>
      </c>
      <c r="BD148" s="204">
        <f t="shared" si="61"/>
        <v>1.0000780146924844</v>
      </c>
      <c r="BE148" s="204">
        <f t="shared" si="62"/>
        <v>1.0000118699340936</v>
      </c>
      <c r="BF148" s="204">
        <f t="shared" si="63"/>
        <v>0.99994448821664894</v>
      </c>
      <c r="BG148" s="204">
        <f t="shared" si="64"/>
        <v>1</v>
      </c>
      <c r="BH148" s="204">
        <f t="shared" si="65"/>
        <v>0.99999934381824951</v>
      </c>
      <c r="BI148" s="204">
        <f t="shared" si="66"/>
        <v>0.99994571418743472</v>
      </c>
      <c r="BJ148" s="204">
        <f t="shared" si="67"/>
        <v>0.99999904234348447</v>
      </c>
      <c r="BK148" s="204">
        <f t="shared" si="68"/>
        <v>0.99994958705258608</v>
      </c>
      <c r="BM148" s="205">
        <f t="shared" si="70"/>
        <v>1.0003492859193555</v>
      </c>
      <c r="BN148" s="205">
        <f t="shared" si="69"/>
        <v>30.106596330930778</v>
      </c>
    </row>
    <row r="149" spans="1:66">
      <c r="A149" s="223">
        <v>45073</v>
      </c>
      <c r="B149" s="215">
        <v>0.28199999999999997</v>
      </c>
      <c r="C149" s="215">
        <v>0.43290000000000001</v>
      </c>
      <c r="D149" s="215">
        <v>0.38465000000000005</v>
      </c>
      <c r="E149" s="215">
        <v>0.25514999999999999</v>
      </c>
      <c r="F149" s="215">
        <v>1.9906999999999999</v>
      </c>
      <c r="G149" s="215">
        <v>0.63390000000000002</v>
      </c>
      <c r="H149" s="215">
        <v>0.2286</v>
      </c>
      <c r="I149" s="215">
        <v>2.2092499999999999</v>
      </c>
      <c r="J149" s="216">
        <v>4219.3090000000002</v>
      </c>
      <c r="K149" s="216">
        <v>39.39</v>
      </c>
      <c r="L149" s="216">
        <v>373.54660000000001</v>
      </c>
      <c r="M149" s="215">
        <v>8.6749999999999994E-2</v>
      </c>
      <c r="N149" s="215">
        <v>1.30525</v>
      </c>
      <c r="O149" s="215">
        <v>0.46460000000000001</v>
      </c>
      <c r="P149" s="215">
        <v>15.736599999999999</v>
      </c>
      <c r="Q149" s="215">
        <v>22.5867</v>
      </c>
      <c r="R149" s="215">
        <v>2.3349500000000001</v>
      </c>
      <c r="S149" s="215">
        <v>0.38139999999999996</v>
      </c>
      <c r="T149" s="215">
        <v>0.26270000000000004</v>
      </c>
      <c r="U149" s="215">
        <v>8.661249999999999</v>
      </c>
      <c r="W149" s="46"/>
      <c r="X149" s="46"/>
      <c r="Y149" s="46"/>
      <c r="Z149" s="46"/>
      <c r="AA149" s="46"/>
      <c r="AB149" s="46"/>
      <c r="AC149" s="46"/>
      <c r="AD149" s="46"/>
      <c r="AE149" s="46"/>
      <c r="AF149" s="46"/>
      <c r="AG149" s="46"/>
      <c r="AH149" s="46"/>
      <c r="AI149" s="46"/>
      <c r="AJ149" s="46"/>
      <c r="AK149" s="46"/>
      <c r="AL149" s="46"/>
      <c r="AM149" s="46"/>
      <c r="AN149" s="46"/>
      <c r="AO149" s="46"/>
      <c r="AP149" s="46"/>
      <c r="AR149" s="204">
        <f t="shared" si="49"/>
        <v>1</v>
      </c>
      <c r="AS149" s="204">
        <f t="shared" si="50"/>
        <v>1</v>
      </c>
      <c r="AT149" s="204">
        <f t="shared" si="51"/>
        <v>1</v>
      </c>
      <c r="AU149" s="204">
        <f t="shared" si="52"/>
        <v>1</v>
      </c>
      <c r="AV149" s="204">
        <f t="shared" si="53"/>
        <v>1</v>
      </c>
      <c r="AW149" s="204">
        <f t="shared" si="54"/>
        <v>1</v>
      </c>
      <c r="AX149" s="204">
        <f t="shared" si="55"/>
        <v>1</v>
      </c>
      <c r="AY149" s="204">
        <f t="shared" si="56"/>
        <v>1</v>
      </c>
      <c r="AZ149" s="204">
        <f t="shared" si="57"/>
        <v>1</v>
      </c>
      <c r="BA149" s="204">
        <f t="shared" si="58"/>
        <v>1</v>
      </c>
      <c r="BB149" s="204">
        <f t="shared" si="59"/>
        <v>1</v>
      </c>
      <c r="BC149" s="204">
        <f t="shared" si="60"/>
        <v>1</v>
      </c>
      <c r="BD149" s="204">
        <f t="shared" si="61"/>
        <v>1</v>
      </c>
      <c r="BE149" s="204">
        <f t="shared" si="62"/>
        <v>1</v>
      </c>
      <c r="BF149" s="204">
        <f t="shared" si="63"/>
        <v>1</v>
      </c>
      <c r="BG149" s="204">
        <f t="shared" si="64"/>
        <v>1</v>
      </c>
      <c r="BH149" s="204">
        <f t="shared" si="65"/>
        <v>1</v>
      </c>
      <c r="BI149" s="204">
        <f t="shared" si="66"/>
        <v>1</v>
      </c>
      <c r="BJ149" s="204">
        <f t="shared" si="67"/>
        <v>1</v>
      </c>
      <c r="BK149" s="204">
        <f t="shared" si="68"/>
        <v>1</v>
      </c>
      <c r="BM149" s="205">
        <f t="shared" si="70"/>
        <v>1</v>
      </c>
      <c r="BN149" s="205">
        <f t="shared" si="69"/>
        <v>30.106596330930778</v>
      </c>
    </row>
    <row r="150" spans="1:66">
      <c r="A150" s="223">
        <v>45074</v>
      </c>
      <c r="B150" s="215">
        <v>0.28199999999999997</v>
      </c>
      <c r="C150" s="215">
        <v>0.43290000000000001</v>
      </c>
      <c r="D150" s="215">
        <v>0.38465000000000005</v>
      </c>
      <c r="E150" s="215">
        <v>0.25514999999999999</v>
      </c>
      <c r="F150" s="215">
        <v>1.9906999999999999</v>
      </c>
      <c r="G150" s="215">
        <v>0.63390000000000002</v>
      </c>
      <c r="H150" s="215">
        <v>0.2286</v>
      </c>
      <c r="I150" s="215">
        <v>2.2092499999999999</v>
      </c>
      <c r="J150" s="216">
        <v>4219.3090000000002</v>
      </c>
      <c r="K150" s="216">
        <v>39.39</v>
      </c>
      <c r="L150" s="216">
        <v>373.54660000000001</v>
      </c>
      <c r="M150" s="215">
        <v>8.6749999999999994E-2</v>
      </c>
      <c r="N150" s="215">
        <v>1.30525</v>
      </c>
      <c r="O150" s="215">
        <v>0.46460000000000001</v>
      </c>
      <c r="P150" s="215">
        <v>15.736599999999999</v>
      </c>
      <c r="Q150" s="215">
        <v>22.5867</v>
      </c>
      <c r="R150" s="215">
        <v>2.3349500000000001</v>
      </c>
      <c r="S150" s="215">
        <v>0.38139999999999996</v>
      </c>
      <c r="T150" s="215">
        <v>0.26270000000000004</v>
      </c>
      <c r="U150" s="215">
        <v>8.661249999999999</v>
      </c>
      <c r="W150" s="46"/>
      <c r="X150" s="46"/>
      <c r="Y150" s="46"/>
      <c r="Z150" s="46"/>
      <c r="AA150" s="46"/>
      <c r="AB150" s="46"/>
      <c r="AC150" s="46"/>
      <c r="AD150" s="46"/>
      <c r="AE150" s="46"/>
      <c r="AF150" s="46"/>
      <c r="AG150" s="46"/>
      <c r="AH150" s="46"/>
      <c r="AI150" s="46"/>
      <c r="AJ150" s="46"/>
      <c r="AK150" s="46"/>
      <c r="AL150" s="46"/>
      <c r="AM150" s="46"/>
      <c r="AN150" s="46"/>
      <c r="AO150" s="46"/>
      <c r="AP150" s="46"/>
      <c r="AR150" s="204">
        <f t="shared" si="49"/>
        <v>1</v>
      </c>
      <c r="AS150" s="204">
        <f t="shared" si="50"/>
        <v>1</v>
      </c>
      <c r="AT150" s="204">
        <f t="shared" si="51"/>
        <v>1</v>
      </c>
      <c r="AU150" s="204">
        <f t="shared" si="52"/>
        <v>1</v>
      </c>
      <c r="AV150" s="204">
        <f t="shared" si="53"/>
        <v>1</v>
      </c>
      <c r="AW150" s="204">
        <f t="shared" si="54"/>
        <v>1</v>
      </c>
      <c r="AX150" s="204">
        <f t="shared" si="55"/>
        <v>1</v>
      </c>
      <c r="AY150" s="204">
        <f t="shared" si="56"/>
        <v>1</v>
      </c>
      <c r="AZ150" s="204">
        <f t="shared" si="57"/>
        <v>1</v>
      </c>
      <c r="BA150" s="204">
        <f t="shared" si="58"/>
        <v>1</v>
      </c>
      <c r="BB150" s="204">
        <f t="shared" si="59"/>
        <v>1</v>
      </c>
      <c r="BC150" s="204">
        <f t="shared" si="60"/>
        <v>1</v>
      </c>
      <c r="BD150" s="204">
        <f t="shared" si="61"/>
        <v>1</v>
      </c>
      <c r="BE150" s="204">
        <f t="shared" si="62"/>
        <v>1</v>
      </c>
      <c r="BF150" s="204">
        <f t="shared" si="63"/>
        <v>1</v>
      </c>
      <c r="BG150" s="204">
        <f t="shared" si="64"/>
        <v>1</v>
      </c>
      <c r="BH150" s="204">
        <f t="shared" si="65"/>
        <v>1</v>
      </c>
      <c r="BI150" s="204">
        <f t="shared" si="66"/>
        <v>1</v>
      </c>
      <c r="BJ150" s="204">
        <f t="shared" si="67"/>
        <v>1</v>
      </c>
      <c r="BK150" s="204">
        <f t="shared" si="68"/>
        <v>1</v>
      </c>
      <c r="BM150" s="205">
        <f t="shared" si="70"/>
        <v>1</v>
      </c>
      <c r="BN150" s="205">
        <f t="shared" si="69"/>
        <v>30.106596330930778</v>
      </c>
    </row>
    <row r="151" spans="1:66">
      <c r="A151" s="223">
        <v>45075</v>
      </c>
      <c r="B151" s="215">
        <v>0.28199999999999997</v>
      </c>
      <c r="C151" s="215">
        <v>0.43064999999999998</v>
      </c>
      <c r="D151" s="215">
        <v>0.38339999999999996</v>
      </c>
      <c r="E151" s="215">
        <v>0.25505</v>
      </c>
      <c r="F151" s="215">
        <v>1.9916</v>
      </c>
      <c r="G151" s="215">
        <v>0.63434999999999997</v>
      </c>
      <c r="H151" s="215">
        <v>0.22814999999999999</v>
      </c>
      <c r="I151" s="215">
        <v>2.20845</v>
      </c>
      <c r="J151" s="216">
        <v>4221.5650000000005</v>
      </c>
      <c r="K151" s="216">
        <v>39.56</v>
      </c>
      <c r="L151" s="216">
        <v>373.01779999999997</v>
      </c>
      <c r="M151" s="215">
        <v>8.6749999999999994E-2</v>
      </c>
      <c r="N151" s="215">
        <v>1.2980499999999999</v>
      </c>
      <c r="O151" s="215">
        <v>0.46460000000000001</v>
      </c>
      <c r="P151" s="215">
        <v>15.806349999999998</v>
      </c>
      <c r="Q151" s="215">
        <v>22.385649999999998</v>
      </c>
      <c r="R151" s="215">
        <v>2.31915</v>
      </c>
      <c r="S151" s="215">
        <v>0.38109999999999999</v>
      </c>
      <c r="T151" s="215">
        <v>0.26255000000000001</v>
      </c>
      <c r="U151" s="215">
        <v>8.6444499999999991</v>
      </c>
      <c r="W151" s="46"/>
      <c r="X151" s="46"/>
      <c r="Y151" s="46"/>
      <c r="Z151" s="46"/>
      <c r="AA151" s="46"/>
      <c r="AB151" s="46"/>
      <c r="AC151" s="46"/>
      <c r="AD151" s="46"/>
      <c r="AE151" s="46"/>
      <c r="AF151" s="46"/>
      <c r="AG151" s="46"/>
      <c r="AH151" s="46"/>
      <c r="AI151" s="46"/>
      <c r="AJ151" s="46"/>
      <c r="AK151" s="46"/>
      <c r="AL151" s="46"/>
      <c r="AM151" s="46"/>
      <c r="AN151" s="46"/>
      <c r="AO151" s="46"/>
      <c r="AP151" s="46"/>
      <c r="AR151" s="204">
        <f t="shared" si="49"/>
        <v>1</v>
      </c>
      <c r="AS151" s="204">
        <f t="shared" si="50"/>
        <v>0.9977178887196313</v>
      </c>
      <c r="AT151" s="204">
        <f t="shared" si="51"/>
        <v>0.99999787809919161</v>
      </c>
      <c r="AU151" s="204">
        <f t="shared" si="52"/>
        <v>0.99999928792505188</v>
      </c>
      <c r="AV151" s="204">
        <f t="shared" si="53"/>
        <v>1.0000528273312201</v>
      </c>
      <c r="AW151" s="204">
        <f t="shared" si="54"/>
        <v>1.0000012526784463</v>
      </c>
      <c r="AX151" s="204">
        <f t="shared" si="55"/>
        <v>0.99999774849540768</v>
      </c>
      <c r="AY151" s="204">
        <f t="shared" si="56"/>
        <v>0.99999332286485265</v>
      </c>
      <c r="AZ151" s="204">
        <f t="shared" si="57"/>
        <v>1.000006781342474</v>
      </c>
      <c r="BA151" s="204">
        <f t="shared" si="58"/>
        <v>1.0000885469746288</v>
      </c>
      <c r="BB151" s="204">
        <f t="shared" si="59"/>
        <v>0.99998692605727857</v>
      </c>
      <c r="BC151" s="204">
        <f t="shared" si="60"/>
        <v>1</v>
      </c>
      <c r="BD151" s="204">
        <f t="shared" si="61"/>
        <v>0.99972550287571127</v>
      </c>
      <c r="BE151" s="204">
        <f t="shared" si="62"/>
        <v>1</v>
      </c>
      <c r="BF151" s="204">
        <f t="shared" si="63"/>
        <v>1.0000799502373592</v>
      </c>
      <c r="BG151" s="204">
        <f t="shared" si="64"/>
        <v>1</v>
      </c>
      <c r="BH151" s="204">
        <f t="shared" si="65"/>
        <v>0.9999991048207949</v>
      </c>
      <c r="BI151" s="204">
        <f t="shared" si="66"/>
        <v>0.9998913672477755</v>
      </c>
      <c r="BJ151" s="204">
        <f t="shared" si="67"/>
        <v>0.99999712593919421</v>
      </c>
      <c r="BK151" s="204">
        <f t="shared" si="68"/>
        <v>0.99997215536574191</v>
      </c>
      <c r="BM151" s="205">
        <f t="shared" si="70"/>
        <v>0.99750811627773539</v>
      </c>
      <c r="BN151" s="205">
        <f t="shared" si="69"/>
        <v>30.031574193600939</v>
      </c>
    </row>
    <row r="152" spans="1:66">
      <c r="A152" s="223">
        <v>45076</v>
      </c>
      <c r="B152" s="215">
        <v>0.28199999999999997</v>
      </c>
      <c r="C152" s="215">
        <v>0.43279999999999996</v>
      </c>
      <c r="D152" s="215">
        <v>0.38355</v>
      </c>
      <c r="E152" s="215">
        <v>0.25555</v>
      </c>
      <c r="F152" s="215">
        <v>2.0006500000000003</v>
      </c>
      <c r="G152" s="215">
        <v>0.63765000000000005</v>
      </c>
      <c r="H152" s="215">
        <v>0.22864999999999999</v>
      </c>
      <c r="I152" s="215">
        <v>2.2093500000000001</v>
      </c>
      <c r="J152" s="216">
        <v>4224.8004999999994</v>
      </c>
      <c r="K152" s="216">
        <v>39.674999999999997</v>
      </c>
      <c r="L152" s="216">
        <v>373.55650000000003</v>
      </c>
      <c r="M152" s="215">
        <v>8.6749999999999994E-2</v>
      </c>
      <c r="N152" s="215">
        <v>1.30185</v>
      </c>
      <c r="O152" s="215">
        <v>0.46765000000000001</v>
      </c>
      <c r="P152" s="215">
        <v>15.903649999999999</v>
      </c>
      <c r="Q152" s="215">
        <v>22.821449999999999</v>
      </c>
      <c r="R152" s="215">
        <v>2.3514499999999998</v>
      </c>
      <c r="S152" s="215">
        <v>0.3821</v>
      </c>
      <c r="T152" s="215">
        <v>0.26380000000000003</v>
      </c>
      <c r="U152" s="215">
        <v>8.6332000000000004</v>
      </c>
      <c r="W152" s="46"/>
      <c r="X152" s="46"/>
      <c r="Y152" s="46"/>
      <c r="Z152" s="46"/>
      <c r="AA152" s="46"/>
      <c r="AB152" s="46"/>
      <c r="AC152" s="46"/>
      <c r="AD152" s="46"/>
      <c r="AE152" s="46"/>
      <c r="AF152" s="46"/>
      <c r="AG152" s="46"/>
      <c r="AH152" s="46"/>
      <c r="AI152" s="46"/>
      <c r="AJ152" s="46"/>
      <c r="AK152" s="46"/>
      <c r="AL152" s="46"/>
      <c r="AM152" s="46"/>
      <c r="AN152" s="46"/>
      <c r="AO152" s="46"/>
      <c r="AP152" s="46"/>
      <c r="AR152" s="204">
        <f t="shared" si="49"/>
        <v>1</v>
      </c>
      <c r="AS152" s="204">
        <f t="shared" si="50"/>
        <v>1.0021858140174738</v>
      </c>
      <c r="AT152" s="204">
        <f t="shared" si="51"/>
        <v>1.0000002549933791</v>
      </c>
      <c r="AU152" s="204">
        <f t="shared" si="52"/>
        <v>1.0000035575942576</v>
      </c>
      <c r="AV152" s="204">
        <f t="shared" si="53"/>
        <v>1.000530011527907</v>
      </c>
      <c r="AW152" s="204">
        <f t="shared" si="54"/>
        <v>1.000009159282703</v>
      </c>
      <c r="AX152" s="204">
        <f t="shared" si="55"/>
        <v>1.0000025014040776</v>
      </c>
      <c r="AY152" s="204">
        <f t="shared" si="56"/>
        <v>1.0000075116603186</v>
      </c>
      <c r="AZ152" s="204">
        <f t="shared" si="57"/>
        <v>1.0000097193267394</v>
      </c>
      <c r="BA152" s="204">
        <f t="shared" si="58"/>
        <v>1.0000596830604256</v>
      </c>
      <c r="BB152" s="204">
        <f t="shared" si="59"/>
        <v>1.000013318707518</v>
      </c>
      <c r="BC152" s="204">
        <f t="shared" si="60"/>
        <v>1</v>
      </c>
      <c r="BD152" s="204">
        <f t="shared" si="61"/>
        <v>1.0001450931111877</v>
      </c>
      <c r="BE152" s="204">
        <f t="shared" si="62"/>
        <v>1.0000721332980453</v>
      </c>
      <c r="BF152" s="204">
        <f t="shared" si="63"/>
        <v>1.0001109434931723</v>
      </c>
      <c r="BG152" s="204">
        <f t="shared" si="64"/>
        <v>1</v>
      </c>
      <c r="BH152" s="204">
        <f t="shared" si="65"/>
        <v>1.0000018235778207</v>
      </c>
      <c r="BI152" s="204">
        <f t="shared" si="66"/>
        <v>1.0003618623474957</v>
      </c>
      <c r="BJ152" s="204">
        <f t="shared" si="67"/>
        <v>1.0000239008176575</v>
      </c>
      <c r="BK152" s="204">
        <f t="shared" si="68"/>
        <v>0.99998132368573911</v>
      </c>
      <c r="BM152" s="205">
        <f t="shared" si="70"/>
        <v>1.0035221872632603</v>
      </c>
      <c r="BN152" s="205">
        <f t="shared" si="69"/>
        <v>30.137351021721294</v>
      </c>
    </row>
    <row r="153" spans="1:66">
      <c r="A153" s="223">
        <v>45077</v>
      </c>
      <c r="B153" s="215">
        <v>0.28199999999999997</v>
      </c>
      <c r="C153" s="215">
        <v>0.43454999999999999</v>
      </c>
      <c r="D153" s="215">
        <v>0.38455</v>
      </c>
      <c r="E153" s="215">
        <v>0.25614999999999999</v>
      </c>
      <c r="F153" s="215">
        <v>2.0015999999999998</v>
      </c>
      <c r="G153" s="215">
        <v>0.63755000000000006</v>
      </c>
      <c r="H153" s="215">
        <v>0.22755</v>
      </c>
      <c r="I153" s="215">
        <v>2.2088000000000001</v>
      </c>
      <c r="J153" s="216">
        <v>4229.5995000000003</v>
      </c>
      <c r="K153" s="216">
        <v>39.31</v>
      </c>
      <c r="L153" s="216">
        <v>373.04589999999996</v>
      </c>
      <c r="M153" s="215">
        <v>8.6699999999999999E-2</v>
      </c>
      <c r="N153" s="215">
        <v>1.3021</v>
      </c>
      <c r="O153" s="215">
        <v>0.46950000000000003</v>
      </c>
      <c r="P153" s="215">
        <v>15.83155</v>
      </c>
      <c r="Q153" s="215">
        <v>22.865450000000003</v>
      </c>
      <c r="R153" s="215">
        <v>2.34775</v>
      </c>
      <c r="S153" s="215">
        <v>0.38170000000000004</v>
      </c>
      <c r="T153" s="215">
        <v>0.26370000000000005</v>
      </c>
      <c r="U153" s="215">
        <v>8.6635999999999989</v>
      </c>
      <c r="W153" s="46"/>
      <c r="X153" s="46"/>
      <c r="Y153" s="46"/>
      <c r="Z153" s="46"/>
      <c r="AA153" s="46"/>
      <c r="AB153" s="46"/>
      <c r="AC153" s="46"/>
      <c r="AD153" s="46"/>
      <c r="AE153" s="46"/>
      <c r="AF153" s="46"/>
      <c r="AG153" s="46"/>
      <c r="AH153" s="46"/>
      <c r="AI153" s="46"/>
      <c r="AJ153" s="46"/>
      <c r="AK153" s="46"/>
      <c r="AL153" s="46"/>
      <c r="AM153" s="46"/>
      <c r="AN153" s="46"/>
      <c r="AO153" s="46"/>
      <c r="AP153" s="46"/>
      <c r="AR153" s="204">
        <f t="shared" si="49"/>
        <v>1</v>
      </c>
      <c r="AS153" s="204">
        <f t="shared" si="50"/>
        <v>1.0017707829174169</v>
      </c>
      <c r="AT153" s="204">
        <f t="shared" si="51"/>
        <v>1.0000016974128472</v>
      </c>
      <c r="AU153" s="204">
        <f t="shared" si="52"/>
        <v>1.0000042599378958</v>
      </c>
      <c r="AV153" s="204">
        <f t="shared" si="53"/>
        <v>1.0000554842992222</v>
      </c>
      <c r="AW153" s="204">
        <f t="shared" si="54"/>
        <v>0.99999972314440244</v>
      </c>
      <c r="AX153" s="204">
        <f t="shared" si="55"/>
        <v>0.99999448968689231</v>
      </c>
      <c r="AY153" s="204">
        <f t="shared" si="56"/>
        <v>0.99999540993238012</v>
      </c>
      <c r="AZ153" s="204">
        <f t="shared" si="57"/>
        <v>1.0000144023595747</v>
      </c>
      <c r="BA153" s="204">
        <f t="shared" si="58"/>
        <v>0.99980999408853</v>
      </c>
      <c r="BB153" s="204">
        <f t="shared" si="59"/>
        <v>0.99998737667016901</v>
      </c>
      <c r="BC153" s="204">
        <f t="shared" si="60"/>
        <v>1</v>
      </c>
      <c r="BD153" s="204">
        <f t="shared" si="61"/>
        <v>1.0000095301001666</v>
      </c>
      <c r="BE153" s="204">
        <f t="shared" si="62"/>
        <v>1.0000435234950629</v>
      </c>
      <c r="BF153" s="204">
        <f t="shared" si="63"/>
        <v>0.99991786340014877</v>
      </c>
      <c r="BG153" s="204">
        <f t="shared" si="64"/>
        <v>1</v>
      </c>
      <c r="BH153" s="204">
        <f t="shared" si="65"/>
        <v>0.99999979238201386</v>
      </c>
      <c r="BI153" s="204">
        <f t="shared" si="66"/>
        <v>0.99985540545112428</v>
      </c>
      <c r="BJ153" s="204">
        <f t="shared" si="67"/>
        <v>0.9999980921312549</v>
      </c>
      <c r="BK153" s="204">
        <f t="shared" si="68"/>
        <v>1.0000504134629764</v>
      </c>
      <c r="BM153" s="205">
        <f t="shared" si="70"/>
        <v>1.0015077745295946</v>
      </c>
      <c r="BN153" s="205">
        <f t="shared" si="69"/>
        <v>30.182791351981297</v>
      </c>
    </row>
    <row r="154" spans="1:66">
      <c r="A154" s="223">
        <v>45078</v>
      </c>
      <c r="B154" s="215">
        <v>0.28199999999999997</v>
      </c>
      <c r="C154" s="215">
        <v>0.43310000000000004</v>
      </c>
      <c r="D154" s="215">
        <v>0.38270000000000004</v>
      </c>
      <c r="E154" s="215">
        <v>0.25690000000000002</v>
      </c>
      <c r="F154" s="215">
        <v>2.0038999999999998</v>
      </c>
      <c r="G154" s="215">
        <v>0.63765000000000005</v>
      </c>
      <c r="H154" s="215">
        <v>0.22694999999999999</v>
      </c>
      <c r="I154" s="215">
        <v>2.2085999999999997</v>
      </c>
      <c r="J154" s="216">
        <v>4228.3379999999997</v>
      </c>
      <c r="K154" s="216">
        <v>39.379999999999995</v>
      </c>
      <c r="L154" s="216">
        <v>373.0258</v>
      </c>
      <c r="M154" s="215">
        <v>8.6749999999999994E-2</v>
      </c>
      <c r="N154" s="215">
        <v>1.3018000000000001</v>
      </c>
      <c r="O154" s="215">
        <v>0.46950000000000003</v>
      </c>
      <c r="P154" s="215">
        <v>15.853149999999999</v>
      </c>
      <c r="Q154" s="215">
        <v>22.918600000000001</v>
      </c>
      <c r="R154" s="215">
        <v>2.3204500000000001</v>
      </c>
      <c r="S154" s="215">
        <v>0.38139999999999996</v>
      </c>
      <c r="T154" s="215">
        <v>0.2641</v>
      </c>
      <c r="U154" s="215">
        <v>8.66845</v>
      </c>
      <c r="AR154" s="204">
        <f t="shared" si="49"/>
        <v>1</v>
      </c>
      <c r="AS154" s="204">
        <f t="shared" si="50"/>
        <v>0.99853565808143474</v>
      </c>
      <c r="AT154" s="204">
        <f t="shared" si="51"/>
        <v>0.99999685631063151</v>
      </c>
      <c r="AU154" s="204">
        <f t="shared" si="52"/>
        <v>1.0000053109149216</v>
      </c>
      <c r="AV154" s="204">
        <f t="shared" si="53"/>
        <v>1.0001342267114293</v>
      </c>
      <c r="AW154" s="204">
        <f t="shared" si="54"/>
        <v>1.0000002768556742</v>
      </c>
      <c r="AX154" s="204">
        <f t="shared" si="55"/>
        <v>0.99999698313283847</v>
      </c>
      <c r="AY154" s="204">
        <f t="shared" si="56"/>
        <v>0.99999833059868382</v>
      </c>
      <c r="AZ154" s="204">
        <f t="shared" si="57"/>
        <v>0.99999621570937536</v>
      </c>
      <c r="BA154" s="204">
        <f t="shared" si="58"/>
        <v>1.0000365799910114</v>
      </c>
      <c r="BB154" s="204">
        <f t="shared" si="59"/>
        <v>0.99999950272049853</v>
      </c>
      <c r="BC154" s="204">
        <f t="shared" si="60"/>
        <v>1</v>
      </c>
      <c r="BD154" s="204">
        <f t="shared" si="61"/>
        <v>0.99998856378007717</v>
      </c>
      <c r="BE154" s="204">
        <f t="shared" si="62"/>
        <v>1</v>
      </c>
      <c r="BF154" s="204">
        <f t="shared" si="63"/>
        <v>1.0000246473002585</v>
      </c>
      <c r="BG154" s="204">
        <f t="shared" si="64"/>
        <v>1</v>
      </c>
      <c r="BH154" s="204">
        <f t="shared" si="65"/>
        <v>0.99999845792696362</v>
      </c>
      <c r="BI154" s="204">
        <f t="shared" si="66"/>
        <v>0.99989145265744706</v>
      </c>
      <c r="BJ154" s="204">
        <f t="shared" si="67"/>
        <v>1.0000076271750034</v>
      </c>
      <c r="BK154" s="204">
        <f t="shared" si="68"/>
        <v>1.0000080264014277</v>
      </c>
      <c r="BM154" s="205">
        <f t="shared" si="70"/>
        <v>0.99861858207636367</v>
      </c>
      <c r="BN154" s="205">
        <f t="shared" si="69"/>
        <v>30.141096303022294</v>
      </c>
    </row>
    <row r="155" spans="1:66">
      <c r="A155" s="223">
        <v>45079</v>
      </c>
      <c r="B155" s="215">
        <v>0.28199999999999997</v>
      </c>
      <c r="C155" s="215">
        <v>0.42659999999999998</v>
      </c>
      <c r="D155" s="215">
        <v>0.37875000000000003</v>
      </c>
      <c r="E155" s="215">
        <v>0.25495000000000001</v>
      </c>
      <c r="F155" s="215">
        <v>1.9942500000000001</v>
      </c>
      <c r="G155" s="215">
        <v>0.6381</v>
      </c>
      <c r="H155" s="215">
        <v>0.22500000000000001</v>
      </c>
      <c r="I155" s="215">
        <v>2.2084999999999999</v>
      </c>
      <c r="J155" s="216">
        <v>4228.3379999999997</v>
      </c>
      <c r="K155" s="216">
        <v>39.164999999999999</v>
      </c>
      <c r="L155" s="216">
        <v>368.47450000000003</v>
      </c>
      <c r="M155" s="215">
        <v>8.6699999999999999E-2</v>
      </c>
      <c r="N155" s="215">
        <v>1.2935500000000002</v>
      </c>
      <c r="O155" s="215">
        <v>0.46274999999999999</v>
      </c>
      <c r="P155" s="215">
        <v>15.771550000000001</v>
      </c>
      <c r="Q155" s="215">
        <v>22.845700000000001</v>
      </c>
      <c r="R155" s="215">
        <v>2.3243</v>
      </c>
      <c r="S155" s="215">
        <v>0.37924999999999998</v>
      </c>
      <c r="T155" s="215">
        <v>0.26180000000000003</v>
      </c>
      <c r="U155" s="215">
        <v>8.6457499999999996</v>
      </c>
      <c r="AR155" s="204">
        <f t="shared" si="49"/>
        <v>1</v>
      </c>
      <c r="AS155" s="204">
        <f t="shared" si="50"/>
        <v>0.99339196015859632</v>
      </c>
      <c r="AT155" s="204">
        <f t="shared" si="51"/>
        <v>0.99999323663590423</v>
      </c>
      <c r="AU155" s="204">
        <f t="shared" si="52"/>
        <v>0.99998615932376567</v>
      </c>
      <c r="AV155" s="204">
        <f t="shared" si="53"/>
        <v>0.99943599204629818</v>
      </c>
      <c r="AW155" s="204">
        <f t="shared" si="54"/>
        <v>1.0000012453140765</v>
      </c>
      <c r="AX155" s="204">
        <f t="shared" si="55"/>
        <v>0.99999013983909191</v>
      </c>
      <c r="AY155" s="204">
        <f t="shared" si="56"/>
        <v>0.99999916524230292</v>
      </c>
      <c r="AZ155" s="204">
        <f t="shared" si="57"/>
        <v>1</v>
      </c>
      <c r="BA155" s="204">
        <f t="shared" si="58"/>
        <v>0.99988744790036443</v>
      </c>
      <c r="BB155" s="204">
        <f t="shared" si="59"/>
        <v>0.99988671036987919</v>
      </c>
      <c r="BC155" s="204">
        <f t="shared" si="60"/>
        <v>1</v>
      </c>
      <c r="BD155" s="204">
        <f t="shared" si="61"/>
        <v>0.99968451480128806</v>
      </c>
      <c r="BE155" s="204">
        <f t="shared" si="62"/>
        <v>0.99984037701217399</v>
      </c>
      <c r="BF155" s="204">
        <f t="shared" si="63"/>
        <v>0.99990671662812858</v>
      </c>
      <c r="BG155" s="204">
        <f t="shared" si="64"/>
        <v>1</v>
      </c>
      <c r="BH155" s="204">
        <f t="shared" si="65"/>
        <v>1.0000002185675416</v>
      </c>
      <c r="BI155" s="204">
        <f t="shared" si="66"/>
        <v>0.99921983183599861</v>
      </c>
      <c r="BJ155" s="204">
        <f t="shared" si="67"/>
        <v>0.99995598616176296</v>
      </c>
      <c r="BK155" s="204">
        <f t="shared" si="68"/>
        <v>0.9999623952394906</v>
      </c>
      <c r="BM155" s="205">
        <f t="shared" ref="BM155:BM186" si="71">PRODUCT(AR155:BB155,BD155:BK155)</f>
        <v>0.99115893634684016</v>
      </c>
      <c r="BN155" s="205">
        <f t="shared" si="69"/>
        <v>29.874616952031253</v>
      </c>
    </row>
    <row r="156" spans="1:66">
      <c r="A156" s="223">
        <v>45080</v>
      </c>
      <c r="B156" s="215">
        <v>0.28199999999999997</v>
      </c>
      <c r="C156" s="215">
        <v>0.42659999999999998</v>
      </c>
      <c r="D156" s="215">
        <v>0.37875000000000003</v>
      </c>
      <c r="E156" s="215">
        <v>0.25495000000000001</v>
      </c>
      <c r="F156" s="215">
        <v>1.9942500000000001</v>
      </c>
      <c r="G156" s="215">
        <v>0.6381</v>
      </c>
      <c r="H156" s="215">
        <v>0.22500000000000001</v>
      </c>
      <c r="I156" s="215">
        <v>2.2084999999999999</v>
      </c>
      <c r="J156" s="216">
        <v>4228.3379999999997</v>
      </c>
      <c r="K156" s="216">
        <v>39.164999999999999</v>
      </c>
      <c r="L156" s="216">
        <v>368.47450000000003</v>
      </c>
      <c r="M156" s="215">
        <v>8.6699999999999999E-2</v>
      </c>
      <c r="N156" s="215">
        <v>1.2935500000000002</v>
      </c>
      <c r="O156" s="215">
        <v>0.46274999999999999</v>
      </c>
      <c r="P156" s="215">
        <v>15.771550000000001</v>
      </c>
      <c r="Q156" s="215">
        <v>22.845700000000001</v>
      </c>
      <c r="R156" s="215">
        <v>2.3243</v>
      </c>
      <c r="S156" s="215">
        <v>0.37924999999999998</v>
      </c>
      <c r="T156" s="215">
        <v>0.26180000000000003</v>
      </c>
      <c r="U156" s="215">
        <v>8.6457499999999996</v>
      </c>
      <c r="AR156" s="204">
        <f t="shared" si="49"/>
        <v>1</v>
      </c>
      <c r="AS156" s="204">
        <f t="shared" si="50"/>
        <v>1</v>
      </c>
      <c r="AT156" s="204">
        <f t="shared" si="51"/>
        <v>1</v>
      </c>
      <c r="AU156" s="204">
        <f t="shared" si="52"/>
        <v>1</v>
      </c>
      <c r="AV156" s="204">
        <f t="shared" si="53"/>
        <v>1</v>
      </c>
      <c r="AW156" s="204">
        <f t="shared" si="54"/>
        <v>1</v>
      </c>
      <c r="AX156" s="204">
        <f t="shared" si="55"/>
        <v>1</v>
      </c>
      <c r="AY156" s="204">
        <f t="shared" si="56"/>
        <v>1</v>
      </c>
      <c r="AZ156" s="204">
        <f t="shared" si="57"/>
        <v>1</v>
      </c>
      <c r="BA156" s="204">
        <f t="shared" si="58"/>
        <v>1</v>
      </c>
      <c r="BB156" s="204">
        <f t="shared" si="59"/>
        <v>1</v>
      </c>
      <c r="BC156" s="204">
        <f t="shared" si="60"/>
        <v>1</v>
      </c>
      <c r="BD156" s="204">
        <f t="shared" si="61"/>
        <v>1</v>
      </c>
      <c r="BE156" s="204">
        <f t="shared" si="62"/>
        <v>1</v>
      </c>
      <c r="BF156" s="204">
        <f t="shared" si="63"/>
        <v>1</v>
      </c>
      <c r="BG156" s="204">
        <f t="shared" si="64"/>
        <v>1</v>
      </c>
      <c r="BH156" s="204">
        <f t="shared" si="65"/>
        <v>1</v>
      </c>
      <c r="BI156" s="204">
        <f t="shared" si="66"/>
        <v>1</v>
      </c>
      <c r="BJ156" s="204">
        <f t="shared" si="67"/>
        <v>1</v>
      </c>
      <c r="BK156" s="204">
        <f t="shared" si="68"/>
        <v>1</v>
      </c>
      <c r="BM156" s="205">
        <f t="shared" si="71"/>
        <v>1</v>
      </c>
      <c r="BN156" s="205">
        <f t="shared" si="69"/>
        <v>29.874616952031253</v>
      </c>
    </row>
    <row r="157" spans="1:66">
      <c r="A157" s="223">
        <v>45081</v>
      </c>
      <c r="B157" s="215">
        <v>0.28199999999999997</v>
      </c>
      <c r="C157" s="215">
        <v>0.42659999999999998</v>
      </c>
      <c r="D157" s="215">
        <v>0.37875000000000003</v>
      </c>
      <c r="E157" s="215">
        <v>0.25495000000000001</v>
      </c>
      <c r="F157" s="215">
        <v>1.9942500000000001</v>
      </c>
      <c r="G157" s="215">
        <v>0.6381</v>
      </c>
      <c r="H157" s="215">
        <v>0.22500000000000001</v>
      </c>
      <c r="I157" s="215">
        <v>2.2084999999999999</v>
      </c>
      <c r="J157" s="216">
        <v>4228.3379999999997</v>
      </c>
      <c r="K157" s="216">
        <v>39.164999999999999</v>
      </c>
      <c r="L157" s="216">
        <v>368.47450000000003</v>
      </c>
      <c r="M157" s="215">
        <v>8.6699999999999999E-2</v>
      </c>
      <c r="N157" s="215">
        <v>1.2935500000000002</v>
      </c>
      <c r="O157" s="215">
        <v>0.46274999999999999</v>
      </c>
      <c r="P157" s="215">
        <v>15.771550000000001</v>
      </c>
      <c r="Q157" s="215">
        <v>22.845700000000001</v>
      </c>
      <c r="R157" s="215">
        <v>2.3243</v>
      </c>
      <c r="S157" s="215">
        <v>0.37924999999999998</v>
      </c>
      <c r="T157" s="215">
        <v>0.26180000000000003</v>
      </c>
      <c r="U157" s="215">
        <v>8.6457499999999996</v>
      </c>
      <c r="AR157" s="204">
        <f t="shared" si="49"/>
        <v>1</v>
      </c>
      <c r="AS157" s="204">
        <f t="shared" si="50"/>
        <v>1</v>
      </c>
      <c r="AT157" s="204">
        <f t="shared" si="51"/>
        <v>1</v>
      </c>
      <c r="AU157" s="204">
        <f t="shared" si="52"/>
        <v>1</v>
      </c>
      <c r="AV157" s="204">
        <f t="shared" si="53"/>
        <v>1</v>
      </c>
      <c r="AW157" s="204">
        <f t="shared" si="54"/>
        <v>1</v>
      </c>
      <c r="AX157" s="204">
        <f t="shared" si="55"/>
        <v>1</v>
      </c>
      <c r="AY157" s="204">
        <f t="shared" si="56"/>
        <v>1</v>
      </c>
      <c r="AZ157" s="204">
        <f t="shared" si="57"/>
        <v>1</v>
      </c>
      <c r="BA157" s="204">
        <f t="shared" si="58"/>
        <v>1</v>
      </c>
      <c r="BB157" s="204">
        <f t="shared" si="59"/>
        <v>1</v>
      </c>
      <c r="BC157" s="204">
        <f t="shared" si="60"/>
        <v>1</v>
      </c>
      <c r="BD157" s="204">
        <f t="shared" si="61"/>
        <v>1</v>
      </c>
      <c r="BE157" s="204">
        <f t="shared" si="62"/>
        <v>1</v>
      </c>
      <c r="BF157" s="204">
        <f t="shared" si="63"/>
        <v>1</v>
      </c>
      <c r="BG157" s="204">
        <f t="shared" si="64"/>
        <v>1</v>
      </c>
      <c r="BH157" s="204">
        <f t="shared" si="65"/>
        <v>1</v>
      </c>
      <c r="BI157" s="204">
        <f t="shared" si="66"/>
        <v>1</v>
      </c>
      <c r="BJ157" s="204">
        <f t="shared" si="67"/>
        <v>1</v>
      </c>
      <c r="BK157" s="204">
        <f t="shared" si="68"/>
        <v>1</v>
      </c>
      <c r="BM157" s="205">
        <f t="shared" si="71"/>
        <v>1</v>
      </c>
      <c r="BN157" s="205">
        <f t="shared" si="69"/>
        <v>29.874616952031253</v>
      </c>
    </row>
    <row r="158" spans="1:66">
      <c r="A158" s="223">
        <v>45082</v>
      </c>
      <c r="B158" s="215">
        <v>0.28199999999999997</v>
      </c>
      <c r="C158" s="215">
        <v>0.4269</v>
      </c>
      <c r="D158" s="215">
        <v>0.37895000000000001</v>
      </c>
      <c r="E158" s="215">
        <v>0.25705</v>
      </c>
      <c r="F158" s="215">
        <v>2.0053000000000001</v>
      </c>
      <c r="G158" s="215">
        <v>0.63715000000000011</v>
      </c>
      <c r="H158" s="215">
        <v>0.22689999999999999</v>
      </c>
      <c r="I158" s="215">
        <v>2.21035</v>
      </c>
      <c r="J158" s="216">
        <v>4196.0414999999994</v>
      </c>
      <c r="K158" s="216">
        <v>39.519999999999996</v>
      </c>
      <c r="L158" s="216">
        <v>368.43100000000004</v>
      </c>
      <c r="M158" s="215">
        <v>8.6800000000000002E-2</v>
      </c>
      <c r="N158" s="215">
        <v>1.2905500000000001</v>
      </c>
      <c r="O158" s="215">
        <v>0.46489999999999998</v>
      </c>
      <c r="P158" s="215">
        <v>15.838649999999999</v>
      </c>
      <c r="Q158" s="215">
        <v>22.8567</v>
      </c>
      <c r="R158" s="215">
        <v>2.3040500000000002</v>
      </c>
      <c r="S158" s="215">
        <v>0.38090000000000002</v>
      </c>
      <c r="T158" s="215">
        <v>0.2636</v>
      </c>
      <c r="U158" s="215">
        <v>8.6631999999999998</v>
      </c>
      <c r="AR158" s="204">
        <f t="shared" si="49"/>
        <v>1</v>
      </c>
      <c r="AS158" s="204">
        <f t="shared" si="50"/>
        <v>1.0003082630764715</v>
      </c>
      <c r="AT158" s="204">
        <f t="shared" si="51"/>
        <v>1.0000003441418026</v>
      </c>
      <c r="AU158" s="204">
        <f t="shared" si="52"/>
        <v>1.0000149012024482</v>
      </c>
      <c r="AV158" s="204">
        <f t="shared" si="53"/>
        <v>1.0006459979630073</v>
      </c>
      <c r="AW158" s="204">
        <f t="shared" si="54"/>
        <v>0.99999736997755828</v>
      </c>
      <c r="AX158" s="204">
        <f t="shared" si="55"/>
        <v>1.0000096084897887</v>
      </c>
      <c r="AY158" s="204">
        <f t="shared" si="56"/>
        <v>1.0000154370279806</v>
      </c>
      <c r="AZ158" s="204">
        <f t="shared" si="57"/>
        <v>0.99990273399909557</v>
      </c>
      <c r="BA158" s="204">
        <f t="shared" si="58"/>
        <v>1.000185539626911</v>
      </c>
      <c r="BB158" s="204">
        <f t="shared" si="59"/>
        <v>0.99999891041178457</v>
      </c>
      <c r="BC158" s="204">
        <f t="shared" si="60"/>
        <v>1</v>
      </c>
      <c r="BD158" s="204">
        <f t="shared" si="61"/>
        <v>0.99988476745947041</v>
      </c>
      <c r="BE158" s="204">
        <f t="shared" si="62"/>
        <v>1.0000510995780336</v>
      </c>
      <c r="BF158" s="204">
        <f t="shared" si="63"/>
        <v>1.0000767489387345</v>
      </c>
      <c r="BG158" s="204">
        <f t="shared" si="64"/>
        <v>1</v>
      </c>
      <c r="BH158" s="204">
        <f t="shared" si="65"/>
        <v>0.99999884631169689</v>
      </c>
      <c r="BI158" s="204">
        <f t="shared" si="66"/>
        <v>1.0005995403627064</v>
      </c>
      <c r="BJ158" s="204">
        <f t="shared" si="67"/>
        <v>1.0000344796611649</v>
      </c>
      <c r="BK158" s="204">
        <f t="shared" si="68"/>
        <v>1.0000289173473147</v>
      </c>
      <c r="BM158" s="205">
        <f t="shared" si="71"/>
        <v>1.0017545731937165</v>
      </c>
      <c r="BN158" s="205">
        <f t="shared" si="69"/>
        <v>29.927034154107837</v>
      </c>
    </row>
    <row r="159" spans="1:66">
      <c r="A159" s="223">
        <v>45083</v>
      </c>
      <c r="B159" s="215">
        <v>0.28199999999999997</v>
      </c>
      <c r="C159" s="215">
        <v>0.42315000000000003</v>
      </c>
      <c r="D159" s="215">
        <v>0.37819999999999998</v>
      </c>
      <c r="E159" s="215">
        <v>0.25505</v>
      </c>
      <c r="F159" s="215">
        <v>2.0045999999999999</v>
      </c>
      <c r="G159" s="215">
        <v>0.63244999999999996</v>
      </c>
      <c r="H159" s="215">
        <v>0.2266</v>
      </c>
      <c r="I159" s="215">
        <v>2.2115499999999999</v>
      </c>
      <c r="J159" s="216">
        <v>4182.9210000000003</v>
      </c>
      <c r="K159" s="216">
        <v>39.305</v>
      </c>
      <c r="L159" s="216">
        <v>366.24655000000001</v>
      </c>
      <c r="M159" s="215">
        <v>8.6749999999999994E-2</v>
      </c>
      <c r="N159" s="215">
        <v>1.2968000000000002</v>
      </c>
      <c r="O159" s="215">
        <v>0.46325</v>
      </c>
      <c r="P159" s="215">
        <v>15.849299999999999</v>
      </c>
      <c r="Q159" s="215">
        <v>22.829250000000002</v>
      </c>
      <c r="R159" s="215">
        <v>2.3341000000000003</v>
      </c>
      <c r="S159" s="215">
        <v>0.38014999999999999</v>
      </c>
      <c r="T159" s="215">
        <v>0.26295000000000002</v>
      </c>
      <c r="U159" s="215">
        <v>8.6567499999999988</v>
      </c>
      <c r="AR159" s="204">
        <f t="shared" si="49"/>
        <v>1</v>
      </c>
      <c r="AS159" s="204">
        <f t="shared" si="50"/>
        <v>0.99613911636299923</v>
      </c>
      <c r="AT159" s="204">
        <f t="shared" si="51"/>
        <v>0.9999987085314509</v>
      </c>
      <c r="AU159" s="204">
        <f t="shared" si="52"/>
        <v>0.99998581136368003</v>
      </c>
      <c r="AV159" s="204">
        <f t="shared" si="53"/>
        <v>0.99995919679297707</v>
      </c>
      <c r="AW159" s="204">
        <f t="shared" si="54"/>
        <v>0.99998693041606934</v>
      </c>
      <c r="AX159" s="204">
        <f t="shared" si="55"/>
        <v>0.99999848823973514</v>
      </c>
      <c r="AY159" s="204">
        <f t="shared" si="56"/>
        <v>1.000010006273232</v>
      </c>
      <c r="AZ159" s="204">
        <f t="shared" si="57"/>
        <v>0.99996027038252755</v>
      </c>
      <c r="BA159" s="204">
        <f t="shared" si="58"/>
        <v>0.99988784768440742</v>
      </c>
      <c r="BB159" s="204">
        <f t="shared" si="59"/>
        <v>0.99994511927039387</v>
      </c>
      <c r="BC159" s="204">
        <f t="shared" si="60"/>
        <v>1</v>
      </c>
      <c r="BD159" s="204">
        <f t="shared" si="61"/>
        <v>1.0002398091646405</v>
      </c>
      <c r="BE159" s="204">
        <f t="shared" si="62"/>
        <v>0.99996080696897915</v>
      </c>
      <c r="BF159" s="204">
        <f t="shared" si="63"/>
        <v>1.0000121511645852</v>
      </c>
      <c r="BG159" s="204">
        <f t="shared" si="64"/>
        <v>1</v>
      </c>
      <c r="BH159" s="204">
        <f t="shared" si="65"/>
        <v>1.0000017084145785</v>
      </c>
      <c r="BI159" s="204">
        <f t="shared" si="66"/>
        <v>0.99972792284980971</v>
      </c>
      <c r="BJ159" s="204">
        <f t="shared" si="67"/>
        <v>0.99998757653820203</v>
      </c>
      <c r="BK159" s="204">
        <f t="shared" si="68"/>
        <v>0.99998931835603633</v>
      </c>
      <c r="BM159" s="205">
        <f t="shared" si="71"/>
        <v>0.99579211797063194</v>
      </c>
      <c r="BN159" s="205">
        <f t="shared" si="69"/>
        <v>29.801104724898483</v>
      </c>
    </row>
    <row r="160" spans="1:66">
      <c r="A160" s="223">
        <v>45084</v>
      </c>
      <c r="B160" s="215">
        <v>0.28199999999999997</v>
      </c>
      <c r="C160" s="215">
        <v>0.42204999999999998</v>
      </c>
      <c r="D160" s="215">
        <v>0.37805</v>
      </c>
      <c r="E160" s="215">
        <v>0.25590000000000002</v>
      </c>
      <c r="F160" s="215">
        <v>2.0080999999999998</v>
      </c>
      <c r="G160" s="215">
        <v>0.63319999999999999</v>
      </c>
      <c r="H160" s="215">
        <v>0.2271</v>
      </c>
      <c r="I160" s="215">
        <v>2.2108500000000002</v>
      </c>
      <c r="J160" s="216">
        <v>4194.201</v>
      </c>
      <c r="K160" s="216">
        <v>39.260000000000005</v>
      </c>
      <c r="L160" s="216">
        <v>367.5566</v>
      </c>
      <c r="M160" s="215">
        <v>8.6800000000000002E-2</v>
      </c>
      <c r="N160" s="215">
        <v>1.2987</v>
      </c>
      <c r="O160" s="215">
        <v>0.46425</v>
      </c>
      <c r="P160" s="215">
        <v>15.825900000000001</v>
      </c>
      <c r="Q160" s="215">
        <v>22.972799999999999</v>
      </c>
      <c r="R160" s="215">
        <v>2.32145</v>
      </c>
      <c r="S160" s="215">
        <v>0.38014999999999999</v>
      </c>
      <c r="T160" s="215">
        <v>0.26390000000000002</v>
      </c>
      <c r="U160" s="215">
        <v>8.6701499999999996</v>
      </c>
      <c r="AR160" s="204">
        <f t="shared" si="49"/>
        <v>1</v>
      </c>
      <c r="AS160" s="204">
        <f t="shared" si="50"/>
        <v>0.99885942858370391</v>
      </c>
      <c r="AT160" s="204">
        <f t="shared" si="51"/>
        <v>0.99999974139884695</v>
      </c>
      <c r="AU160" s="204">
        <f t="shared" si="52"/>
        <v>1.0000060437785847</v>
      </c>
      <c r="AV160" s="204">
        <f t="shared" si="53"/>
        <v>1.0002038986694839</v>
      </c>
      <c r="AW160" s="204">
        <f t="shared" si="54"/>
        <v>1.0000020920873671</v>
      </c>
      <c r="AX160" s="204">
        <f t="shared" si="55"/>
        <v>1.0000025184954786</v>
      </c>
      <c r="AY160" s="204">
        <f t="shared" si="56"/>
        <v>0.99999416371354188</v>
      </c>
      <c r="AZ160" s="204">
        <f t="shared" si="57"/>
        <v>1.0000341652385696</v>
      </c>
      <c r="BA160" s="204">
        <f t="shared" si="58"/>
        <v>0.9999764475888524</v>
      </c>
      <c r="BB160" s="204">
        <f t="shared" si="59"/>
        <v>1.0000329534653549</v>
      </c>
      <c r="BC160" s="204">
        <f t="shared" si="60"/>
        <v>1</v>
      </c>
      <c r="BD160" s="204">
        <f t="shared" si="61"/>
        <v>1.0000726668694753</v>
      </c>
      <c r="BE160" s="204">
        <f t="shared" si="62"/>
        <v>1.0000237707311983</v>
      </c>
      <c r="BF160" s="204">
        <f t="shared" si="63"/>
        <v>0.99997329143494762</v>
      </c>
      <c r="BG160" s="204">
        <f t="shared" si="64"/>
        <v>1</v>
      </c>
      <c r="BH160" s="204">
        <f t="shared" si="65"/>
        <v>0.99999928351421574</v>
      </c>
      <c r="BI160" s="204">
        <f t="shared" si="66"/>
        <v>1</v>
      </c>
      <c r="BJ160" s="204">
        <f t="shared" si="67"/>
        <v>1.0000181473158742</v>
      </c>
      <c r="BK160" s="204">
        <f t="shared" si="68"/>
        <v>1.0000221827890772</v>
      </c>
      <c r="BM160" s="205">
        <f t="shared" si="71"/>
        <v>0.99922042283688517</v>
      </c>
      <c r="BN160" s="205">
        <f t="shared" si="69"/>
        <v>29.77787246421936</v>
      </c>
    </row>
    <row r="161" spans="1:66">
      <c r="A161" s="223">
        <v>45085</v>
      </c>
      <c r="B161" s="215">
        <v>0.28199999999999997</v>
      </c>
      <c r="C161" s="215">
        <v>0.42325000000000002</v>
      </c>
      <c r="D161" s="215">
        <v>0.37680000000000002</v>
      </c>
      <c r="E161" s="215">
        <v>0.25655</v>
      </c>
      <c r="F161" s="215">
        <v>2.0118</v>
      </c>
      <c r="G161" s="215">
        <v>0.63349999999999995</v>
      </c>
      <c r="H161" s="215">
        <v>0.22650000000000001</v>
      </c>
      <c r="I161" s="215">
        <v>2.2096499999999999</v>
      </c>
      <c r="J161" s="216">
        <v>4201.1075000000001</v>
      </c>
      <c r="K161" s="216">
        <v>39.44</v>
      </c>
      <c r="L161" s="216">
        <v>367.82730000000004</v>
      </c>
      <c r="M161" s="215">
        <v>8.6749999999999994E-2</v>
      </c>
      <c r="N161" s="215">
        <v>1.3021500000000001</v>
      </c>
      <c r="O161" s="215">
        <v>0.46635000000000004</v>
      </c>
      <c r="P161" s="215">
        <v>15.8355</v>
      </c>
      <c r="Q161" s="215">
        <v>23.093450000000001</v>
      </c>
      <c r="R161" s="215">
        <v>2.3525999999999998</v>
      </c>
      <c r="S161" s="215">
        <v>0.38014999999999999</v>
      </c>
      <c r="T161" s="215">
        <v>0.26329999999999998</v>
      </c>
      <c r="U161" s="215">
        <v>8.6752499999999984</v>
      </c>
      <c r="AR161" s="204">
        <f t="shared" si="49"/>
        <v>1</v>
      </c>
      <c r="AS161" s="204">
        <f t="shared" si="50"/>
        <v>1.0012455978157748</v>
      </c>
      <c r="AT161" s="204">
        <f t="shared" si="51"/>
        <v>0.99999784099365918</v>
      </c>
      <c r="AU161" s="204">
        <f t="shared" si="52"/>
        <v>1.0000046081796632</v>
      </c>
      <c r="AV161" s="204">
        <f t="shared" si="53"/>
        <v>1.0002151651707414</v>
      </c>
      <c r="AW161" s="204">
        <f t="shared" si="54"/>
        <v>1.0000008361406656</v>
      </c>
      <c r="AX161" s="204">
        <f t="shared" si="55"/>
        <v>0.99999697714699298</v>
      </c>
      <c r="AY161" s="204">
        <f t="shared" si="56"/>
        <v>0.99998999065789074</v>
      </c>
      <c r="AZ161" s="204">
        <f t="shared" si="57"/>
        <v>1.0000208731745108</v>
      </c>
      <c r="BA161" s="204">
        <f t="shared" si="58"/>
        <v>1.000094053723767</v>
      </c>
      <c r="BB161" s="204">
        <f t="shared" si="59"/>
        <v>1.0000067945517044</v>
      </c>
      <c r="BC161" s="204">
        <f t="shared" si="60"/>
        <v>1</v>
      </c>
      <c r="BD161" s="204">
        <f t="shared" si="61"/>
        <v>1.0001316802563409</v>
      </c>
      <c r="BE161" s="204">
        <f t="shared" si="62"/>
        <v>1.0000497529591761</v>
      </c>
      <c r="BF161" s="204">
        <f t="shared" si="63"/>
        <v>1.0000109623407398</v>
      </c>
      <c r="BG161" s="204">
        <f t="shared" si="64"/>
        <v>1</v>
      </c>
      <c r="BH161" s="204">
        <f t="shared" si="65"/>
        <v>1.000001757351527</v>
      </c>
      <c r="BI161" s="204">
        <f t="shared" si="66"/>
        <v>1</v>
      </c>
      <c r="BJ161" s="204">
        <f t="shared" si="67"/>
        <v>0.99998854632342149</v>
      </c>
      <c r="BK161" s="204">
        <f t="shared" si="68"/>
        <v>1.0000084336391966</v>
      </c>
      <c r="BM161" s="205">
        <f t="shared" si="71"/>
        <v>1.0017646124659401</v>
      </c>
      <c r="BN161" s="205">
        <f t="shared" si="69"/>
        <v>29.830418869178896</v>
      </c>
    </row>
    <row r="162" spans="1:66">
      <c r="A162" s="223">
        <v>45086</v>
      </c>
      <c r="B162" s="215">
        <v>0.28199999999999997</v>
      </c>
      <c r="C162" s="215">
        <v>0.42035</v>
      </c>
      <c r="D162" s="215">
        <v>0.37680000000000002</v>
      </c>
      <c r="E162" s="215">
        <v>0.2535</v>
      </c>
      <c r="F162" s="215">
        <v>2.00895</v>
      </c>
      <c r="G162" s="215">
        <v>0.63054999999999994</v>
      </c>
      <c r="H162" s="215">
        <v>0.22459999999999999</v>
      </c>
      <c r="I162" s="215">
        <v>2.2098499999999999</v>
      </c>
      <c r="J162" s="216">
        <v>4186.8689999999997</v>
      </c>
      <c r="K162" s="216">
        <v>39.295000000000002</v>
      </c>
      <c r="L162" s="216">
        <v>364.60265000000004</v>
      </c>
      <c r="M162" s="215">
        <v>8.6699999999999999E-2</v>
      </c>
      <c r="N162" s="215">
        <v>1.3006</v>
      </c>
      <c r="O162" s="215">
        <v>0.46294999999999997</v>
      </c>
      <c r="P162" s="215">
        <v>15.785</v>
      </c>
      <c r="Q162" s="215">
        <v>23.2911</v>
      </c>
      <c r="R162" s="215">
        <v>2.3369</v>
      </c>
      <c r="S162" s="215">
        <v>0.37855</v>
      </c>
      <c r="T162" s="215">
        <v>0.26175000000000004</v>
      </c>
      <c r="U162" s="215">
        <v>8.6754999999999995</v>
      </c>
      <c r="AR162" s="204">
        <f t="shared" si="49"/>
        <v>1</v>
      </c>
      <c r="AS162" s="204">
        <f t="shared" si="50"/>
        <v>0.99699014505442518</v>
      </c>
      <c r="AT162" s="204">
        <f t="shared" si="51"/>
        <v>1</v>
      </c>
      <c r="AU162" s="204">
        <f t="shared" si="52"/>
        <v>0.99997827529655592</v>
      </c>
      <c r="AV162" s="204">
        <f t="shared" si="53"/>
        <v>0.99983433127031329</v>
      </c>
      <c r="AW162" s="204">
        <f t="shared" si="54"/>
        <v>0.9999917607357024</v>
      </c>
      <c r="AX162" s="204">
        <f t="shared" si="55"/>
        <v>0.99999037456247175</v>
      </c>
      <c r="AY162" s="204">
        <f t="shared" si="56"/>
        <v>1.0000016686108568</v>
      </c>
      <c r="AZ162" s="204">
        <f t="shared" si="57"/>
        <v>0.99995693141371966</v>
      </c>
      <c r="BA162" s="204">
        <f t="shared" si="58"/>
        <v>0.9999242746552206</v>
      </c>
      <c r="BB162" s="204">
        <f t="shared" si="59"/>
        <v>0.99991873812795284</v>
      </c>
      <c r="BC162" s="204">
        <f t="shared" si="60"/>
        <v>1</v>
      </c>
      <c r="BD162" s="204">
        <f t="shared" si="61"/>
        <v>0.99994088815907878</v>
      </c>
      <c r="BE162" s="204">
        <f t="shared" si="62"/>
        <v>0.99991933994174309</v>
      </c>
      <c r="BF162" s="204">
        <f t="shared" si="63"/>
        <v>0.99994226086664395</v>
      </c>
      <c r="BG162" s="204">
        <f t="shared" si="64"/>
        <v>1</v>
      </c>
      <c r="BH162" s="204">
        <f t="shared" si="65"/>
        <v>0.99999911720131485</v>
      </c>
      <c r="BI162" s="204">
        <f t="shared" si="66"/>
        <v>0.99941786053074111</v>
      </c>
      <c r="BJ162" s="204">
        <f t="shared" si="67"/>
        <v>0.99997029037213414</v>
      </c>
      <c r="BK162" s="204">
        <f t="shared" si="68"/>
        <v>1.0000004132845433</v>
      </c>
      <c r="BM162" s="205">
        <f t="shared" si="71"/>
        <v>0.99578085929223614</v>
      </c>
      <c r="BN162" s="205">
        <f t="shared" si="69"/>
        <v>29.704560134598296</v>
      </c>
    </row>
    <row r="163" spans="1:66">
      <c r="A163" s="223">
        <v>45087</v>
      </c>
      <c r="B163" s="215">
        <v>0.28199999999999997</v>
      </c>
      <c r="C163" s="215">
        <v>0.42035</v>
      </c>
      <c r="D163" s="215">
        <v>0.37680000000000002</v>
      </c>
      <c r="E163" s="215">
        <v>0.2535</v>
      </c>
      <c r="F163" s="215">
        <v>2.00895</v>
      </c>
      <c r="G163" s="215">
        <v>0.63054999999999994</v>
      </c>
      <c r="H163" s="215">
        <v>0.22459999999999999</v>
      </c>
      <c r="I163" s="215">
        <v>2.2098499999999999</v>
      </c>
      <c r="J163" s="216">
        <v>4186.8689999999997</v>
      </c>
      <c r="K163" s="216">
        <v>39.295000000000002</v>
      </c>
      <c r="L163" s="216">
        <v>364.60265000000004</v>
      </c>
      <c r="M163" s="215">
        <v>8.6699999999999999E-2</v>
      </c>
      <c r="N163" s="215">
        <v>1.3006</v>
      </c>
      <c r="O163" s="215">
        <v>0.46294999999999997</v>
      </c>
      <c r="P163" s="215">
        <v>15.785</v>
      </c>
      <c r="Q163" s="215">
        <v>23.2911</v>
      </c>
      <c r="R163" s="215">
        <v>2.3369</v>
      </c>
      <c r="S163" s="215">
        <v>0.37855</v>
      </c>
      <c r="T163" s="215">
        <v>0.26175000000000004</v>
      </c>
      <c r="U163" s="215">
        <v>8.6754999999999995</v>
      </c>
      <c r="AR163" s="204">
        <f t="shared" si="49"/>
        <v>1</v>
      </c>
      <c r="AS163" s="204">
        <f t="shared" si="50"/>
        <v>1</v>
      </c>
      <c r="AT163" s="204">
        <f t="shared" si="51"/>
        <v>1</v>
      </c>
      <c r="AU163" s="204">
        <f t="shared" si="52"/>
        <v>1</v>
      </c>
      <c r="AV163" s="204">
        <f t="shared" si="53"/>
        <v>1</v>
      </c>
      <c r="AW163" s="204">
        <f t="shared" si="54"/>
        <v>1</v>
      </c>
      <c r="AX163" s="204">
        <f t="shared" si="55"/>
        <v>1</v>
      </c>
      <c r="AY163" s="204">
        <f t="shared" si="56"/>
        <v>1</v>
      </c>
      <c r="AZ163" s="204">
        <f t="shared" si="57"/>
        <v>1</v>
      </c>
      <c r="BA163" s="204">
        <f t="shared" si="58"/>
        <v>1</v>
      </c>
      <c r="BB163" s="204">
        <f t="shared" si="59"/>
        <v>1</v>
      </c>
      <c r="BC163" s="204">
        <f t="shared" si="60"/>
        <v>1</v>
      </c>
      <c r="BD163" s="204">
        <f t="shared" si="61"/>
        <v>1</v>
      </c>
      <c r="BE163" s="204">
        <f t="shared" si="62"/>
        <v>1</v>
      </c>
      <c r="BF163" s="204">
        <f t="shared" si="63"/>
        <v>1</v>
      </c>
      <c r="BG163" s="204">
        <f t="shared" si="64"/>
        <v>1</v>
      </c>
      <c r="BH163" s="204">
        <f t="shared" si="65"/>
        <v>1</v>
      </c>
      <c r="BI163" s="204">
        <f t="shared" si="66"/>
        <v>1</v>
      </c>
      <c r="BJ163" s="204">
        <f t="shared" si="67"/>
        <v>1</v>
      </c>
      <c r="BK163" s="204">
        <f t="shared" si="68"/>
        <v>1</v>
      </c>
      <c r="BM163" s="205">
        <f t="shared" si="71"/>
        <v>1</v>
      </c>
      <c r="BN163" s="205">
        <f t="shared" si="69"/>
        <v>29.704560134598296</v>
      </c>
    </row>
    <row r="164" spans="1:66">
      <c r="A164" s="223">
        <v>45088</v>
      </c>
      <c r="B164" s="215">
        <v>0.28199999999999997</v>
      </c>
      <c r="C164" s="215">
        <v>0.42035</v>
      </c>
      <c r="D164" s="215">
        <v>0.37680000000000002</v>
      </c>
      <c r="E164" s="215">
        <v>0.2535</v>
      </c>
      <c r="F164" s="215">
        <v>2.00895</v>
      </c>
      <c r="G164" s="215">
        <v>0.63054999999999994</v>
      </c>
      <c r="H164" s="215">
        <v>0.22459999999999999</v>
      </c>
      <c r="I164" s="215">
        <v>2.2098499999999999</v>
      </c>
      <c r="J164" s="216">
        <v>4186.8689999999997</v>
      </c>
      <c r="K164" s="216">
        <v>39.295000000000002</v>
      </c>
      <c r="L164" s="216">
        <v>364.60265000000004</v>
      </c>
      <c r="M164" s="215">
        <v>8.6699999999999999E-2</v>
      </c>
      <c r="N164" s="215">
        <v>1.3006</v>
      </c>
      <c r="O164" s="215">
        <v>0.46294999999999997</v>
      </c>
      <c r="P164" s="215">
        <v>15.785</v>
      </c>
      <c r="Q164" s="215">
        <v>23.2911</v>
      </c>
      <c r="R164" s="215">
        <v>2.3369</v>
      </c>
      <c r="S164" s="215">
        <v>0.37855</v>
      </c>
      <c r="T164" s="215">
        <v>0.26175000000000004</v>
      </c>
      <c r="U164" s="215">
        <v>8.6754999999999995</v>
      </c>
      <c r="AR164" s="204">
        <f t="shared" si="49"/>
        <v>1</v>
      </c>
      <c r="AS164" s="204">
        <f t="shared" si="50"/>
        <v>1</v>
      </c>
      <c r="AT164" s="204">
        <f t="shared" si="51"/>
        <v>1</v>
      </c>
      <c r="AU164" s="204">
        <f t="shared" si="52"/>
        <v>1</v>
      </c>
      <c r="AV164" s="204">
        <f t="shared" si="53"/>
        <v>1</v>
      </c>
      <c r="AW164" s="204">
        <f t="shared" si="54"/>
        <v>1</v>
      </c>
      <c r="AX164" s="204">
        <f t="shared" si="55"/>
        <v>1</v>
      </c>
      <c r="AY164" s="204">
        <f t="shared" si="56"/>
        <v>1</v>
      </c>
      <c r="AZ164" s="204">
        <f t="shared" si="57"/>
        <v>1</v>
      </c>
      <c r="BA164" s="204">
        <f t="shared" si="58"/>
        <v>1</v>
      </c>
      <c r="BB164" s="204">
        <f t="shared" si="59"/>
        <v>1</v>
      </c>
      <c r="BC164" s="204">
        <f t="shared" si="60"/>
        <v>1</v>
      </c>
      <c r="BD164" s="204">
        <f t="shared" si="61"/>
        <v>1</v>
      </c>
      <c r="BE164" s="204">
        <f t="shared" si="62"/>
        <v>1</v>
      </c>
      <c r="BF164" s="204">
        <f t="shared" si="63"/>
        <v>1</v>
      </c>
      <c r="BG164" s="204">
        <f t="shared" si="64"/>
        <v>1</v>
      </c>
      <c r="BH164" s="204">
        <f t="shared" si="65"/>
        <v>1</v>
      </c>
      <c r="BI164" s="204">
        <f t="shared" si="66"/>
        <v>1</v>
      </c>
      <c r="BJ164" s="204">
        <f t="shared" si="67"/>
        <v>1</v>
      </c>
      <c r="BK164" s="204">
        <f t="shared" si="68"/>
        <v>1</v>
      </c>
      <c r="BM164" s="205">
        <f t="shared" si="71"/>
        <v>1</v>
      </c>
      <c r="BN164" s="205">
        <f t="shared" si="69"/>
        <v>29.704560134598296</v>
      </c>
    </row>
    <row r="165" spans="1:66">
      <c r="A165" s="223">
        <v>45089</v>
      </c>
      <c r="B165" s="215">
        <v>0.28199999999999997</v>
      </c>
      <c r="C165" s="215">
        <v>0.41815000000000002</v>
      </c>
      <c r="D165" s="215">
        <v>0.37639999999999996</v>
      </c>
      <c r="E165" s="215">
        <v>0.25485000000000002</v>
      </c>
      <c r="F165" s="215">
        <v>2.0141499999999999</v>
      </c>
      <c r="G165" s="215">
        <v>0.62850000000000006</v>
      </c>
      <c r="H165" s="215">
        <v>0.2243</v>
      </c>
      <c r="I165" s="215">
        <v>2.21075</v>
      </c>
      <c r="J165" s="216">
        <v>4193.9189999999999</v>
      </c>
      <c r="K165" s="216">
        <v>39.349999999999994</v>
      </c>
      <c r="L165" s="216">
        <v>363.54390000000001</v>
      </c>
      <c r="M165" s="215">
        <v>8.6650000000000005E-2</v>
      </c>
      <c r="N165" s="215">
        <v>1.3027</v>
      </c>
      <c r="O165" s="215">
        <v>0.46084999999999998</v>
      </c>
      <c r="P165" s="215">
        <v>15.815750000000001</v>
      </c>
      <c r="Q165" s="215">
        <v>23.266200000000001</v>
      </c>
      <c r="R165" s="215">
        <v>2.3572500000000001</v>
      </c>
      <c r="S165" s="215">
        <v>0.37880000000000003</v>
      </c>
      <c r="T165" s="215">
        <v>0.26224999999999998</v>
      </c>
      <c r="U165" s="215">
        <v>8.6813000000000002</v>
      </c>
      <c r="AR165" s="204">
        <f t="shared" si="49"/>
        <v>1</v>
      </c>
      <c r="AS165" s="204">
        <f t="shared" si="50"/>
        <v>0.9977019580632267</v>
      </c>
      <c r="AT165" s="204">
        <f t="shared" si="51"/>
        <v>0.99999930760454803</v>
      </c>
      <c r="AU165" s="204">
        <f t="shared" si="52"/>
        <v>1.0000096480682465</v>
      </c>
      <c r="AV165" s="204">
        <f t="shared" si="53"/>
        <v>1.0003021669919792</v>
      </c>
      <c r="AW165" s="204">
        <f t="shared" si="54"/>
        <v>0.99999425167001221</v>
      </c>
      <c r="AX165" s="204">
        <f t="shared" si="55"/>
        <v>0.9999984727483251</v>
      </c>
      <c r="AY165" s="204">
        <f t="shared" si="56"/>
        <v>1.0000075069024288</v>
      </c>
      <c r="AZ165" s="204">
        <f t="shared" si="57"/>
        <v>1.0000213437888723</v>
      </c>
      <c r="BA165" s="204">
        <f t="shared" si="58"/>
        <v>1.0000287577517364</v>
      </c>
      <c r="BB165" s="204">
        <f t="shared" si="59"/>
        <v>0.99997316174469708</v>
      </c>
      <c r="BC165" s="204">
        <f t="shared" si="60"/>
        <v>1</v>
      </c>
      <c r="BD165" s="204">
        <f t="shared" si="61"/>
        <v>1.0000800756706989</v>
      </c>
      <c r="BE165" s="204">
        <f t="shared" si="62"/>
        <v>0.99994988331560897</v>
      </c>
      <c r="BF165" s="204">
        <f t="shared" si="63"/>
        <v>1.0000351815760824</v>
      </c>
      <c r="BG165" s="204">
        <f t="shared" si="64"/>
        <v>1</v>
      </c>
      <c r="BH165" s="204">
        <f t="shared" si="65"/>
        <v>1.0000011431350837</v>
      </c>
      <c r="BI165" s="204">
        <f t="shared" si="66"/>
        <v>1.0000911519851139</v>
      </c>
      <c r="BJ165" s="204">
        <f t="shared" si="67"/>
        <v>1.000009603118786</v>
      </c>
      <c r="BK165" s="204">
        <f t="shared" si="68"/>
        <v>1.0000095849035873</v>
      </c>
      <c r="BM165" s="205">
        <f t="shared" si="71"/>
        <v>0.99821209862690574</v>
      </c>
      <c r="BN165" s="205">
        <f t="shared" si="69"/>
        <v>29.651451310746488</v>
      </c>
    </row>
    <row r="166" spans="1:66">
      <c r="A166" s="223">
        <v>45090</v>
      </c>
      <c r="B166" s="215">
        <v>0.28199999999999997</v>
      </c>
      <c r="C166" s="215">
        <v>0.41700000000000004</v>
      </c>
      <c r="D166" s="215">
        <v>0.37685000000000002</v>
      </c>
      <c r="E166" s="215">
        <v>0.25555</v>
      </c>
      <c r="F166" s="215">
        <v>2.0206</v>
      </c>
      <c r="G166" s="215">
        <v>0.62914999999999999</v>
      </c>
      <c r="H166" s="215">
        <v>0.22450000000000001</v>
      </c>
      <c r="I166" s="215">
        <v>2.2095500000000001</v>
      </c>
      <c r="J166" s="216">
        <v>4192.509</v>
      </c>
      <c r="K166" s="216">
        <v>39.33</v>
      </c>
      <c r="L166" s="216">
        <v>359.32350000000002</v>
      </c>
      <c r="M166" s="215">
        <v>8.6650000000000005E-2</v>
      </c>
      <c r="N166" s="215">
        <v>1.3038000000000001</v>
      </c>
      <c r="O166" s="215">
        <v>0.46030000000000004</v>
      </c>
      <c r="P166" s="215">
        <v>15.792100000000001</v>
      </c>
      <c r="Q166" s="215">
        <v>23.62575</v>
      </c>
      <c r="R166" s="215">
        <v>2.3195999999999999</v>
      </c>
      <c r="S166" s="215">
        <v>0.37844999999999995</v>
      </c>
      <c r="T166" s="215">
        <v>0.26134999999999997</v>
      </c>
      <c r="U166" s="215">
        <v>8.6671999999999993</v>
      </c>
      <c r="AR166" s="204">
        <f t="shared" si="49"/>
        <v>1</v>
      </c>
      <c r="AS166" s="204">
        <f t="shared" si="50"/>
        <v>0.9987932750509112</v>
      </c>
      <c r="AT166" s="204">
        <f t="shared" si="51"/>
        <v>1.0000007788937701</v>
      </c>
      <c r="AU166" s="204">
        <f t="shared" si="52"/>
        <v>1.0000049825887003</v>
      </c>
      <c r="AV166" s="204">
        <f t="shared" si="53"/>
        <v>1.0003737345551438</v>
      </c>
      <c r="AW166" s="204">
        <f t="shared" si="54"/>
        <v>1.0000018246756159</v>
      </c>
      <c r="AX166" s="204">
        <f t="shared" si="55"/>
        <v>1.0000010183958599</v>
      </c>
      <c r="AY166" s="204">
        <f t="shared" si="56"/>
        <v>0.99998999020501222</v>
      </c>
      <c r="AZ166" s="204">
        <f t="shared" si="57"/>
        <v>0.99999573416861898</v>
      </c>
      <c r="BA166" s="204">
        <f t="shared" si="58"/>
        <v>0.99998954749398672</v>
      </c>
      <c r="BB166" s="204">
        <f t="shared" si="59"/>
        <v>0.99989223898255231</v>
      </c>
      <c r="BC166" s="204">
        <f t="shared" si="60"/>
        <v>1</v>
      </c>
      <c r="BD166" s="204">
        <f t="shared" si="61"/>
        <v>1.0000418920974381</v>
      </c>
      <c r="BE166" s="204">
        <f t="shared" si="62"/>
        <v>0.99998683621878814</v>
      </c>
      <c r="BF166" s="204">
        <f t="shared" si="63"/>
        <v>0.99997294857291685</v>
      </c>
      <c r="BG166" s="204">
        <f t="shared" si="64"/>
        <v>1</v>
      </c>
      <c r="BH166" s="204">
        <f t="shared" si="65"/>
        <v>0.99999787720725308</v>
      </c>
      <c r="BI166" s="204">
        <f t="shared" si="66"/>
        <v>0.99987238432432168</v>
      </c>
      <c r="BJ166" s="204">
        <f t="shared" si="67"/>
        <v>0.99998270140187695</v>
      </c>
      <c r="BK166" s="204">
        <f t="shared" si="68"/>
        <v>0.99997668800010131</v>
      </c>
      <c r="BM166" s="205">
        <f t="shared" si="71"/>
        <v>0.9988742726071711</v>
      </c>
      <c r="BN166" s="205">
        <f t="shared" si="69"/>
        <v>29.618071859768847</v>
      </c>
    </row>
    <row r="167" spans="1:66">
      <c r="A167" s="223">
        <v>45091</v>
      </c>
      <c r="B167" s="215">
        <v>0.28199999999999997</v>
      </c>
      <c r="C167" s="215">
        <v>0.41689999999999999</v>
      </c>
      <c r="D167" s="215">
        <v>0.37545000000000001</v>
      </c>
      <c r="E167" s="215">
        <v>0.25524999999999998</v>
      </c>
      <c r="F167" s="215">
        <v>2.0207999999999999</v>
      </c>
      <c r="G167" s="215">
        <v>0.62895000000000001</v>
      </c>
      <c r="H167" s="215">
        <v>0.22370000000000001</v>
      </c>
      <c r="I167" s="215">
        <v>2.2084000000000001</v>
      </c>
      <c r="J167" s="216">
        <v>4202.7995000000001</v>
      </c>
      <c r="K167" s="216">
        <v>39.519999999999996</v>
      </c>
      <c r="L167" s="216">
        <v>360.45849999999996</v>
      </c>
      <c r="M167" s="215">
        <v>8.6650000000000005E-2</v>
      </c>
      <c r="N167" s="215">
        <v>1.3028</v>
      </c>
      <c r="O167" s="215">
        <v>0.45879999999999999</v>
      </c>
      <c r="P167" s="215">
        <v>15.782800000000002</v>
      </c>
      <c r="Q167" s="215">
        <v>23.823550000000001</v>
      </c>
      <c r="R167" s="215">
        <v>2.3572500000000001</v>
      </c>
      <c r="S167" s="215">
        <v>0.37870000000000004</v>
      </c>
      <c r="T167" s="215">
        <v>0.26155</v>
      </c>
      <c r="U167" s="215">
        <v>8.6626499999999993</v>
      </c>
      <c r="AR167" s="204">
        <f t="shared" si="49"/>
        <v>1</v>
      </c>
      <c r="AS167" s="204">
        <f t="shared" si="50"/>
        <v>0.99989485223979779</v>
      </c>
      <c r="AT167" s="204">
        <f t="shared" si="51"/>
        <v>0.99999757371627873</v>
      </c>
      <c r="AU167" s="204">
        <f t="shared" si="52"/>
        <v>0.99999786628572396</v>
      </c>
      <c r="AV167" s="204">
        <f t="shared" si="53"/>
        <v>1.000011567495195</v>
      </c>
      <c r="AW167" s="204">
        <f t="shared" si="54"/>
        <v>0.99999943876288033</v>
      </c>
      <c r="AX167" s="204">
        <f t="shared" si="55"/>
        <v>0.99999592096963763</v>
      </c>
      <c r="AY167" s="204">
        <f t="shared" si="56"/>
        <v>0.9999904021752769</v>
      </c>
      <c r="AZ167" s="204">
        <f t="shared" si="57"/>
        <v>1.000031100638501</v>
      </c>
      <c r="BA167" s="204">
        <f t="shared" si="58"/>
        <v>1.000099090336263</v>
      </c>
      <c r="BB167" s="204">
        <f t="shared" si="59"/>
        <v>1.0000291062821161</v>
      </c>
      <c r="BC167" s="204">
        <f t="shared" si="60"/>
        <v>1</v>
      </c>
      <c r="BD167" s="204">
        <f t="shared" si="61"/>
        <v>0.99996191925923916</v>
      </c>
      <c r="BE167" s="204">
        <f t="shared" si="62"/>
        <v>0.99996401908572274</v>
      </c>
      <c r="BF167" s="204">
        <f t="shared" si="63"/>
        <v>0.99998935125445065</v>
      </c>
      <c r="BG167" s="204">
        <f t="shared" si="64"/>
        <v>1</v>
      </c>
      <c r="BH167" s="204">
        <f t="shared" si="65"/>
        <v>1.0000021227972533</v>
      </c>
      <c r="BI167" s="204">
        <f t="shared" si="66"/>
        <v>1.0000911760638689</v>
      </c>
      <c r="BJ167" s="204">
        <f t="shared" si="67"/>
        <v>1.0000038493161105</v>
      </c>
      <c r="BK167" s="204">
        <f t="shared" si="68"/>
        <v>0.99999246917970108</v>
      </c>
      <c r="BM167" s="205">
        <f t="shared" si="71"/>
        <v>1.0000518101053044</v>
      </c>
      <c r="BN167" s="205">
        <f t="shared" si="69"/>
        <v>29.619606375190816</v>
      </c>
    </row>
    <row r="168" spans="1:66">
      <c r="A168" s="223">
        <v>45092</v>
      </c>
      <c r="B168" s="215">
        <v>0.28100000000000003</v>
      </c>
      <c r="C168" s="215">
        <v>0.41200000000000003</v>
      </c>
      <c r="D168" s="215">
        <v>0.3745</v>
      </c>
      <c r="E168" s="215">
        <v>0.25385000000000002</v>
      </c>
      <c r="F168" s="215">
        <v>2.0103999999999997</v>
      </c>
      <c r="G168" s="215">
        <v>0.62345000000000006</v>
      </c>
      <c r="H168" s="215">
        <v>0.22205</v>
      </c>
      <c r="I168" s="215">
        <v>2.1993999999999998</v>
      </c>
      <c r="J168" s="216">
        <v>4200.9750000000004</v>
      </c>
      <c r="K168" s="216">
        <v>39.68</v>
      </c>
      <c r="L168" s="216">
        <v>359.50255000000004</v>
      </c>
      <c r="M168" s="215">
        <v>8.635000000000001E-2</v>
      </c>
      <c r="N168" s="215">
        <v>1.3016999999999999</v>
      </c>
      <c r="O168" s="215">
        <v>0.45384999999999998</v>
      </c>
      <c r="P168" s="215">
        <v>15.732150000000001</v>
      </c>
      <c r="Q168" s="215">
        <v>23.701799999999999</v>
      </c>
      <c r="R168" s="215">
        <v>2.3266499999999999</v>
      </c>
      <c r="S168" s="215">
        <v>0.3775</v>
      </c>
      <c r="T168" s="215">
        <v>0.25969999999999999</v>
      </c>
      <c r="U168" s="215">
        <v>8.6409500000000001</v>
      </c>
      <c r="AR168" s="204">
        <f t="shared" si="49"/>
        <v>0.99949531407534165</v>
      </c>
      <c r="AS168" s="204">
        <f t="shared" si="50"/>
        <v>0.99482976002547241</v>
      </c>
      <c r="AT168" s="204">
        <f t="shared" si="51"/>
        <v>0.99999834843448732</v>
      </c>
      <c r="AU168" s="204">
        <f t="shared" si="52"/>
        <v>0.99999000943213701</v>
      </c>
      <c r="AV168" s="204">
        <f t="shared" si="53"/>
        <v>0.99939715220759329</v>
      </c>
      <c r="AW168" s="204">
        <f t="shared" si="54"/>
        <v>0.99998449575124415</v>
      </c>
      <c r="AX168" s="204">
        <f t="shared" si="55"/>
        <v>0.99999154074792063</v>
      </c>
      <c r="AY168" s="204">
        <f t="shared" si="56"/>
        <v>0.99992471599252652</v>
      </c>
      <c r="AZ168" s="204">
        <f t="shared" si="57"/>
        <v>0.999994491532327</v>
      </c>
      <c r="BA168" s="204">
        <f t="shared" si="58"/>
        <v>1.0000830750235019</v>
      </c>
      <c r="BB168" s="204">
        <f t="shared" si="59"/>
        <v>0.99997549208960956</v>
      </c>
      <c r="BC168" s="204">
        <f t="shared" si="60"/>
        <v>1</v>
      </c>
      <c r="BD168" s="204">
        <f t="shared" si="61"/>
        <v>0.99995807749044108</v>
      </c>
      <c r="BE168" s="204">
        <f t="shared" si="62"/>
        <v>0.99988042776067676</v>
      </c>
      <c r="BF168" s="204">
        <f t="shared" si="63"/>
        <v>0.99994189541971878</v>
      </c>
      <c r="BG168" s="204">
        <f t="shared" si="64"/>
        <v>1</v>
      </c>
      <c r="BH168" s="204">
        <f t="shared" si="65"/>
        <v>0.99999827731151325</v>
      </c>
      <c r="BI168" s="204">
        <f t="shared" si="66"/>
        <v>0.99956192069614036</v>
      </c>
      <c r="BJ168" s="204">
        <f t="shared" si="67"/>
        <v>0.99996428167421081</v>
      </c>
      <c r="BK168" s="204">
        <f t="shared" si="68"/>
        <v>0.99996402978776455</v>
      </c>
      <c r="BM168" s="205">
        <f t="shared" si="71"/>
        <v>0.99294447842701317</v>
      </c>
      <c r="BN168" s="205">
        <f t="shared" si="69"/>
        <v>29.41062460342728</v>
      </c>
    </row>
    <row r="169" spans="1:66">
      <c r="A169" s="223">
        <v>45093</v>
      </c>
      <c r="B169" s="215">
        <v>0.28100000000000003</v>
      </c>
      <c r="C169" s="215">
        <v>0.41200000000000003</v>
      </c>
      <c r="D169" s="215">
        <v>0.3745</v>
      </c>
      <c r="E169" s="215">
        <v>0.25385000000000002</v>
      </c>
      <c r="F169" s="215">
        <v>2.0103999999999997</v>
      </c>
      <c r="G169" s="215">
        <v>0.62345000000000006</v>
      </c>
      <c r="H169" s="215">
        <v>0.22205</v>
      </c>
      <c r="I169" s="215">
        <v>2.1993999999999998</v>
      </c>
      <c r="J169" s="216">
        <v>4200.9750000000004</v>
      </c>
      <c r="K169" s="216">
        <v>39.68</v>
      </c>
      <c r="L169" s="216">
        <v>359.50255000000004</v>
      </c>
      <c r="M169" s="215">
        <v>8.635000000000001E-2</v>
      </c>
      <c r="N169" s="215">
        <v>1.3016999999999999</v>
      </c>
      <c r="O169" s="215">
        <v>0.45384999999999998</v>
      </c>
      <c r="P169" s="215">
        <v>15.732150000000001</v>
      </c>
      <c r="Q169" s="215">
        <v>23.701799999999999</v>
      </c>
      <c r="R169" s="215">
        <v>2.3266499999999999</v>
      </c>
      <c r="S169" s="215">
        <v>0.3775</v>
      </c>
      <c r="T169" s="215">
        <v>0.25969999999999999</v>
      </c>
      <c r="U169" s="215">
        <v>8.6409500000000001</v>
      </c>
      <c r="AR169" s="204">
        <f t="shared" si="49"/>
        <v>1</v>
      </c>
      <c r="AS169" s="204">
        <f t="shared" si="50"/>
        <v>1</v>
      </c>
      <c r="AT169" s="204">
        <f t="shared" si="51"/>
        <v>1</v>
      </c>
      <c r="AU169" s="204">
        <f t="shared" si="52"/>
        <v>1</v>
      </c>
      <c r="AV169" s="204">
        <f t="shared" si="53"/>
        <v>1</v>
      </c>
      <c r="AW169" s="204">
        <f t="shared" si="54"/>
        <v>1</v>
      </c>
      <c r="AX169" s="204">
        <f t="shared" si="55"/>
        <v>1</v>
      </c>
      <c r="AY169" s="204">
        <f t="shared" si="56"/>
        <v>1</v>
      </c>
      <c r="AZ169" s="204">
        <f t="shared" si="57"/>
        <v>1</v>
      </c>
      <c r="BA169" s="204">
        <f t="shared" si="58"/>
        <v>1</v>
      </c>
      <c r="BB169" s="204">
        <f t="shared" si="59"/>
        <v>1</v>
      </c>
      <c r="BC169" s="204">
        <f t="shared" si="60"/>
        <v>1</v>
      </c>
      <c r="BD169" s="204">
        <f t="shared" si="61"/>
        <v>1</v>
      </c>
      <c r="BE169" s="204">
        <f t="shared" si="62"/>
        <v>1</v>
      </c>
      <c r="BF169" s="204">
        <f t="shared" si="63"/>
        <v>1</v>
      </c>
      <c r="BG169" s="204">
        <f t="shared" si="64"/>
        <v>1</v>
      </c>
      <c r="BH169" s="204">
        <f t="shared" si="65"/>
        <v>1</v>
      </c>
      <c r="BI169" s="204">
        <f t="shared" si="66"/>
        <v>1</v>
      </c>
      <c r="BJ169" s="204">
        <f t="shared" si="67"/>
        <v>1</v>
      </c>
      <c r="BK169" s="204">
        <f t="shared" si="68"/>
        <v>1</v>
      </c>
      <c r="BM169" s="205">
        <f t="shared" si="71"/>
        <v>1</v>
      </c>
      <c r="BN169" s="205">
        <f t="shared" si="69"/>
        <v>29.41062460342728</v>
      </c>
    </row>
    <row r="170" spans="1:66">
      <c r="A170" s="223">
        <v>45094</v>
      </c>
      <c r="B170" s="215">
        <v>0.28100000000000003</v>
      </c>
      <c r="C170" s="215">
        <v>0.41200000000000003</v>
      </c>
      <c r="D170" s="215">
        <v>0.3745</v>
      </c>
      <c r="E170" s="215">
        <v>0.25385000000000002</v>
      </c>
      <c r="F170" s="215">
        <v>2.0103999999999997</v>
      </c>
      <c r="G170" s="215">
        <v>0.62345000000000006</v>
      </c>
      <c r="H170" s="215">
        <v>0.22205</v>
      </c>
      <c r="I170" s="215">
        <v>2.1993999999999998</v>
      </c>
      <c r="J170" s="216">
        <v>4200.9750000000004</v>
      </c>
      <c r="K170" s="216">
        <v>39.68</v>
      </c>
      <c r="L170" s="216">
        <v>359.50255000000004</v>
      </c>
      <c r="M170" s="215">
        <v>8.635000000000001E-2</v>
      </c>
      <c r="N170" s="215">
        <v>1.3016999999999999</v>
      </c>
      <c r="O170" s="215">
        <v>0.45384999999999998</v>
      </c>
      <c r="P170" s="215">
        <v>15.732150000000001</v>
      </c>
      <c r="Q170" s="215">
        <v>23.701799999999999</v>
      </c>
      <c r="R170" s="215">
        <v>2.3266499999999999</v>
      </c>
      <c r="S170" s="215">
        <v>0.3775</v>
      </c>
      <c r="T170" s="215">
        <v>0.25969999999999999</v>
      </c>
      <c r="U170" s="215">
        <v>8.6409500000000001</v>
      </c>
      <c r="AR170" s="204">
        <f t="shared" si="49"/>
        <v>1</v>
      </c>
      <c r="AS170" s="204">
        <f t="shared" si="50"/>
        <v>1</v>
      </c>
      <c r="AT170" s="204">
        <f t="shared" si="51"/>
        <v>1</v>
      </c>
      <c r="AU170" s="204">
        <f t="shared" si="52"/>
        <v>1</v>
      </c>
      <c r="AV170" s="204">
        <f t="shared" si="53"/>
        <v>1</v>
      </c>
      <c r="AW170" s="204">
        <f t="shared" si="54"/>
        <v>1</v>
      </c>
      <c r="AX170" s="204">
        <f t="shared" si="55"/>
        <v>1</v>
      </c>
      <c r="AY170" s="204">
        <f t="shared" si="56"/>
        <v>1</v>
      </c>
      <c r="AZ170" s="204">
        <f t="shared" si="57"/>
        <v>1</v>
      </c>
      <c r="BA170" s="204">
        <f t="shared" si="58"/>
        <v>1</v>
      </c>
      <c r="BB170" s="204">
        <f t="shared" si="59"/>
        <v>1</v>
      </c>
      <c r="BC170" s="204">
        <f t="shared" si="60"/>
        <v>1</v>
      </c>
      <c r="BD170" s="204">
        <f t="shared" si="61"/>
        <v>1</v>
      </c>
      <c r="BE170" s="204">
        <f t="shared" si="62"/>
        <v>1</v>
      </c>
      <c r="BF170" s="204">
        <f t="shared" si="63"/>
        <v>1</v>
      </c>
      <c r="BG170" s="204">
        <f t="shared" si="64"/>
        <v>1</v>
      </c>
      <c r="BH170" s="204">
        <f t="shared" si="65"/>
        <v>1</v>
      </c>
      <c r="BI170" s="204">
        <f t="shared" si="66"/>
        <v>1</v>
      </c>
      <c r="BJ170" s="204">
        <f t="shared" si="67"/>
        <v>1</v>
      </c>
      <c r="BK170" s="204">
        <f t="shared" si="68"/>
        <v>1</v>
      </c>
      <c r="BM170" s="205">
        <f t="shared" si="71"/>
        <v>1</v>
      </c>
      <c r="BN170" s="205">
        <f t="shared" si="69"/>
        <v>29.41062460342728</v>
      </c>
    </row>
    <row r="171" spans="1:66">
      <c r="A171" s="223">
        <v>45095</v>
      </c>
      <c r="B171" s="215">
        <v>0.28100000000000003</v>
      </c>
      <c r="C171" s="215">
        <v>0.41200000000000003</v>
      </c>
      <c r="D171" s="215">
        <v>0.3745</v>
      </c>
      <c r="E171" s="215">
        <v>0.25385000000000002</v>
      </c>
      <c r="F171" s="215">
        <v>2.0103999999999997</v>
      </c>
      <c r="G171" s="215">
        <v>0.62345000000000006</v>
      </c>
      <c r="H171" s="215">
        <v>0.22205</v>
      </c>
      <c r="I171" s="215">
        <v>2.1993999999999998</v>
      </c>
      <c r="J171" s="216">
        <v>4200.9750000000004</v>
      </c>
      <c r="K171" s="216">
        <v>39.68</v>
      </c>
      <c r="L171" s="216">
        <v>359.50255000000004</v>
      </c>
      <c r="M171" s="215">
        <v>8.635000000000001E-2</v>
      </c>
      <c r="N171" s="215">
        <v>1.3016999999999999</v>
      </c>
      <c r="O171" s="215">
        <v>0.45384999999999998</v>
      </c>
      <c r="P171" s="215">
        <v>15.732150000000001</v>
      </c>
      <c r="Q171" s="215">
        <v>23.701799999999999</v>
      </c>
      <c r="R171" s="215">
        <v>2.3266499999999999</v>
      </c>
      <c r="S171" s="215">
        <v>0.3775</v>
      </c>
      <c r="T171" s="215">
        <v>0.25969999999999999</v>
      </c>
      <c r="U171" s="215">
        <v>8.6409500000000001</v>
      </c>
      <c r="AR171" s="204">
        <f t="shared" si="49"/>
        <v>1</v>
      </c>
      <c r="AS171" s="204">
        <f t="shared" si="50"/>
        <v>1</v>
      </c>
      <c r="AT171" s="204">
        <f t="shared" si="51"/>
        <v>1</v>
      </c>
      <c r="AU171" s="204">
        <f t="shared" si="52"/>
        <v>1</v>
      </c>
      <c r="AV171" s="204">
        <f t="shared" si="53"/>
        <v>1</v>
      </c>
      <c r="AW171" s="204">
        <f t="shared" si="54"/>
        <v>1</v>
      </c>
      <c r="AX171" s="204">
        <f t="shared" si="55"/>
        <v>1</v>
      </c>
      <c r="AY171" s="204">
        <f t="shared" si="56"/>
        <v>1</v>
      </c>
      <c r="AZ171" s="204">
        <f t="shared" si="57"/>
        <v>1</v>
      </c>
      <c r="BA171" s="204">
        <f t="shared" si="58"/>
        <v>1</v>
      </c>
      <c r="BB171" s="204">
        <f t="shared" si="59"/>
        <v>1</v>
      </c>
      <c r="BC171" s="204">
        <f t="shared" si="60"/>
        <v>1</v>
      </c>
      <c r="BD171" s="204">
        <f t="shared" si="61"/>
        <v>1</v>
      </c>
      <c r="BE171" s="204">
        <f t="shared" si="62"/>
        <v>1</v>
      </c>
      <c r="BF171" s="204">
        <f t="shared" si="63"/>
        <v>1</v>
      </c>
      <c r="BG171" s="204">
        <f t="shared" si="64"/>
        <v>1</v>
      </c>
      <c r="BH171" s="204">
        <f t="shared" si="65"/>
        <v>1</v>
      </c>
      <c r="BI171" s="204">
        <f t="shared" si="66"/>
        <v>1</v>
      </c>
      <c r="BJ171" s="204">
        <f t="shared" si="67"/>
        <v>1</v>
      </c>
      <c r="BK171" s="204">
        <f t="shared" si="68"/>
        <v>1</v>
      </c>
      <c r="BM171" s="205">
        <f t="shared" si="71"/>
        <v>1</v>
      </c>
      <c r="BN171" s="205">
        <f t="shared" si="69"/>
        <v>29.41062460342728</v>
      </c>
    </row>
    <row r="172" spans="1:66">
      <c r="A172" s="223">
        <v>45096</v>
      </c>
      <c r="B172" s="215">
        <v>0.28100000000000003</v>
      </c>
      <c r="C172" s="215">
        <v>0.40975</v>
      </c>
      <c r="D172" s="215">
        <v>0.37109999999999999</v>
      </c>
      <c r="E172" s="215">
        <v>0.25130000000000002</v>
      </c>
      <c r="F172" s="215">
        <v>2.0097</v>
      </c>
      <c r="G172" s="215">
        <v>0.62149999999999994</v>
      </c>
      <c r="H172" s="215">
        <v>0.21920000000000001</v>
      </c>
      <c r="I172" s="215">
        <v>2.1963499999999998</v>
      </c>
      <c r="J172" s="216">
        <v>4212.067</v>
      </c>
      <c r="K172" s="216">
        <v>39.79</v>
      </c>
      <c r="L172" s="216">
        <v>359.85604999999998</v>
      </c>
      <c r="M172" s="215">
        <v>8.6249999999999993E-2</v>
      </c>
      <c r="N172" s="215">
        <v>1.2968</v>
      </c>
      <c r="O172" s="215">
        <v>0.45195000000000002</v>
      </c>
      <c r="P172" s="215">
        <v>15.665850000000001</v>
      </c>
      <c r="Q172" s="215">
        <v>23.772649999999999</v>
      </c>
      <c r="R172" s="215">
        <v>2.3081</v>
      </c>
      <c r="S172" s="215">
        <v>0.37629999999999997</v>
      </c>
      <c r="T172" s="215">
        <v>0.25700000000000001</v>
      </c>
      <c r="U172" s="215">
        <v>8.6535499999999992</v>
      </c>
      <c r="AR172" s="204">
        <f t="shared" si="49"/>
        <v>1</v>
      </c>
      <c r="AS172" s="204">
        <f t="shared" si="50"/>
        <v>0.99760194317798101</v>
      </c>
      <c r="AT172" s="204">
        <f t="shared" si="51"/>
        <v>0.99999405462335134</v>
      </c>
      <c r="AU172" s="204">
        <f t="shared" si="52"/>
        <v>0.9999816605697246</v>
      </c>
      <c r="AV172" s="204">
        <f t="shared" si="53"/>
        <v>0.9999593003188223</v>
      </c>
      <c r="AW172" s="204">
        <f t="shared" si="54"/>
        <v>0.99999447014774412</v>
      </c>
      <c r="AX172" s="204">
        <f t="shared" si="55"/>
        <v>0.99998523946144491</v>
      </c>
      <c r="AY172" s="204">
        <f t="shared" si="56"/>
        <v>0.99997441654388153</v>
      </c>
      <c r="AZ172" s="204">
        <f t="shared" si="57"/>
        <v>1.0000334523657588</v>
      </c>
      <c r="BA172" s="204">
        <f t="shared" si="58"/>
        <v>1.0000569192476623</v>
      </c>
      <c r="BB172" s="204">
        <f t="shared" si="59"/>
        <v>1.0000090704985292</v>
      </c>
      <c r="BC172" s="204">
        <f t="shared" si="60"/>
        <v>1</v>
      </c>
      <c r="BD172" s="204">
        <f t="shared" si="61"/>
        <v>0.99981283645813357</v>
      </c>
      <c r="BE172" s="204">
        <f t="shared" si="62"/>
        <v>0.99995375518900864</v>
      </c>
      <c r="BF172" s="204">
        <f t="shared" si="63"/>
        <v>0.99992365943042871</v>
      </c>
      <c r="BG172" s="204">
        <f t="shared" si="64"/>
        <v>1</v>
      </c>
      <c r="BH172" s="204">
        <f t="shared" si="65"/>
        <v>0.99999894462494432</v>
      </c>
      <c r="BI172" s="204">
        <f t="shared" si="66"/>
        <v>0.9995605262134668</v>
      </c>
      <c r="BJ172" s="204">
        <f t="shared" si="67"/>
        <v>0.99994741169145529</v>
      </c>
      <c r="BK172" s="204">
        <f t="shared" si="68"/>
        <v>1.0000208975063538</v>
      </c>
      <c r="BM172" s="205">
        <f t="shared" si="71"/>
        <v>0.99681065155158055</v>
      </c>
      <c r="BN172" s="205">
        <f t="shared" si="69"/>
        <v>29.316823873481294</v>
      </c>
    </row>
    <row r="173" spans="1:66">
      <c r="A173" s="223">
        <v>45097</v>
      </c>
      <c r="B173" s="215">
        <v>0.28100000000000003</v>
      </c>
      <c r="C173" s="215">
        <v>0.41339999999999999</v>
      </c>
      <c r="D173" s="215">
        <v>0.37165000000000004</v>
      </c>
      <c r="E173" s="215">
        <v>0.252</v>
      </c>
      <c r="F173" s="215">
        <v>2.0164</v>
      </c>
      <c r="G173" s="215">
        <v>0.62329999999999997</v>
      </c>
      <c r="H173" s="215">
        <v>0.21989999999999998</v>
      </c>
      <c r="I173" s="215">
        <v>2.1976500000000003</v>
      </c>
      <c r="J173" s="216">
        <v>4229.7649999999994</v>
      </c>
      <c r="K173" s="216">
        <v>39.924999999999997</v>
      </c>
      <c r="L173" s="216">
        <v>360.11775</v>
      </c>
      <c r="M173" s="215">
        <v>8.6300000000000002E-2</v>
      </c>
      <c r="N173" s="215">
        <v>1.30365</v>
      </c>
      <c r="O173" s="215">
        <v>0.45515</v>
      </c>
      <c r="P173" s="215">
        <v>15.67285</v>
      </c>
      <c r="Q173" s="215">
        <v>23.598399999999998</v>
      </c>
      <c r="R173" s="215">
        <v>2.3356500000000002</v>
      </c>
      <c r="S173" s="215">
        <v>0.37714999999999999</v>
      </c>
      <c r="T173" s="215">
        <v>0.25724999999999998</v>
      </c>
      <c r="U173" s="215">
        <v>8.6896999999999984</v>
      </c>
      <c r="AR173" s="204">
        <f t="shared" si="49"/>
        <v>1</v>
      </c>
      <c r="AS173" s="204">
        <f t="shared" si="50"/>
        <v>1.0038958134693245</v>
      </c>
      <c r="AT173" s="204">
        <f t="shared" si="51"/>
        <v>1.0000009654392565</v>
      </c>
      <c r="AU173" s="204">
        <f t="shared" si="52"/>
        <v>1.000005052877821</v>
      </c>
      <c r="AV173" s="204">
        <f t="shared" si="53"/>
        <v>1.0003890574823286</v>
      </c>
      <c r="AW173" s="204">
        <f t="shared" si="54"/>
        <v>1.0000051051206313</v>
      </c>
      <c r="AX173" s="204">
        <f t="shared" si="55"/>
        <v>1.0000036431326924</v>
      </c>
      <c r="AY173" s="204">
        <f t="shared" si="56"/>
        <v>1.0000109089644427</v>
      </c>
      <c r="AZ173" s="204">
        <f t="shared" si="57"/>
        <v>1.0000531939437522</v>
      </c>
      <c r="BA173" s="204">
        <f t="shared" si="58"/>
        <v>1.0000696412082322</v>
      </c>
      <c r="BB173" s="204">
        <f t="shared" si="59"/>
        <v>1.0000067092454532</v>
      </c>
      <c r="BC173" s="204">
        <f t="shared" si="60"/>
        <v>1</v>
      </c>
      <c r="BD173" s="204">
        <f t="shared" si="61"/>
        <v>1.0002615097435603</v>
      </c>
      <c r="BE173" s="204">
        <f t="shared" si="62"/>
        <v>1.0000777794076494</v>
      </c>
      <c r="BF173" s="204">
        <f t="shared" si="63"/>
        <v>1.0000080756708325</v>
      </c>
      <c r="BG173" s="204">
        <f t="shared" si="64"/>
        <v>1</v>
      </c>
      <c r="BH173" s="204">
        <f t="shared" si="65"/>
        <v>1.0000015643911184</v>
      </c>
      <c r="BI173" s="204">
        <f t="shared" si="66"/>
        <v>1.0003115553843451</v>
      </c>
      <c r="BJ173" s="204">
        <f t="shared" si="67"/>
        <v>1.0000048925826557</v>
      </c>
      <c r="BK173" s="204">
        <f t="shared" si="68"/>
        <v>1.0000597886497649</v>
      </c>
      <c r="BM173" s="205">
        <f t="shared" si="71"/>
        <v>1.0051708434014528</v>
      </c>
      <c r="BN173" s="205">
        <f t="shared" si="69"/>
        <v>29.468416578759037</v>
      </c>
    </row>
    <row r="174" spans="1:66">
      <c r="A174" s="223">
        <v>45098</v>
      </c>
      <c r="B174" s="215">
        <v>0.28100000000000003</v>
      </c>
      <c r="C174" s="215">
        <v>0.4148</v>
      </c>
      <c r="D174" s="215">
        <v>0.37185000000000001</v>
      </c>
      <c r="E174" s="215">
        <v>0.25269999999999998</v>
      </c>
      <c r="F174" s="215">
        <v>2.0226500000000001</v>
      </c>
      <c r="G174" s="215">
        <v>0.62470000000000003</v>
      </c>
      <c r="H174" s="215">
        <v>0.22020000000000001</v>
      </c>
      <c r="I174" s="215">
        <v>2.1985000000000001</v>
      </c>
      <c r="J174" s="216">
        <v>4209.2620000000006</v>
      </c>
      <c r="K174" s="216">
        <v>39.869999999999997</v>
      </c>
      <c r="L174" s="216">
        <v>363.40115000000003</v>
      </c>
      <c r="M174" s="215">
        <v>8.635000000000001E-2</v>
      </c>
      <c r="N174" s="215">
        <v>1.30715</v>
      </c>
      <c r="O174" s="215">
        <v>0.45524999999999999</v>
      </c>
      <c r="P174" s="215">
        <v>15.6286</v>
      </c>
      <c r="Q174" s="215">
        <v>23.78105</v>
      </c>
      <c r="R174" s="215">
        <v>2.343</v>
      </c>
      <c r="S174" s="215">
        <v>0.37775000000000003</v>
      </c>
      <c r="T174" s="215">
        <v>0.2576</v>
      </c>
      <c r="U174" s="215">
        <v>8.7075499999999995</v>
      </c>
      <c r="AR174" s="204">
        <f t="shared" si="49"/>
        <v>1</v>
      </c>
      <c r="AS174" s="204">
        <f t="shared" si="50"/>
        <v>1.0014833784557651</v>
      </c>
      <c r="AT174" s="204">
        <f t="shared" si="51"/>
        <v>1.0000003507145192</v>
      </c>
      <c r="AU174" s="204">
        <f t="shared" si="52"/>
        <v>1.0000050388614632</v>
      </c>
      <c r="AV174" s="204">
        <f t="shared" si="53"/>
        <v>1.0003617581587492</v>
      </c>
      <c r="AW174" s="204">
        <f t="shared" si="54"/>
        <v>1.0000039604648618</v>
      </c>
      <c r="AX174" s="204">
        <f t="shared" si="55"/>
        <v>1.0000015577921804</v>
      </c>
      <c r="AY174" s="204">
        <f t="shared" si="56"/>
        <v>1.0000071292824608</v>
      </c>
      <c r="AZ174" s="204">
        <f t="shared" si="57"/>
        <v>0.99993835824127786</v>
      </c>
      <c r="BA174" s="204">
        <f t="shared" si="58"/>
        <v>0.9999716575123101</v>
      </c>
      <c r="BB174" s="204">
        <f t="shared" si="59"/>
        <v>1.0000837684074102</v>
      </c>
      <c r="BC174" s="204">
        <f t="shared" si="60"/>
        <v>1</v>
      </c>
      <c r="BD174" s="204">
        <f t="shared" si="61"/>
        <v>1.0001330796418781</v>
      </c>
      <c r="BE174" s="204">
        <f t="shared" si="62"/>
        <v>1.0000024216947925</v>
      </c>
      <c r="BF174" s="204">
        <f t="shared" si="63"/>
        <v>0.99994889095164308</v>
      </c>
      <c r="BG174" s="204">
        <f t="shared" si="64"/>
        <v>1</v>
      </c>
      <c r="BH174" s="204">
        <f t="shared" si="65"/>
        <v>1.0000004142422223</v>
      </c>
      <c r="BI174" s="204">
        <f t="shared" si="66"/>
        <v>1.0002194888774454</v>
      </c>
      <c r="BJ174" s="204">
        <f t="shared" si="67"/>
        <v>1.0000068416404404</v>
      </c>
      <c r="BK174" s="204">
        <f t="shared" si="68"/>
        <v>1.0000294300822561</v>
      </c>
      <c r="BM174" s="205">
        <f t="shared" si="71"/>
        <v>1.0021987336000511</v>
      </c>
      <c r="BN174" s="205">
        <f t="shared" si="69"/>
        <v>29.533209776431057</v>
      </c>
    </row>
    <row r="175" spans="1:66">
      <c r="A175" s="223">
        <v>45099</v>
      </c>
      <c r="B175" s="215">
        <v>0.28100000000000003</v>
      </c>
      <c r="C175" s="215">
        <v>0.41539999999999999</v>
      </c>
      <c r="D175" s="215">
        <v>0.36990000000000001</v>
      </c>
      <c r="E175" s="215">
        <v>0.25090000000000001</v>
      </c>
      <c r="F175" s="215">
        <v>2.0174500000000002</v>
      </c>
      <c r="G175" s="215">
        <v>0.62380000000000002</v>
      </c>
      <c r="H175" s="215">
        <v>0.22025</v>
      </c>
      <c r="I175" s="215">
        <v>2.1996000000000002</v>
      </c>
      <c r="J175" s="216">
        <v>4196.6170000000002</v>
      </c>
      <c r="K175" s="216">
        <v>39.855000000000004</v>
      </c>
      <c r="L175" s="216">
        <v>363.46974999999998</v>
      </c>
      <c r="M175" s="215">
        <v>8.6300000000000002E-2</v>
      </c>
      <c r="N175" s="215">
        <v>1.30725</v>
      </c>
      <c r="O175" s="215">
        <v>0.45389999999999997</v>
      </c>
      <c r="P175" s="215">
        <v>15.638349999999999</v>
      </c>
      <c r="Q175" s="215">
        <v>23.6052</v>
      </c>
      <c r="R175" s="215">
        <v>2.2874500000000002</v>
      </c>
      <c r="S175" s="215">
        <v>0.37695000000000001</v>
      </c>
      <c r="T175" s="215">
        <v>0.25569999999999998</v>
      </c>
      <c r="U175" s="215">
        <v>8.6966999999999999</v>
      </c>
      <c r="AR175" s="204">
        <f t="shared" si="49"/>
        <v>1</v>
      </c>
      <c r="AS175" s="204">
        <f t="shared" si="50"/>
        <v>1.0006339325455365</v>
      </c>
      <c r="AT175" s="204">
        <f t="shared" si="51"/>
        <v>0.99999657246460227</v>
      </c>
      <c r="AU175" s="204">
        <f t="shared" si="52"/>
        <v>0.99998701469593398</v>
      </c>
      <c r="AV175" s="204">
        <f t="shared" si="53"/>
        <v>0.99969919517476302</v>
      </c>
      <c r="AW175" s="204">
        <f t="shared" si="54"/>
        <v>0.99999745501540815</v>
      </c>
      <c r="AX175" s="204">
        <f t="shared" si="55"/>
        <v>1.0000002594255082</v>
      </c>
      <c r="AY175" s="204">
        <f t="shared" si="56"/>
        <v>1.0000092220493508</v>
      </c>
      <c r="AZ175" s="204">
        <f t="shared" si="57"/>
        <v>0.99996183280391171</v>
      </c>
      <c r="BA175" s="204">
        <f t="shared" si="58"/>
        <v>0.9999922633651751</v>
      </c>
      <c r="BB175" s="204">
        <f t="shared" si="59"/>
        <v>1.000001742016994</v>
      </c>
      <c r="BC175" s="204">
        <f t="shared" si="60"/>
        <v>1</v>
      </c>
      <c r="BD175" s="204">
        <f t="shared" si="61"/>
        <v>1.0000037967920941</v>
      </c>
      <c r="BE175" s="204">
        <f t="shared" si="62"/>
        <v>0.99996726272209968</v>
      </c>
      <c r="BF175" s="204">
        <f t="shared" si="63"/>
        <v>1.0000112740860045</v>
      </c>
      <c r="BG175" s="204">
        <f t="shared" si="64"/>
        <v>1</v>
      </c>
      <c r="BH175" s="204">
        <f t="shared" si="65"/>
        <v>0.99999683649774984</v>
      </c>
      <c r="BI175" s="204">
        <f t="shared" si="66"/>
        <v>0.99970734551333251</v>
      </c>
      <c r="BJ175" s="204">
        <f t="shared" si="67"/>
        <v>0.99996274817128472</v>
      </c>
      <c r="BK175" s="204">
        <f t="shared" si="68"/>
        <v>0.99998211874834186</v>
      </c>
      <c r="BM175" s="205">
        <f t="shared" si="71"/>
        <v>0.99991058479179684</v>
      </c>
      <c r="BN175" s="205">
        <f t="shared" si="69"/>
        <v>29.530569058329991</v>
      </c>
    </row>
    <row r="176" spans="1:66">
      <c r="A176" s="223">
        <v>45100</v>
      </c>
      <c r="B176" s="215">
        <v>0.28100000000000003</v>
      </c>
      <c r="C176" s="215">
        <v>0.41959999999999997</v>
      </c>
      <c r="D176" s="215">
        <v>0.37059999999999998</v>
      </c>
      <c r="E176" s="215">
        <v>0.25219999999999998</v>
      </c>
      <c r="F176" s="215">
        <v>2.0174500000000002</v>
      </c>
      <c r="G176" s="215">
        <v>0.62670000000000003</v>
      </c>
      <c r="H176" s="215">
        <v>0.22105</v>
      </c>
      <c r="I176" s="215">
        <v>2.2001499999999998</v>
      </c>
      <c r="J176" s="216">
        <v>4213.8960000000006</v>
      </c>
      <c r="K176" s="216">
        <v>40.28</v>
      </c>
      <c r="L176" s="216">
        <v>366.66219999999998</v>
      </c>
      <c r="M176" s="215">
        <v>8.6400000000000005E-2</v>
      </c>
      <c r="N176" s="215">
        <v>1.3140499999999999</v>
      </c>
      <c r="O176" s="215">
        <v>0.45750000000000002</v>
      </c>
      <c r="P176" s="215">
        <v>15.619450000000001</v>
      </c>
      <c r="Q176" s="215">
        <v>23.374499999999998</v>
      </c>
      <c r="R176" s="215">
        <v>2.343</v>
      </c>
      <c r="S176" s="215">
        <v>0.37929999999999997</v>
      </c>
      <c r="T176" s="215">
        <v>0.2571</v>
      </c>
      <c r="U176" s="215">
        <v>8.6966999999999999</v>
      </c>
      <c r="AR176" s="204">
        <f t="shared" si="49"/>
        <v>1</v>
      </c>
      <c r="AS176" s="204">
        <f t="shared" si="50"/>
        <v>1.0044203985008924</v>
      </c>
      <c r="AT176" s="204">
        <f t="shared" si="51"/>
        <v>1.0000012324746923</v>
      </c>
      <c r="AU176" s="204">
        <f t="shared" si="52"/>
        <v>1.0000093876815783</v>
      </c>
      <c r="AV176" s="204">
        <f t="shared" si="53"/>
        <v>1</v>
      </c>
      <c r="AW176" s="204">
        <f t="shared" si="54"/>
        <v>1.0000081874475386</v>
      </c>
      <c r="AX176" s="204">
        <f t="shared" si="55"/>
        <v>1.0000041428257089</v>
      </c>
      <c r="AY176" s="204">
        <f t="shared" si="56"/>
        <v>1.0000046092847401</v>
      </c>
      <c r="AZ176" s="204">
        <f t="shared" si="57"/>
        <v>1.0000521279403298</v>
      </c>
      <c r="BA176" s="204">
        <f t="shared" si="58"/>
        <v>1.000218109790401</v>
      </c>
      <c r="BB176" s="204">
        <f t="shared" si="59"/>
        <v>1.0000807101618903</v>
      </c>
      <c r="BC176" s="204">
        <f t="shared" si="60"/>
        <v>1</v>
      </c>
      <c r="BD176" s="204">
        <f t="shared" si="61"/>
        <v>1.000257535500235</v>
      </c>
      <c r="BE176" s="204">
        <f t="shared" si="62"/>
        <v>1.0000870894955696</v>
      </c>
      <c r="BF176" s="204">
        <f t="shared" si="63"/>
        <v>0.99997813958074866</v>
      </c>
      <c r="BG176" s="204">
        <f t="shared" si="64"/>
        <v>1</v>
      </c>
      <c r="BH176" s="204">
        <f t="shared" si="65"/>
        <v>1.0000031635122579</v>
      </c>
      <c r="BI176" s="204">
        <f t="shared" si="66"/>
        <v>1.0008584068021043</v>
      </c>
      <c r="BJ176" s="204">
        <f t="shared" si="67"/>
        <v>1.0000274763114767</v>
      </c>
      <c r="BK176" s="204">
        <f t="shared" si="68"/>
        <v>1</v>
      </c>
      <c r="BM176" s="205">
        <f t="shared" si="71"/>
        <v>1.0060185810735474</v>
      </c>
      <c r="BN176" s="205">
        <f t="shared" si="69"/>
        <v>29.708301182355541</v>
      </c>
    </row>
    <row r="177" spans="1:66">
      <c r="A177" s="223">
        <v>45101</v>
      </c>
      <c r="B177" s="215">
        <v>0.28100000000000003</v>
      </c>
      <c r="C177" s="215">
        <v>0.41959999999999997</v>
      </c>
      <c r="D177" s="215">
        <v>0.37059999999999998</v>
      </c>
      <c r="E177" s="215">
        <v>0.25219999999999998</v>
      </c>
      <c r="F177" s="215">
        <v>2.0174500000000002</v>
      </c>
      <c r="G177" s="215">
        <v>0.62670000000000003</v>
      </c>
      <c r="H177" s="215">
        <v>0.22105</v>
      </c>
      <c r="I177" s="215">
        <v>2.2001499999999998</v>
      </c>
      <c r="J177" s="216">
        <v>4213.8960000000006</v>
      </c>
      <c r="K177" s="216">
        <v>40.28</v>
      </c>
      <c r="L177" s="216">
        <v>366.66219999999998</v>
      </c>
      <c r="M177" s="215">
        <v>8.6400000000000005E-2</v>
      </c>
      <c r="N177" s="215">
        <v>1.3140499999999999</v>
      </c>
      <c r="O177" s="215">
        <v>0.45750000000000002</v>
      </c>
      <c r="P177" s="215">
        <v>15.619450000000001</v>
      </c>
      <c r="Q177" s="215">
        <v>23.374499999999998</v>
      </c>
      <c r="R177" s="215">
        <v>2.343</v>
      </c>
      <c r="S177" s="215">
        <v>0.37929999999999997</v>
      </c>
      <c r="T177" s="215">
        <v>0.2571</v>
      </c>
      <c r="U177" s="215">
        <v>8.6966999999999999</v>
      </c>
      <c r="AR177" s="204">
        <f t="shared" si="49"/>
        <v>1</v>
      </c>
      <c r="AS177" s="204">
        <f t="shared" si="50"/>
        <v>1</v>
      </c>
      <c r="AT177" s="204">
        <f t="shared" si="51"/>
        <v>1</v>
      </c>
      <c r="AU177" s="204">
        <f t="shared" si="52"/>
        <v>1</v>
      </c>
      <c r="AV177" s="204">
        <f t="shared" si="53"/>
        <v>1</v>
      </c>
      <c r="AW177" s="204">
        <f t="shared" si="54"/>
        <v>1</v>
      </c>
      <c r="AX177" s="204">
        <f t="shared" si="55"/>
        <v>1</v>
      </c>
      <c r="AY177" s="204">
        <f t="shared" si="56"/>
        <v>1</v>
      </c>
      <c r="AZ177" s="204">
        <f t="shared" si="57"/>
        <v>1</v>
      </c>
      <c r="BA177" s="204">
        <f t="shared" si="58"/>
        <v>1</v>
      </c>
      <c r="BB177" s="204">
        <f t="shared" si="59"/>
        <v>1</v>
      </c>
      <c r="BC177" s="204">
        <f t="shared" si="60"/>
        <v>1</v>
      </c>
      <c r="BD177" s="204">
        <f t="shared" si="61"/>
        <v>1</v>
      </c>
      <c r="BE177" s="204">
        <f t="shared" si="62"/>
        <v>1</v>
      </c>
      <c r="BF177" s="204">
        <f t="shared" si="63"/>
        <v>1</v>
      </c>
      <c r="BG177" s="204">
        <f t="shared" si="64"/>
        <v>1</v>
      </c>
      <c r="BH177" s="204">
        <f t="shared" si="65"/>
        <v>1</v>
      </c>
      <c r="BI177" s="204">
        <f t="shared" si="66"/>
        <v>1</v>
      </c>
      <c r="BJ177" s="204">
        <f t="shared" si="67"/>
        <v>1</v>
      </c>
      <c r="BK177" s="204">
        <f t="shared" si="68"/>
        <v>1</v>
      </c>
      <c r="BM177" s="205">
        <f t="shared" si="71"/>
        <v>1</v>
      </c>
      <c r="BN177" s="205">
        <f t="shared" si="69"/>
        <v>29.708301182355541</v>
      </c>
    </row>
    <row r="178" spans="1:66">
      <c r="A178" s="223">
        <v>45102</v>
      </c>
      <c r="B178" s="215">
        <v>0.28100000000000003</v>
      </c>
      <c r="C178" s="215">
        <v>0.41959999999999997</v>
      </c>
      <c r="D178" s="215">
        <v>0.37059999999999998</v>
      </c>
      <c r="E178" s="215">
        <v>0.25219999999999998</v>
      </c>
      <c r="F178" s="215">
        <v>2.0174500000000002</v>
      </c>
      <c r="G178" s="215">
        <v>0.62670000000000003</v>
      </c>
      <c r="H178" s="215">
        <v>0.22105</v>
      </c>
      <c r="I178" s="215">
        <v>2.2001499999999998</v>
      </c>
      <c r="J178" s="216">
        <v>4213.8960000000006</v>
      </c>
      <c r="K178" s="216">
        <v>40.28</v>
      </c>
      <c r="L178" s="216">
        <v>366.66219999999998</v>
      </c>
      <c r="M178" s="215">
        <v>8.6400000000000005E-2</v>
      </c>
      <c r="N178" s="215">
        <v>1.3140499999999999</v>
      </c>
      <c r="O178" s="215">
        <v>0.45750000000000002</v>
      </c>
      <c r="P178" s="215">
        <v>15.619450000000001</v>
      </c>
      <c r="Q178" s="215">
        <v>23.374499999999998</v>
      </c>
      <c r="R178" s="215">
        <v>2.343</v>
      </c>
      <c r="S178" s="215">
        <v>0.37929999999999997</v>
      </c>
      <c r="T178" s="215">
        <v>0.2571</v>
      </c>
      <c r="U178" s="215">
        <v>8.6966999999999999</v>
      </c>
      <c r="AR178" s="204">
        <f t="shared" si="49"/>
        <v>1</v>
      </c>
      <c r="AS178" s="204">
        <f t="shared" si="50"/>
        <v>1</v>
      </c>
      <c r="AT178" s="204">
        <f t="shared" si="51"/>
        <v>1</v>
      </c>
      <c r="AU178" s="204">
        <f t="shared" si="52"/>
        <v>1</v>
      </c>
      <c r="AV178" s="204">
        <f t="shared" si="53"/>
        <v>1</v>
      </c>
      <c r="AW178" s="204">
        <f t="shared" si="54"/>
        <v>1</v>
      </c>
      <c r="AX178" s="204">
        <f t="shared" si="55"/>
        <v>1</v>
      </c>
      <c r="AY178" s="204">
        <f t="shared" si="56"/>
        <v>1</v>
      </c>
      <c r="AZ178" s="204">
        <f t="shared" si="57"/>
        <v>1</v>
      </c>
      <c r="BA178" s="204">
        <f t="shared" si="58"/>
        <v>1</v>
      </c>
      <c r="BB178" s="204">
        <f t="shared" si="59"/>
        <v>1</v>
      </c>
      <c r="BC178" s="204">
        <f t="shared" si="60"/>
        <v>1</v>
      </c>
      <c r="BD178" s="204">
        <f t="shared" si="61"/>
        <v>1</v>
      </c>
      <c r="BE178" s="204">
        <f t="shared" si="62"/>
        <v>1</v>
      </c>
      <c r="BF178" s="204">
        <f t="shared" si="63"/>
        <v>1</v>
      </c>
      <c r="BG178" s="204">
        <f t="shared" si="64"/>
        <v>1</v>
      </c>
      <c r="BH178" s="204">
        <f t="shared" si="65"/>
        <v>1</v>
      </c>
      <c r="BI178" s="204">
        <f t="shared" si="66"/>
        <v>1</v>
      </c>
      <c r="BJ178" s="204">
        <f t="shared" si="67"/>
        <v>1</v>
      </c>
      <c r="BK178" s="204">
        <f t="shared" si="68"/>
        <v>1</v>
      </c>
      <c r="BM178" s="205">
        <f t="shared" si="71"/>
        <v>1</v>
      </c>
      <c r="BN178" s="205">
        <f t="shared" si="69"/>
        <v>29.708301182355541</v>
      </c>
    </row>
    <row r="179" spans="1:66">
      <c r="A179" s="223">
        <v>45103</v>
      </c>
      <c r="B179" s="215">
        <v>0.28100000000000003</v>
      </c>
      <c r="C179" s="215">
        <v>0.42120000000000002</v>
      </c>
      <c r="D179" s="215">
        <v>0.37</v>
      </c>
      <c r="E179" s="215">
        <v>0.25169999999999998</v>
      </c>
      <c r="F179" s="215">
        <v>2.0290499999999998</v>
      </c>
      <c r="G179" s="215">
        <v>0.63175000000000003</v>
      </c>
      <c r="H179" s="215">
        <v>0.22070000000000001</v>
      </c>
      <c r="I179" s="215">
        <v>2.2000000000000002</v>
      </c>
      <c r="J179" s="216">
        <v>4222.326</v>
      </c>
      <c r="K179" s="216">
        <v>40.299999999999997</v>
      </c>
      <c r="L179" s="216">
        <v>366.59879999999998</v>
      </c>
      <c r="M179" s="215">
        <v>8.6400000000000005E-2</v>
      </c>
      <c r="N179" s="215">
        <v>1.3162</v>
      </c>
      <c r="O179" s="215">
        <v>0.45655000000000001</v>
      </c>
      <c r="P179" s="215">
        <v>15.661149999999999</v>
      </c>
      <c r="Q179" s="215">
        <v>23.732800000000001</v>
      </c>
      <c r="R179" s="215">
        <v>2.3465500000000001</v>
      </c>
      <c r="S179" s="215">
        <v>0.38009999999999999</v>
      </c>
      <c r="T179" s="215">
        <v>0.25764999999999999</v>
      </c>
      <c r="U179" s="215">
        <v>8.7149000000000001</v>
      </c>
      <c r="AR179" s="204">
        <f t="shared" si="49"/>
        <v>1</v>
      </c>
      <c r="AS179" s="204">
        <f t="shared" si="50"/>
        <v>1.0016700405941794</v>
      </c>
      <c r="AT179" s="204">
        <f t="shared" si="51"/>
        <v>0.99999894373705522</v>
      </c>
      <c r="AU179" s="204">
        <f t="shared" si="52"/>
        <v>0.99999639511582028</v>
      </c>
      <c r="AV179" s="204">
        <f t="shared" si="53"/>
        <v>1.0006702916395629</v>
      </c>
      <c r="AW179" s="204">
        <f t="shared" si="54"/>
        <v>1.0000141674762282</v>
      </c>
      <c r="AX179" s="204">
        <f t="shared" si="55"/>
        <v>0.99999818936708251</v>
      </c>
      <c r="AY179" s="204">
        <f t="shared" si="56"/>
        <v>0.99999874304031233</v>
      </c>
      <c r="AZ179" s="204">
        <f t="shared" si="57"/>
        <v>1.0000253540733286</v>
      </c>
      <c r="BA179" s="204">
        <f t="shared" si="58"/>
        <v>1.0000102061512437</v>
      </c>
      <c r="BB179" s="204">
        <f t="shared" si="59"/>
        <v>0.99999840406389406</v>
      </c>
      <c r="BC179" s="204">
        <f t="shared" si="60"/>
        <v>1</v>
      </c>
      <c r="BD179" s="204">
        <f t="shared" si="61"/>
        <v>1.0000811422737659</v>
      </c>
      <c r="BE179" s="204">
        <f t="shared" si="62"/>
        <v>0.99997708604993829</v>
      </c>
      <c r="BF179" s="204">
        <f t="shared" si="63"/>
        <v>1.0000481982742111</v>
      </c>
      <c r="BG179" s="204">
        <f t="shared" si="64"/>
        <v>1</v>
      </c>
      <c r="BH179" s="204">
        <f t="shared" si="65"/>
        <v>1.0000001996109875</v>
      </c>
      <c r="BI179" s="204">
        <f t="shared" si="66"/>
        <v>1.0002909280963825</v>
      </c>
      <c r="BJ179" s="204">
        <f t="shared" si="67"/>
        <v>1.000010753261346</v>
      </c>
      <c r="BK179" s="204">
        <f t="shared" si="68"/>
        <v>1.0000299824205883</v>
      </c>
      <c r="BM179" s="205">
        <f t="shared" si="71"/>
        <v>1.0028213322021695</v>
      </c>
      <c r="BN179" s="205">
        <f t="shared" si="69"/>
        <v>29.792118169153071</v>
      </c>
    </row>
    <row r="180" spans="1:66">
      <c r="A180" s="223">
        <v>45104</v>
      </c>
      <c r="B180" s="215">
        <v>0.28100000000000003</v>
      </c>
      <c r="C180" s="215">
        <v>0.41835</v>
      </c>
      <c r="D180" s="215">
        <v>0.36870000000000003</v>
      </c>
      <c r="E180" s="215">
        <v>0.25159999999999999</v>
      </c>
      <c r="F180" s="215">
        <v>2.0267499999999998</v>
      </c>
      <c r="G180" s="215">
        <v>0.62660000000000005</v>
      </c>
      <c r="H180" s="215">
        <v>0.22055</v>
      </c>
      <c r="I180" s="215">
        <v>2.2004000000000001</v>
      </c>
      <c r="J180" s="216">
        <v>4211.0910000000003</v>
      </c>
      <c r="K180" s="216">
        <v>40.35</v>
      </c>
      <c r="L180" s="216">
        <v>365.26679999999999</v>
      </c>
      <c r="M180" s="215">
        <v>8.635000000000001E-2</v>
      </c>
      <c r="N180" s="215">
        <v>1.3107500000000001</v>
      </c>
      <c r="O180" s="215">
        <v>0.45384999999999998</v>
      </c>
      <c r="P180" s="215">
        <v>15.555299999999999</v>
      </c>
      <c r="Q180" s="215">
        <v>23.740949999999998</v>
      </c>
      <c r="R180" s="215">
        <v>2.3367</v>
      </c>
      <c r="S180" s="215">
        <v>0.37914999999999999</v>
      </c>
      <c r="T180" s="215">
        <v>0.25724999999999998</v>
      </c>
      <c r="U180" s="215">
        <v>8.7168500000000009</v>
      </c>
      <c r="AR180" s="204">
        <f t="shared" si="49"/>
        <v>1</v>
      </c>
      <c r="AS180" s="204">
        <f t="shared" si="50"/>
        <v>0.99702771418258074</v>
      </c>
      <c r="AT180" s="204">
        <f t="shared" si="51"/>
        <v>0.99999770554344181</v>
      </c>
      <c r="AU180" s="204">
        <f t="shared" si="52"/>
        <v>0.99999927816285139</v>
      </c>
      <c r="AV180" s="204">
        <f t="shared" si="53"/>
        <v>0.99986745564822477</v>
      </c>
      <c r="AW180" s="204">
        <f t="shared" si="54"/>
        <v>0.99998555103514186</v>
      </c>
      <c r="AX180" s="204">
        <f t="shared" si="55"/>
        <v>0.99999922313489131</v>
      </c>
      <c r="AY180" s="204">
        <f t="shared" si="56"/>
        <v>1.0000033517098006</v>
      </c>
      <c r="AZ180" s="204">
        <f t="shared" si="57"/>
        <v>0.99996619935903719</v>
      </c>
      <c r="BA180" s="204">
        <f t="shared" si="58"/>
        <v>1.0000254934296913</v>
      </c>
      <c r="BB180" s="204">
        <f t="shared" si="59"/>
        <v>0.9999664068097367</v>
      </c>
      <c r="BC180" s="204">
        <f t="shared" si="60"/>
        <v>1</v>
      </c>
      <c r="BD180" s="204">
        <f t="shared" si="61"/>
        <v>0.99979408469494802</v>
      </c>
      <c r="BE180" s="204">
        <f t="shared" si="62"/>
        <v>0.99993461626594393</v>
      </c>
      <c r="BF180" s="204">
        <f t="shared" si="63"/>
        <v>0.99987741363189264</v>
      </c>
      <c r="BG180" s="204">
        <f t="shared" si="64"/>
        <v>1</v>
      </c>
      <c r="BH180" s="204">
        <f t="shared" si="65"/>
        <v>0.99999944540424235</v>
      </c>
      <c r="BI180" s="204">
        <f t="shared" si="66"/>
        <v>0.99965456451068813</v>
      </c>
      <c r="BJ180" s="204">
        <f t="shared" si="67"/>
        <v>0.99999218179856786</v>
      </c>
      <c r="BK180" s="204">
        <f t="shared" si="68"/>
        <v>1.0000032086447634</v>
      </c>
      <c r="BM180" s="205">
        <f t="shared" si="71"/>
        <v>0.99609700359351305</v>
      </c>
      <c r="BN180" s="205">
        <f t="shared" si="69"/>
        <v>29.675839638997232</v>
      </c>
    </row>
    <row r="181" spans="1:66">
      <c r="A181" s="223">
        <v>45105</v>
      </c>
      <c r="B181" s="215">
        <v>0.28100000000000003</v>
      </c>
      <c r="C181" s="215">
        <v>0.42275000000000001</v>
      </c>
      <c r="D181" s="215">
        <v>0.37114999999999998</v>
      </c>
      <c r="E181" s="215">
        <v>0.25119999999999998</v>
      </c>
      <c r="F181" s="215">
        <v>2.0308000000000002</v>
      </c>
      <c r="G181" s="215">
        <v>0.62805</v>
      </c>
      <c r="H181" s="215">
        <v>0.22065000000000001</v>
      </c>
      <c r="I181" s="215">
        <v>2.2004000000000001</v>
      </c>
      <c r="J181" s="216">
        <v>4213.0630000000001</v>
      </c>
      <c r="K181" s="216">
        <v>40.44</v>
      </c>
      <c r="L181" s="216">
        <v>367.03999999999996</v>
      </c>
      <c r="M181" s="215">
        <v>8.635000000000001E-2</v>
      </c>
      <c r="N181" s="215">
        <v>1.3118000000000001</v>
      </c>
      <c r="O181" s="215">
        <v>0.45940000000000003</v>
      </c>
      <c r="P181" s="215">
        <v>15.51925</v>
      </c>
      <c r="Q181" s="215">
        <v>23.932499999999997</v>
      </c>
      <c r="R181" s="215">
        <v>2.3273000000000001</v>
      </c>
      <c r="S181" s="215">
        <v>0.37955</v>
      </c>
      <c r="T181" s="215">
        <v>0.25655</v>
      </c>
      <c r="U181" s="215">
        <v>8.7432499999999997</v>
      </c>
      <c r="AR181" s="204">
        <f t="shared" si="49"/>
        <v>1</v>
      </c>
      <c r="AS181" s="204">
        <f t="shared" si="50"/>
        <v>1.0045977177934531</v>
      </c>
      <c r="AT181" s="204">
        <f t="shared" si="51"/>
        <v>1.0000043174723734</v>
      </c>
      <c r="AU181" s="204">
        <f t="shared" si="52"/>
        <v>0.99999710978269807</v>
      </c>
      <c r="AV181" s="204">
        <f t="shared" si="53"/>
        <v>1.0002333353868875</v>
      </c>
      <c r="AW181" s="204">
        <f t="shared" si="54"/>
        <v>1.000004080169101</v>
      </c>
      <c r="AX181" s="204">
        <f t="shared" si="55"/>
        <v>1.0000005179690901</v>
      </c>
      <c r="AY181" s="204">
        <f t="shared" si="56"/>
        <v>1</v>
      </c>
      <c r="AZ181" s="204">
        <f t="shared" si="57"/>
        <v>1.0000059394253449</v>
      </c>
      <c r="BA181" s="204">
        <f t="shared" si="58"/>
        <v>1.0000458091327782</v>
      </c>
      <c r="BB181" s="204">
        <f t="shared" si="59"/>
        <v>1.0000446951484709</v>
      </c>
      <c r="BC181" s="204">
        <f t="shared" si="60"/>
        <v>1</v>
      </c>
      <c r="BD181" s="204">
        <f t="shared" si="61"/>
        <v>1.0000397431423285</v>
      </c>
      <c r="BE181" s="204">
        <f t="shared" si="62"/>
        <v>1.0001339950864379</v>
      </c>
      <c r="BF181" s="204">
        <f t="shared" si="63"/>
        <v>0.99995805779171199</v>
      </c>
      <c r="BG181" s="204">
        <f t="shared" si="64"/>
        <v>1</v>
      </c>
      <c r="BH181" s="204">
        <f t="shared" si="65"/>
        <v>0.99999946855672106</v>
      </c>
      <c r="BI181" s="204">
        <f t="shared" si="66"/>
        <v>1.0001455876390866</v>
      </c>
      <c r="BJ181" s="204">
        <f t="shared" si="67"/>
        <v>0.99998628889054175</v>
      </c>
      <c r="BK181" s="204">
        <f t="shared" si="68"/>
        <v>1.0000433704836833</v>
      </c>
      <c r="BM181" s="205">
        <f t="shared" si="71"/>
        <v>1.005243142482688</v>
      </c>
      <c r="BN181" s="205">
        <f t="shared" si="69"/>
        <v>29.831434294517894</v>
      </c>
    </row>
    <row r="182" spans="1:66">
      <c r="A182" s="223">
        <v>45106</v>
      </c>
      <c r="B182" s="215">
        <v>0.28000000000000003</v>
      </c>
      <c r="C182" s="215">
        <v>0.42310000000000003</v>
      </c>
      <c r="D182" s="215">
        <v>0.37154999999999999</v>
      </c>
      <c r="E182" s="215">
        <v>0.2515</v>
      </c>
      <c r="F182" s="215">
        <v>2.0291999999999999</v>
      </c>
      <c r="G182" s="215">
        <v>0.63</v>
      </c>
      <c r="H182" s="215">
        <v>0.22175</v>
      </c>
      <c r="I182" s="215">
        <v>2.1934</v>
      </c>
      <c r="J182" s="216">
        <v>4198.07</v>
      </c>
      <c r="K182" s="216">
        <v>40.47</v>
      </c>
      <c r="L182" s="216">
        <v>368.83605</v>
      </c>
      <c r="M182" s="215">
        <v>8.610000000000001E-2</v>
      </c>
      <c r="N182" s="215">
        <v>1.3082500000000001</v>
      </c>
      <c r="O182" s="215">
        <v>0.46050000000000002</v>
      </c>
      <c r="P182" s="215">
        <v>15.520900000000001</v>
      </c>
      <c r="Q182" s="215">
        <v>24.139299999999999</v>
      </c>
      <c r="R182" s="215">
        <v>2.3106999999999998</v>
      </c>
      <c r="S182" s="215">
        <v>0.37909999999999999</v>
      </c>
      <c r="T182" s="215">
        <v>0.25700000000000001</v>
      </c>
      <c r="U182" s="215">
        <v>8.7055500000000006</v>
      </c>
      <c r="AR182" s="204">
        <f t="shared" si="49"/>
        <v>0.99949351529044972</v>
      </c>
      <c r="AS182" s="204">
        <f t="shared" si="50"/>
        <v>1.0003629028160537</v>
      </c>
      <c r="AT182" s="204">
        <f t="shared" si="51"/>
        <v>1.0000007021847577</v>
      </c>
      <c r="AU182" s="204">
        <f t="shared" si="52"/>
        <v>1.000002168099464</v>
      </c>
      <c r="AV182" s="204">
        <f t="shared" si="53"/>
        <v>0.9999078887605668</v>
      </c>
      <c r="AW182" s="204">
        <f t="shared" si="54"/>
        <v>1.0000054723002432</v>
      </c>
      <c r="AX182" s="204">
        <f t="shared" si="55"/>
        <v>1.0000056822315018</v>
      </c>
      <c r="AY182" s="204">
        <f t="shared" si="56"/>
        <v>0.99994125874619944</v>
      </c>
      <c r="AZ182" s="204">
        <f t="shared" si="57"/>
        <v>0.99995477410220679</v>
      </c>
      <c r="BA182" s="204">
        <f t="shared" si="58"/>
        <v>1.0000152468253753</v>
      </c>
      <c r="BB182" s="204">
        <f t="shared" si="59"/>
        <v>1.0000450515330184</v>
      </c>
      <c r="BC182" s="204">
        <f t="shared" si="60"/>
        <v>1</v>
      </c>
      <c r="BD182" s="204">
        <f t="shared" si="61"/>
        <v>0.99986551375701083</v>
      </c>
      <c r="BE182" s="204">
        <f t="shared" si="62"/>
        <v>1.0000263638679325</v>
      </c>
      <c r="BF182" s="204">
        <f t="shared" si="63"/>
        <v>1.0000019218537497</v>
      </c>
      <c r="BG182" s="204">
        <f t="shared" si="64"/>
        <v>1</v>
      </c>
      <c r="BH182" s="204">
        <f t="shared" si="65"/>
        <v>0.99999905623008767</v>
      </c>
      <c r="BI182" s="204">
        <f t="shared" si="66"/>
        <v>0.99983622844168885</v>
      </c>
      <c r="BJ182" s="204">
        <f t="shared" si="67"/>
        <v>1.0000088186716536</v>
      </c>
      <c r="BK182" s="204">
        <f t="shared" si="68"/>
        <v>0.99993802874077387</v>
      </c>
      <c r="BM182" s="205">
        <f t="shared" si="71"/>
        <v>0.99941054119147366</v>
      </c>
      <c r="BN182" s="205">
        <f t="shared" si="69"/>
        <v>29.813849892802015</v>
      </c>
    </row>
    <row r="183" spans="1:66">
      <c r="A183" s="223">
        <v>45107</v>
      </c>
      <c r="B183" s="215">
        <v>0.28000000000000003</v>
      </c>
      <c r="C183" s="215">
        <v>0.42285</v>
      </c>
      <c r="D183" s="215">
        <v>0.37135000000000001</v>
      </c>
      <c r="E183" s="215">
        <v>0.25195000000000001</v>
      </c>
      <c r="F183" s="215">
        <v>2.0316999999999998</v>
      </c>
      <c r="G183" s="215">
        <v>0.63014999999999999</v>
      </c>
      <c r="H183" s="215">
        <v>0.22225</v>
      </c>
      <c r="I183" s="215">
        <v>2.19415</v>
      </c>
      <c r="J183" s="216">
        <v>4220.8824999999997</v>
      </c>
      <c r="K183" s="216">
        <v>40.504999999999995</v>
      </c>
      <c r="L183" s="216">
        <v>369.03795000000002</v>
      </c>
      <c r="M183" s="215">
        <v>8.6199999999999999E-2</v>
      </c>
      <c r="N183" s="215">
        <v>1.3091999999999999</v>
      </c>
      <c r="O183" s="215">
        <v>0.46050000000000002</v>
      </c>
      <c r="P183" s="215">
        <v>15.485900000000001</v>
      </c>
      <c r="Q183" s="215">
        <v>24.58005</v>
      </c>
      <c r="R183" s="215">
        <v>2.3371500000000003</v>
      </c>
      <c r="S183" s="215">
        <v>0.37970000000000004</v>
      </c>
      <c r="T183" s="215">
        <v>0.25790000000000002</v>
      </c>
      <c r="U183" s="215">
        <v>8.7122500000000009</v>
      </c>
      <c r="AR183" s="204">
        <f t="shared" si="49"/>
        <v>1</v>
      </c>
      <c r="AS183" s="204">
        <f t="shared" si="50"/>
        <v>0.99974089494384144</v>
      </c>
      <c r="AT183" s="204">
        <f t="shared" si="51"/>
        <v>0.99999964900235094</v>
      </c>
      <c r="AU183" s="204">
        <f t="shared" si="52"/>
        <v>1.0000032473066329</v>
      </c>
      <c r="AV183" s="204">
        <f t="shared" si="53"/>
        <v>1.0001439089064532</v>
      </c>
      <c r="AW183" s="204">
        <f t="shared" si="54"/>
        <v>1.0000004202432831</v>
      </c>
      <c r="AX183" s="204">
        <f t="shared" si="55"/>
        <v>1.0000025735167806</v>
      </c>
      <c r="AY183" s="204">
        <f t="shared" si="56"/>
        <v>1.0000063028707675</v>
      </c>
      <c r="AZ183" s="204">
        <f t="shared" si="57"/>
        <v>1.0000687532657395</v>
      </c>
      <c r="BA183" s="204">
        <f t="shared" si="58"/>
        <v>1.0000177737069877</v>
      </c>
      <c r="BB183" s="204">
        <f t="shared" si="59"/>
        <v>1.0000050505699842</v>
      </c>
      <c r="BC183" s="204">
        <f t="shared" si="60"/>
        <v>1</v>
      </c>
      <c r="BD183" s="204">
        <f t="shared" si="61"/>
        <v>1.000036028076819</v>
      </c>
      <c r="BE183" s="204">
        <f t="shared" si="62"/>
        <v>1</v>
      </c>
      <c r="BF183" s="204">
        <f t="shared" si="63"/>
        <v>0.99995919041261605</v>
      </c>
      <c r="BG183" s="204">
        <f t="shared" si="64"/>
        <v>1</v>
      </c>
      <c r="BH183" s="204">
        <f t="shared" si="65"/>
        <v>1.0000015006026928</v>
      </c>
      <c r="BI183" s="204">
        <f t="shared" si="66"/>
        <v>1.0002183606480937</v>
      </c>
      <c r="BJ183" s="204">
        <f t="shared" si="67"/>
        <v>1.0000175911910867</v>
      </c>
      <c r="BK183" s="204">
        <f t="shared" si="68"/>
        <v>1.0000110334476155</v>
      </c>
      <c r="BM183" s="205">
        <f t="shared" si="71"/>
        <v>1.0002322336480345</v>
      </c>
      <c r="BN183" s="205">
        <f t="shared" si="69"/>
        <v>29.820773671924574</v>
      </c>
    </row>
    <row r="184" spans="1:66">
      <c r="A184" s="223">
        <v>45108</v>
      </c>
      <c r="B184" s="215">
        <v>0.28000000000000003</v>
      </c>
      <c r="C184" s="215">
        <v>0.42285</v>
      </c>
      <c r="D184" s="215">
        <v>0.37135000000000001</v>
      </c>
      <c r="E184" s="215">
        <v>0.25195000000000001</v>
      </c>
      <c r="F184" s="215">
        <v>2.0316999999999998</v>
      </c>
      <c r="G184" s="215">
        <v>0.63014999999999999</v>
      </c>
      <c r="H184" s="215">
        <v>0.22225</v>
      </c>
      <c r="I184" s="215">
        <v>2.19415</v>
      </c>
      <c r="J184" s="216">
        <v>4220.8824999999997</v>
      </c>
      <c r="K184" s="216">
        <v>40.504999999999995</v>
      </c>
      <c r="L184" s="216">
        <v>369.03795000000002</v>
      </c>
      <c r="M184" s="215">
        <v>8.6199999999999999E-2</v>
      </c>
      <c r="N184" s="215">
        <v>1.3091999999999999</v>
      </c>
      <c r="O184" s="215">
        <v>0.46050000000000002</v>
      </c>
      <c r="P184" s="215">
        <v>15.485900000000001</v>
      </c>
      <c r="Q184" s="215">
        <v>24.58005</v>
      </c>
      <c r="R184" s="215">
        <v>2.3371500000000003</v>
      </c>
      <c r="S184" s="215">
        <v>0.37970000000000004</v>
      </c>
      <c r="T184" s="215">
        <v>0.25790000000000002</v>
      </c>
      <c r="U184" s="215">
        <v>8.7122500000000009</v>
      </c>
      <c r="AR184" s="204">
        <f t="shared" si="49"/>
        <v>1</v>
      </c>
      <c r="AS184" s="204">
        <f t="shared" si="50"/>
        <v>1</v>
      </c>
      <c r="AT184" s="204">
        <f t="shared" si="51"/>
        <v>1</v>
      </c>
      <c r="AU184" s="204">
        <f t="shared" si="52"/>
        <v>1</v>
      </c>
      <c r="AV184" s="204">
        <f t="shared" si="53"/>
        <v>1</v>
      </c>
      <c r="AW184" s="204">
        <f t="shared" si="54"/>
        <v>1</v>
      </c>
      <c r="AX184" s="204">
        <f t="shared" si="55"/>
        <v>1</v>
      </c>
      <c r="AY184" s="204">
        <f t="shared" si="56"/>
        <v>1</v>
      </c>
      <c r="AZ184" s="204">
        <f t="shared" si="57"/>
        <v>1</v>
      </c>
      <c r="BA184" s="204">
        <f t="shared" si="58"/>
        <v>1</v>
      </c>
      <c r="BB184" s="204">
        <f t="shared" si="59"/>
        <v>1</v>
      </c>
      <c r="BC184" s="204">
        <f t="shared" si="60"/>
        <v>1</v>
      </c>
      <c r="BD184" s="204">
        <f t="shared" si="61"/>
        <v>1</v>
      </c>
      <c r="BE184" s="204">
        <f t="shared" si="62"/>
        <v>1</v>
      </c>
      <c r="BF184" s="204">
        <f t="shared" si="63"/>
        <v>1</v>
      </c>
      <c r="BG184" s="204">
        <f t="shared" si="64"/>
        <v>1</v>
      </c>
      <c r="BH184" s="204">
        <f t="shared" si="65"/>
        <v>1</v>
      </c>
      <c r="BI184" s="204">
        <f t="shared" si="66"/>
        <v>1</v>
      </c>
      <c r="BJ184" s="204">
        <f t="shared" si="67"/>
        <v>1</v>
      </c>
      <c r="BK184" s="204">
        <f t="shared" si="68"/>
        <v>1</v>
      </c>
      <c r="BM184" s="205">
        <f t="shared" si="71"/>
        <v>1</v>
      </c>
      <c r="BN184" s="205">
        <f t="shared" si="69"/>
        <v>29.820773671924574</v>
      </c>
    </row>
    <row r="185" spans="1:66">
      <c r="A185" s="223">
        <v>45109</v>
      </c>
      <c r="B185" s="215">
        <v>0.28000000000000003</v>
      </c>
      <c r="C185" s="215">
        <v>0.42285</v>
      </c>
      <c r="D185" s="215">
        <v>0.37135000000000001</v>
      </c>
      <c r="E185" s="215">
        <v>0.25195000000000001</v>
      </c>
      <c r="F185" s="215">
        <v>2.0316999999999998</v>
      </c>
      <c r="G185" s="215">
        <v>0.63014999999999999</v>
      </c>
      <c r="H185" s="215">
        <v>0.22225</v>
      </c>
      <c r="I185" s="215">
        <v>2.19415</v>
      </c>
      <c r="J185" s="216">
        <v>4220.8824999999997</v>
      </c>
      <c r="K185" s="216">
        <v>40.504999999999995</v>
      </c>
      <c r="L185" s="216">
        <v>369.03795000000002</v>
      </c>
      <c r="M185" s="215">
        <v>8.6199999999999999E-2</v>
      </c>
      <c r="N185" s="215">
        <v>1.3091999999999999</v>
      </c>
      <c r="O185" s="215">
        <v>0.46050000000000002</v>
      </c>
      <c r="P185" s="215">
        <v>15.485900000000001</v>
      </c>
      <c r="Q185" s="215">
        <v>24.58005</v>
      </c>
      <c r="R185" s="215">
        <v>2.3371500000000003</v>
      </c>
      <c r="S185" s="215">
        <v>0.37970000000000004</v>
      </c>
      <c r="T185" s="215">
        <v>0.25790000000000002</v>
      </c>
      <c r="U185" s="215">
        <v>8.7122500000000009</v>
      </c>
      <c r="AR185" s="204">
        <f t="shared" si="49"/>
        <v>1</v>
      </c>
      <c r="AS185" s="204">
        <f t="shared" si="50"/>
        <v>1</v>
      </c>
      <c r="AT185" s="204">
        <f t="shared" si="51"/>
        <v>1</v>
      </c>
      <c r="AU185" s="204">
        <f t="shared" si="52"/>
        <v>1</v>
      </c>
      <c r="AV185" s="204">
        <f t="shared" si="53"/>
        <v>1</v>
      </c>
      <c r="AW185" s="204">
        <f t="shared" si="54"/>
        <v>1</v>
      </c>
      <c r="AX185" s="204">
        <f t="shared" si="55"/>
        <v>1</v>
      </c>
      <c r="AY185" s="204">
        <f t="shared" si="56"/>
        <v>1</v>
      </c>
      <c r="AZ185" s="204">
        <f t="shared" si="57"/>
        <v>1</v>
      </c>
      <c r="BA185" s="204">
        <f t="shared" si="58"/>
        <v>1</v>
      </c>
      <c r="BB185" s="204">
        <f t="shared" si="59"/>
        <v>1</v>
      </c>
      <c r="BC185" s="204">
        <f t="shared" si="60"/>
        <v>1</v>
      </c>
      <c r="BD185" s="204">
        <f t="shared" si="61"/>
        <v>1</v>
      </c>
      <c r="BE185" s="204">
        <f t="shared" si="62"/>
        <v>1</v>
      </c>
      <c r="BF185" s="204">
        <f t="shared" si="63"/>
        <v>1</v>
      </c>
      <c r="BG185" s="204">
        <f t="shared" si="64"/>
        <v>1</v>
      </c>
      <c r="BH185" s="204">
        <f t="shared" si="65"/>
        <v>1</v>
      </c>
      <c r="BI185" s="204">
        <f t="shared" si="66"/>
        <v>1</v>
      </c>
      <c r="BJ185" s="204">
        <f t="shared" si="67"/>
        <v>1</v>
      </c>
      <c r="BK185" s="204">
        <f t="shared" si="68"/>
        <v>1</v>
      </c>
      <c r="BM185" s="205">
        <f t="shared" si="71"/>
        <v>1</v>
      </c>
      <c r="BN185" s="205">
        <f t="shared" si="69"/>
        <v>29.820773671924574</v>
      </c>
    </row>
    <row r="186" spans="1:66">
      <c r="A186" s="223">
        <v>45110</v>
      </c>
      <c r="B186" s="215">
        <v>0.28000000000000003</v>
      </c>
      <c r="C186" s="215">
        <v>0.4214</v>
      </c>
      <c r="D186" s="215">
        <v>0.37145</v>
      </c>
      <c r="E186" s="215">
        <v>0.25109999999999999</v>
      </c>
      <c r="F186" s="215">
        <v>2.0307499999999998</v>
      </c>
      <c r="G186" s="215">
        <v>0.62660000000000005</v>
      </c>
      <c r="H186" s="215">
        <v>0.22089999999999999</v>
      </c>
      <c r="I186" s="215">
        <v>2.1936</v>
      </c>
      <c r="J186" s="216">
        <v>4209.54</v>
      </c>
      <c r="K186" s="216">
        <v>40.484999999999999</v>
      </c>
      <c r="L186" s="216">
        <v>366.48964999999998</v>
      </c>
      <c r="M186" s="215">
        <v>8.610000000000001E-2</v>
      </c>
      <c r="N186" s="215">
        <v>1.3069999999999999</v>
      </c>
      <c r="O186" s="215">
        <v>0.45640000000000003</v>
      </c>
      <c r="P186" s="215">
        <v>15.463799999999999</v>
      </c>
      <c r="Q186" s="215">
        <v>25.00975</v>
      </c>
      <c r="R186" s="215">
        <v>2.3247999999999998</v>
      </c>
      <c r="S186" s="215">
        <v>0.37870000000000004</v>
      </c>
      <c r="T186" s="215">
        <v>0.2571</v>
      </c>
      <c r="U186" s="215">
        <v>8.7165999999999997</v>
      </c>
      <c r="AR186" s="204">
        <f t="shared" si="49"/>
        <v>1</v>
      </c>
      <c r="AS186" s="204">
        <f t="shared" si="50"/>
        <v>0.99849510152659138</v>
      </c>
      <c r="AT186" s="204">
        <f t="shared" si="51"/>
        <v>1.0000001755224943</v>
      </c>
      <c r="AU186" s="204">
        <f t="shared" si="52"/>
        <v>0.99999386134589408</v>
      </c>
      <c r="AV186" s="204">
        <f t="shared" si="53"/>
        <v>0.9999453409131317</v>
      </c>
      <c r="AW186" s="204">
        <f t="shared" si="54"/>
        <v>0.99999002736048503</v>
      </c>
      <c r="AX186" s="204">
        <f t="shared" si="55"/>
        <v>0.99999303819147634</v>
      </c>
      <c r="AY186" s="204">
        <f t="shared" si="56"/>
        <v>0.99999537813071993</v>
      </c>
      <c r="AZ186" s="204">
        <f t="shared" si="57"/>
        <v>0.99996586382831754</v>
      </c>
      <c r="BA186" s="204">
        <f t="shared" si="58"/>
        <v>0.99998984561927751</v>
      </c>
      <c r="BB186" s="204">
        <f t="shared" si="59"/>
        <v>0.99993605234752281</v>
      </c>
      <c r="BC186" s="204">
        <f t="shared" si="60"/>
        <v>1</v>
      </c>
      <c r="BD186" s="204">
        <f t="shared" si="61"/>
        <v>0.99991653166641703</v>
      </c>
      <c r="BE186" s="204">
        <f t="shared" si="62"/>
        <v>0.99990141870919991</v>
      </c>
      <c r="BF186" s="204">
        <f t="shared" si="63"/>
        <v>0.99997418393281534</v>
      </c>
      <c r="BG186" s="204">
        <f t="shared" si="64"/>
        <v>1</v>
      </c>
      <c r="BH186" s="204">
        <f t="shared" si="65"/>
        <v>0.99999930146632898</v>
      </c>
      <c r="BI186" s="204">
        <f t="shared" si="66"/>
        <v>0.99963597952404315</v>
      </c>
      <c r="BJ186" s="204">
        <f t="shared" si="67"/>
        <v>0.99998436668498947</v>
      </c>
      <c r="BK186" s="204">
        <f t="shared" si="68"/>
        <v>1.0000071589512527</v>
      </c>
      <c r="BM186" s="205">
        <f t="shared" si="71"/>
        <v>0.99772500458522562</v>
      </c>
      <c r="BN186" s="205">
        <f>BN185*BM186</f>
        <v>29.752931548555921</v>
      </c>
    </row>
    <row r="187" spans="1:66">
      <c r="A187" s="223">
        <v>45111</v>
      </c>
      <c r="B187" s="215">
        <v>0.28000000000000003</v>
      </c>
      <c r="C187" s="215">
        <v>0.42015000000000002</v>
      </c>
      <c r="D187" s="215">
        <v>0.37085000000000001</v>
      </c>
      <c r="E187" s="215">
        <v>0.25109999999999999</v>
      </c>
      <c r="F187" s="215">
        <v>2.0247000000000002</v>
      </c>
      <c r="G187" s="215">
        <v>0.62690000000000001</v>
      </c>
      <c r="H187" s="215">
        <v>0.22065000000000001</v>
      </c>
      <c r="I187" s="215">
        <v>2.1925999999999997</v>
      </c>
      <c r="J187" s="216">
        <v>4206.7349999999997</v>
      </c>
      <c r="K187" s="216">
        <v>40.475000000000001</v>
      </c>
      <c r="L187" s="216">
        <v>364.62209999999999</v>
      </c>
      <c r="M187" s="215">
        <v>8.610000000000001E-2</v>
      </c>
      <c r="N187" s="215">
        <v>1.3058999999999998</v>
      </c>
      <c r="O187" s="215">
        <v>0.45484999999999998</v>
      </c>
      <c r="P187" s="215">
        <v>15.467700000000001</v>
      </c>
      <c r="Q187" s="215">
        <v>24.998649999999998</v>
      </c>
      <c r="R187" s="215">
        <v>2.3164499999999997</v>
      </c>
      <c r="S187" s="215">
        <v>0.37824999999999998</v>
      </c>
      <c r="T187" s="215">
        <v>0.25680000000000003</v>
      </c>
      <c r="U187" s="215">
        <v>8.7186000000000003</v>
      </c>
      <c r="AR187" s="204">
        <f t="shared" si="49"/>
        <v>1</v>
      </c>
      <c r="AS187" s="204">
        <f t="shared" si="50"/>
        <v>0.99869837931207173</v>
      </c>
      <c r="AT187" s="204">
        <f t="shared" si="51"/>
        <v>0.99999894615608642</v>
      </c>
      <c r="AU187" s="204">
        <f t="shared" si="52"/>
        <v>1</v>
      </c>
      <c r="AV187" s="204">
        <f t="shared" si="53"/>
        <v>0.99965135809579275</v>
      </c>
      <c r="AW187" s="204">
        <f t="shared" si="54"/>
        <v>1.0000008449456612</v>
      </c>
      <c r="AX187" s="204">
        <f t="shared" si="55"/>
        <v>0.99999870610476715</v>
      </c>
      <c r="AY187" s="204">
        <f t="shared" si="56"/>
        <v>0.99999159364751244</v>
      </c>
      <c r="AZ187" s="204">
        <f t="shared" si="57"/>
        <v>0.99999154383117406</v>
      </c>
      <c r="BA187" s="204">
        <f t="shared" si="58"/>
        <v>0.99999492091545716</v>
      </c>
      <c r="BB187" s="204">
        <f t="shared" si="59"/>
        <v>0.99995285188271932</v>
      </c>
      <c r="BC187" s="204">
        <f t="shared" si="60"/>
        <v>1</v>
      </c>
      <c r="BD187" s="204">
        <f t="shared" si="61"/>
        <v>0.99995821226091219</v>
      </c>
      <c r="BE187" s="204">
        <f t="shared" si="62"/>
        <v>0.99996249945652593</v>
      </c>
      <c r="BF187" s="204">
        <f t="shared" si="63"/>
        <v>1.0000045585256481</v>
      </c>
      <c r="BG187" s="204">
        <f t="shared" si="64"/>
        <v>1</v>
      </c>
      <c r="BH187" s="204">
        <f t="shared" si="65"/>
        <v>0.99999952560619032</v>
      </c>
      <c r="BI187" s="204">
        <f t="shared" si="66"/>
        <v>0.99983586066460406</v>
      </c>
      <c r="BJ187" s="204">
        <f t="shared" si="67"/>
        <v>0.99999412493363105</v>
      </c>
      <c r="BK187" s="204">
        <f t="shared" si="68"/>
        <v>1.0000032902666489</v>
      </c>
      <c r="BM187" s="205">
        <f t="shared" ref="BM187:BM218" si="72">PRODUCT(AR187:BB187,BD187:BK187)</f>
        <v>0.99803821850635499</v>
      </c>
      <c r="BN187" s="205">
        <f t="shared" ref="BN187:BN250" si="73">BN186*BM187</f>
        <v>29.694562798062279</v>
      </c>
    </row>
    <row r="188" spans="1:66">
      <c r="A188" s="223">
        <v>45112</v>
      </c>
      <c r="B188" s="215">
        <v>0.28000000000000003</v>
      </c>
      <c r="C188" s="215">
        <v>0.41910000000000003</v>
      </c>
      <c r="D188" s="215">
        <v>0.37054999999999999</v>
      </c>
      <c r="E188" s="215">
        <v>0.25130000000000002</v>
      </c>
      <c r="F188" s="215">
        <v>2.0265</v>
      </c>
      <c r="G188" s="215">
        <v>0.62460000000000004</v>
      </c>
      <c r="H188" s="215">
        <v>0.22044999999999998</v>
      </c>
      <c r="I188" s="215">
        <v>2.1922999999999999</v>
      </c>
      <c r="J188" s="216">
        <v>4203.0949999999993</v>
      </c>
      <c r="K188" s="216">
        <v>40.515000000000001</v>
      </c>
      <c r="L188" s="216">
        <v>363.70505000000003</v>
      </c>
      <c r="M188" s="215">
        <v>8.6050000000000001E-2</v>
      </c>
      <c r="N188" s="215">
        <v>1.3014000000000001</v>
      </c>
      <c r="O188" s="215">
        <v>0.45215</v>
      </c>
      <c r="P188" s="215">
        <v>15.50605</v>
      </c>
      <c r="Q188" s="215">
        <v>25.119299999999999</v>
      </c>
      <c r="R188" s="215">
        <v>2.3164499999999997</v>
      </c>
      <c r="S188" s="215">
        <v>0.37844999999999995</v>
      </c>
      <c r="T188" s="215">
        <v>0.25740000000000002</v>
      </c>
      <c r="U188" s="215">
        <v>8.7189499999999995</v>
      </c>
      <c r="AR188" s="204">
        <f t="shared" si="49"/>
        <v>1</v>
      </c>
      <c r="AS188" s="204">
        <f t="shared" si="50"/>
        <v>0.9989035298759924</v>
      </c>
      <c r="AT188" s="204">
        <f t="shared" si="51"/>
        <v>0.99999947243834963</v>
      </c>
      <c r="AU188" s="204">
        <f t="shared" si="52"/>
        <v>1.0000014462621223</v>
      </c>
      <c r="AV188" s="204">
        <f t="shared" si="53"/>
        <v>1.0001038604162336</v>
      </c>
      <c r="AW188" s="204">
        <f t="shared" si="54"/>
        <v>0.9999935117476294</v>
      </c>
      <c r="AX188" s="204">
        <f t="shared" si="55"/>
        <v>0.99999896382771836</v>
      </c>
      <c r="AY188" s="204">
        <f t="shared" si="56"/>
        <v>0.99999747733919775</v>
      </c>
      <c r="AZ188" s="204">
        <f t="shared" si="57"/>
        <v>0.99998901817986652</v>
      </c>
      <c r="BA188" s="204">
        <f t="shared" si="58"/>
        <v>1.0000203090720221</v>
      </c>
      <c r="BB188" s="204">
        <f t="shared" si="59"/>
        <v>0.99997675942477549</v>
      </c>
      <c r="BC188" s="204">
        <f t="shared" si="60"/>
        <v>1</v>
      </c>
      <c r="BD188" s="204">
        <f t="shared" si="61"/>
        <v>0.99982869392451201</v>
      </c>
      <c r="BE188" s="204">
        <f t="shared" si="62"/>
        <v>0.99993437117364881</v>
      </c>
      <c r="BF188" s="204">
        <f t="shared" si="63"/>
        <v>1.000044765280153</v>
      </c>
      <c r="BG188" s="204">
        <f t="shared" si="64"/>
        <v>1</v>
      </c>
      <c r="BH188" s="204">
        <f t="shared" si="65"/>
        <v>1</v>
      </c>
      <c r="BI188" s="204">
        <f t="shared" si="66"/>
        <v>1.0000729835633173</v>
      </c>
      <c r="BJ188" s="204">
        <f t="shared" si="67"/>
        <v>1.0000117433847966</v>
      </c>
      <c r="BK188" s="204">
        <f t="shared" si="68"/>
        <v>1.0000005757182815</v>
      </c>
      <c r="BM188" s="205">
        <f t="shared" si="72"/>
        <v>0.99887748404027177</v>
      </c>
      <c r="BN188" s="205">
        <f t="shared" si="73"/>
        <v>29.661230177404303</v>
      </c>
    </row>
    <row r="189" spans="1:66">
      <c r="A189" s="223">
        <v>45113</v>
      </c>
      <c r="B189" s="215">
        <v>0.28000000000000003</v>
      </c>
      <c r="C189" s="215">
        <v>0.42015000000000002</v>
      </c>
      <c r="D189" s="215">
        <v>0.37204999999999999</v>
      </c>
      <c r="E189" s="215">
        <v>0.25109999999999999</v>
      </c>
      <c r="F189" s="215">
        <v>2.0289000000000001</v>
      </c>
      <c r="G189" s="215">
        <v>0.62660000000000005</v>
      </c>
      <c r="H189" s="215">
        <v>0.22015000000000001</v>
      </c>
      <c r="I189" s="215">
        <v>2.1888500000000004</v>
      </c>
      <c r="J189" s="216">
        <v>4216.3924999999999</v>
      </c>
      <c r="K189" s="216">
        <v>40.269999999999996</v>
      </c>
      <c r="L189" s="216">
        <v>364.22500000000002</v>
      </c>
      <c r="M189" s="215">
        <v>8.6050000000000001E-2</v>
      </c>
      <c r="N189" s="215">
        <v>1.3048500000000001</v>
      </c>
      <c r="O189" s="215">
        <v>0.45219999999999999</v>
      </c>
      <c r="P189" s="215">
        <v>15.53735</v>
      </c>
      <c r="Q189" s="215">
        <v>25.338050000000003</v>
      </c>
      <c r="R189" s="215">
        <v>2.3172999999999999</v>
      </c>
      <c r="S189" s="215">
        <v>0.37855</v>
      </c>
      <c r="T189" s="215">
        <v>0.25780000000000003</v>
      </c>
      <c r="U189" s="215">
        <v>8.7545000000000002</v>
      </c>
      <c r="AR189" s="204">
        <f t="shared" si="49"/>
        <v>1</v>
      </c>
      <c r="AS189" s="204">
        <f t="shared" si="50"/>
        <v>1.0010976736904151</v>
      </c>
      <c r="AT189" s="204">
        <f t="shared" si="51"/>
        <v>1.0000026335533021</v>
      </c>
      <c r="AU189" s="204">
        <f t="shared" si="52"/>
        <v>0.99999855373996938</v>
      </c>
      <c r="AV189" s="204">
        <f t="shared" si="53"/>
        <v>1.0001383395284356</v>
      </c>
      <c r="AW189" s="204">
        <f t="shared" si="54"/>
        <v>1.0000056433440387</v>
      </c>
      <c r="AX189" s="204">
        <f t="shared" si="55"/>
        <v>0.9999984439780506</v>
      </c>
      <c r="AY189" s="204">
        <f t="shared" si="56"/>
        <v>0.99997096494839799</v>
      </c>
      <c r="AZ189" s="204">
        <f t="shared" si="57"/>
        <v>1.000040073375174</v>
      </c>
      <c r="BA189" s="204">
        <f t="shared" si="58"/>
        <v>0.99987529994389013</v>
      </c>
      <c r="BB189" s="204">
        <f t="shared" si="59"/>
        <v>1.0000131843901412</v>
      </c>
      <c r="BC189" s="204">
        <f t="shared" si="60"/>
        <v>1</v>
      </c>
      <c r="BD189" s="204">
        <f t="shared" si="61"/>
        <v>1.000131407404184</v>
      </c>
      <c r="BE189" s="204">
        <f t="shared" si="62"/>
        <v>1.0000012189470928</v>
      </c>
      <c r="BF189" s="204">
        <f t="shared" si="63"/>
        <v>1.0000364538082067</v>
      </c>
      <c r="BG189" s="204">
        <f t="shared" si="64"/>
        <v>1</v>
      </c>
      <c r="BH189" s="204">
        <f t="shared" si="65"/>
        <v>1.0000000483697091</v>
      </c>
      <c r="BI189" s="204">
        <f t="shared" si="66"/>
        <v>1.0000364766534844</v>
      </c>
      <c r="BJ189" s="204">
        <f t="shared" si="67"/>
        <v>1.0000078137099775</v>
      </c>
      <c r="BK189" s="204">
        <f t="shared" si="68"/>
        <v>1.0000583581520974</v>
      </c>
      <c r="BM189" s="205">
        <f t="shared" si="72"/>
        <v>1.0014129524376483</v>
      </c>
      <c r="BN189" s="205">
        <f t="shared" si="73"/>
        <v>29.703140084887114</v>
      </c>
    </row>
    <row r="190" spans="1:66">
      <c r="A190" s="223">
        <v>45114</v>
      </c>
      <c r="B190" s="215">
        <v>0.28000000000000003</v>
      </c>
      <c r="C190" s="215">
        <v>0.42210000000000003</v>
      </c>
      <c r="D190" s="215">
        <v>0.37429999999999997</v>
      </c>
      <c r="E190" s="215">
        <v>0.25090000000000001</v>
      </c>
      <c r="F190" s="215">
        <v>2.0274999999999999</v>
      </c>
      <c r="G190" s="215">
        <v>0.62724999999999997</v>
      </c>
      <c r="H190" s="215">
        <v>0.21975</v>
      </c>
      <c r="I190" s="215">
        <v>2.1905999999999999</v>
      </c>
      <c r="J190" s="216">
        <v>4235.1625000000004</v>
      </c>
      <c r="K190" s="216">
        <v>40.200000000000003</v>
      </c>
      <c r="L190" s="216">
        <v>365.26639999999998</v>
      </c>
      <c r="M190" s="215">
        <v>8.6050000000000001E-2</v>
      </c>
      <c r="N190" s="215">
        <v>1.3080000000000001</v>
      </c>
      <c r="O190" s="215">
        <v>0.45424999999999999</v>
      </c>
      <c r="P190" s="215">
        <v>15.553000000000001</v>
      </c>
      <c r="Q190" s="215">
        <v>25.50535</v>
      </c>
      <c r="R190" s="215">
        <v>2.2885499999999999</v>
      </c>
      <c r="S190" s="215">
        <v>0.37875000000000003</v>
      </c>
      <c r="T190" s="215">
        <v>0.2571</v>
      </c>
      <c r="U190" s="215">
        <v>8.7592999999999996</v>
      </c>
      <c r="AR190" s="204">
        <f t="shared" si="49"/>
        <v>1</v>
      </c>
      <c r="AS190" s="204">
        <f t="shared" si="50"/>
        <v>1.0020322265373149</v>
      </c>
      <c r="AT190" s="204">
        <f t="shared" si="51"/>
        <v>1.000003930490819</v>
      </c>
      <c r="AU190" s="204">
        <f t="shared" si="52"/>
        <v>0.99999855258757164</v>
      </c>
      <c r="AV190" s="204">
        <f t="shared" si="53"/>
        <v>0.99991933067588978</v>
      </c>
      <c r="AW190" s="204">
        <f t="shared" si="54"/>
        <v>1.0000018302056035</v>
      </c>
      <c r="AX190" s="204">
        <f t="shared" si="55"/>
        <v>0.99999792200295534</v>
      </c>
      <c r="AY190" s="204">
        <f t="shared" si="56"/>
        <v>1.0000147339619441</v>
      </c>
      <c r="AZ190" s="204">
        <f t="shared" si="57"/>
        <v>1.0000563511933969</v>
      </c>
      <c r="BA190" s="204">
        <f t="shared" si="58"/>
        <v>0.99996423045441696</v>
      </c>
      <c r="BB190" s="204">
        <f t="shared" si="59"/>
        <v>1.0000263504835003</v>
      </c>
      <c r="BC190" s="204">
        <f t="shared" si="60"/>
        <v>1</v>
      </c>
      <c r="BD190" s="204">
        <f t="shared" si="61"/>
        <v>1.0001196768911313</v>
      </c>
      <c r="BE190" s="204">
        <f t="shared" si="62"/>
        <v>1.0000498623456284</v>
      </c>
      <c r="BF190" s="204">
        <f t="shared" si="63"/>
        <v>1.0000181992086477</v>
      </c>
      <c r="BG190" s="204">
        <f t="shared" si="64"/>
        <v>1</v>
      </c>
      <c r="BH190" s="204">
        <f t="shared" si="65"/>
        <v>0.99999835403545256</v>
      </c>
      <c r="BI190" s="204">
        <f t="shared" si="66"/>
        <v>1.0000729257371761</v>
      </c>
      <c r="BJ190" s="204">
        <f t="shared" si="67"/>
        <v>0.99998631818192996</v>
      </c>
      <c r="BK190" s="204">
        <f t="shared" si="68"/>
        <v>1.0000078612188383</v>
      </c>
      <c r="BM190" s="205">
        <f t="shared" si="72"/>
        <v>1.0022691473562373</v>
      </c>
      <c r="BN190" s="205">
        <f t="shared" si="73"/>
        <v>29.770540886682682</v>
      </c>
    </row>
    <row r="191" spans="1:66">
      <c r="A191" s="223">
        <v>45115</v>
      </c>
      <c r="B191" s="215">
        <v>0.28000000000000003</v>
      </c>
      <c r="C191" s="215">
        <v>0.42210000000000003</v>
      </c>
      <c r="D191" s="215">
        <v>0.37429999999999997</v>
      </c>
      <c r="E191" s="215">
        <v>0.25090000000000001</v>
      </c>
      <c r="F191" s="215">
        <v>2.0274999999999999</v>
      </c>
      <c r="G191" s="215">
        <v>0.62724999999999997</v>
      </c>
      <c r="H191" s="215">
        <v>0.21975</v>
      </c>
      <c r="I191" s="215">
        <v>2.1905999999999999</v>
      </c>
      <c r="J191" s="216">
        <v>4235.1625000000004</v>
      </c>
      <c r="K191" s="216">
        <v>40.200000000000003</v>
      </c>
      <c r="L191" s="216">
        <v>365.26639999999998</v>
      </c>
      <c r="M191" s="215">
        <v>8.6050000000000001E-2</v>
      </c>
      <c r="N191" s="215">
        <v>1.3080000000000001</v>
      </c>
      <c r="O191" s="215">
        <v>0.45424999999999999</v>
      </c>
      <c r="P191" s="215">
        <v>15.553000000000001</v>
      </c>
      <c r="Q191" s="215">
        <v>25.50535</v>
      </c>
      <c r="R191" s="215">
        <v>2.2885499999999999</v>
      </c>
      <c r="S191" s="215">
        <v>0.37875000000000003</v>
      </c>
      <c r="T191" s="215">
        <v>0.2571</v>
      </c>
      <c r="U191" s="215">
        <v>8.7592999999999996</v>
      </c>
      <c r="AR191" s="204">
        <f t="shared" si="49"/>
        <v>1</v>
      </c>
      <c r="AS191" s="204">
        <f t="shared" si="50"/>
        <v>1</v>
      </c>
      <c r="AT191" s="204">
        <f t="shared" si="51"/>
        <v>1</v>
      </c>
      <c r="AU191" s="204">
        <f t="shared" si="52"/>
        <v>1</v>
      </c>
      <c r="AV191" s="204">
        <f t="shared" si="53"/>
        <v>1</v>
      </c>
      <c r="AW191" s="204">
        <f t="shared" si="54"/>
        <v>1</v>
      </c>
      <c r="AX191" s="204">
        <f t="shared" si="55"/>
        <v>1</v>
      </c>
      <c r="AY191" s="204">
        <f t="shared" si="56"/>
        <v>1</v>
      </c>
      <c r="AZ191" s="204">
        <f t="shared" si="57"/>
        <v>1</v>
      </c>
      <c r="BA191" s="204">
        <f t="shared" si="58"/>
        <v>1</v>
      </c>
      <c r="BB191" s="204">
        <f t="shared" si="59"/>
        <v>1</v>
      </c>
      <c r="BC191" s="204">
        <f t="shared" si="60"/>
        <v>1</v>
      </c>
      <c r="BD191" s="204">
        <f t="shared" si="61"/>
        <v>1</v>
      </c>
      <c r="BE191" s="204">
        <f t="shared" si="62"/>
        <v>1</v>
      </c>
      <c r="BF191" s="204">
        <f t="shared" si="63"/>
        <v>1</v>
      </c>
      <c r="BG191" s="204">
        <f t="shared" si="64"/>
        <v>1</v>
      </c>
      <c r="BH191" s="204">
        <f t="shared" si="65"/>
        <v>1</v>
      </c>
      <c r="BI191" s="204">
        <f t="shared" si="66"/>
        <v>1</v>
      </c>
      <c r="BJ191" s="204">
        <f t="shared" si="67"/>
        <v>1</v>
      </c>
      <c r="BK191" s="204">
        <f t="shared" si="68"/>
        <v>1</v>
      </c>
      <c r="BM191" s="205">
        <f t="shared" si="72"/>
        <v>1</v>
      </c>
      <c r="BN191" s="205">
        <f t="shared" si="73"/>
        <v>29.770540886682682</v>
      </c>
    </row>
    <row r="192" spans="1:66">
      <c r="A192" s="223">
        <v>45116</v>
      </c>
      <c r="B192" s="215">
        <v>0.28000000000000003</v>
      </c>
      <c r="C192" s="215">
        <v>0.42210000000000003</v>
      </c>
      <c r="D192" s="215">
        <v>0.37429999999999997</v>
      </c>
      <c r="E192" s="215">
        <v>0.25090000000000001</v>
      </c>
      <c r="F192" s="215">
        <v>2.0274999999999999</v>
      </c>
      <c r="G192" s="215">
        <v>0.62724999999999997</v>
      </c>
      <c r="H192" s="215">
        <v>0.21975</v>
      </c>
      <c r="I192" s="215">
        <v>2.1905999999999999</v>
      </c>
      <c r="J192" s="216">
        <v>4235.1625000000004</v>
      </c>
      <c r="K192" s="216">
        <v>40.200000000000003</v>
      </c>
      <c r="L192" s="216">
        <v>365.26639999999998</v>
      </c>
      <c r="M192" s="215">
        <v>8.6050000000000001E-2</v>
      </c>
      <c r="N192" s="215">
        <v>1.3080000000000001</v>
      </c>
      <c r="O192" s="215">
        <v>0.45424999999999999</v>
      </c>
      <c r="P192" s="215">
        <v>15.553000000000001</v>
      </c>
      <c r="Q192" s="215">
        <v>25.50535</v>
      </c>
      <c r="R192" s="215">
        <v>2.2885499999999999</v>
      </c>
      <c r="S192" s="215">
        <v>0.37875000000000003</v>
      </c>
      <c r="T192" s="215">
        <v>0.2571</v>
      </c>
      <c r="U192" s="215">
        <v>8.7592999999999996</v>
      </c>
      <c r="AR192" s="204">
        <f t="shared" si="49"/>
        <v>1</v>
      </c>
      <c r="AS192" s="204">
        <f t="shared" si="50"/>
        <v>1</v>
      </c>
      <c r="AT192" s="204">
        <f t="shared" si="51"/>
        <v>1</v>
      </c>
      <c r="AU192" s="204">
        <f t="shared" si="52"/>
        <v>1</v>
      </c>
      <c r="AV192" s="204">
        <f t="shared" si="53"/>
        <v>1</v>
      </c>
      <c r="AW192" s="204">
        <f t="shared" si="54"/>
        <v>1</v>
      </c>
      <c r="AX192" s="204">
        <f t="shared" si="55"/>
        <v>1</v>
      </c>
      <c r="AY192" s="204">
        <f t="shared" si="56"/>
        <v>1</v>
      </c>
      <c r="AZ192" s="204">
        <f t="shared" si="57"/>
        <v>1</v>
      </c>
      <c r="BA192" s="204">
        <f t="shared" si="58"/>
        <v>1</v>
      </c>
      <c r="BB192" s="204">
        <f t="shared" si="59"/>
        <v>1</v>
      </c>
      <c r="BC192" s="204">
        <f t="shared" si="60"/>
        <v>1</v>
      </c>
      <c r="BD192" s="204">
        <f t="shared" si="61"/>
        <v>1</v>
      </c>
      <c r="BE192" s="204">
        <f t="shared" si="62"/>
        <v>1</v>
      </c>
      <c r="BF192" s="204">
        <f t="shared" si="63"/>
        <v>1</v>
      </c>
      <c r="BG192" s="204">
        <f t="shared" si="64"/>
        <v>1</v>
      </c>
      <c r="BH192" s="204">
        <f t="shared" si="65"/>
        <v>1</v>
      </c>
      <c r="BI192" s="204">
        <f t="shared" si="66"/>
        <v>1</v>
      </c>
      <c r="BJ192" s="204">
        <f t="shared" si="67"/>
        <v>1</v>
      </c>
      <c r="BK192" s="204">
        <f t="shared" si="68"/>
        <v>1</v>
      </c>
      <c r="BM192" s="205">
        <f t="shared" si="72"/>
        <v>1</v>
      </c>
      <c r="BN192" s="205">
        <f t="shared" si="73"/>
        <v>29.770540886682682</v>
      </c>
    </row>
    <row r="193" spans="1:66">
      <c r="A193" s="223">
        <v>45117</v>
      </c>
      <c r="B193" s="215">
        <v>0.28000000000000003</v>
      </c>
      <c r="C193" s="215">
        <v>0.42085</v>
      </c>
      <c r="D193" s="215">
        <v>0.37240000000000001</v>
      </c>
      <c r="E193" s="215">
        <v>0.24954999999999999</v>
      </c>
      <c r="F193" s="215">
        <v>2.0266500000000001</v>
      </c>
      <c r="G193" s="215">
        <v>0.62490000000000001</v>
      </c>
      <c r="H193" s="215">
        <v>0.21870000000000001</v>
      </c>
      <c r="I193" s="215">
        <v>2.1922999999999999</v>
      </c>
      <c r="J193" s="216">
        <v>4253.2250000000004</v>
      </c>
      <c r="K193" s="216">
        <v>39.944999999999993</v>
      </c>
      <c r="L193" s="216">
        <v>365.7647</v>
      </c>
      <c r="M193" s="215">
        <v>8.5999999999999993E-2</v>
      </c>
      <c r="N193" s="215">
        <v>1.30715</v>
      </c>
      <c r="O193" s="215">
        <v>0.45324999999999999</v>
      </c>
      <c r="P193" s="215">
        <v>15.591000000000001</v>
      </c>
      <c r="Q193" s="215">
        <v>25.584699999999998</v>
      </c>
      <c r="R193" s="215">
        <v>2.3371500000000003</v>
      </c>
      <c r="S193" s="215">
        <v>0.37780000000000002</v>
      </c>
      <c r="T193" s="215">
        <v>0.25569999999999998</v>
      </c>
      <c r="U193" s="215">
        <v>8.7860499999999995</v>
      </c>
      <c r="AR193" s="204">
        <f t="shared" si="49"/>
        <v>1</v>
      </c>
      <c r="AS193" s="204">
        <f t="shared" si="50"/>
        <v>0.99870053968592332</v>
      </c>
      <c r="AT193" s="204">
        <f t="shared" si="51"/>
        <v>0.99999668248952678</v>
      </c>
      <c r="AU193" s="204">
        <f t="shared" si="52"/>
        <v>0.99999019972391423</v>
      </c>
      <c r="AV193" s="204">
        <f t="shared" si="53"/>
        <v>0.9999509942393815</v>
      </c>
      <c r="AW193" s="204">
        <f t="shared" si="54"/>
        <v>0.99999337414011857</v>
      </c>
      <c r="AX193" s="204">
        <f t="shared" si="55"/>
        <v>0.9999945272186902</v>
      </c>
      <c r="AY193" s="204">
        <f t="shared" si="56"/>
        <v>1.0000143017219956</v>
      </c>
      <c r="AZ193" s="204">
        <f t="shared" si="57"/>
        <v>1.0000539917692977</v>
      </c>
      <c r="BA193" s="204">
        <f t="shared" si="58"/>
        <v>0.99986917406577225</v>
      </c>
      <c r="BB193" s="204">
        <f t="shared" si="59"/>
        <v>1.0000125818066716</v>
      </c>
      <c r="BC193" s="204">
        <f t="shared" si="60"/>
        <v>1</v>
      </c>
      <c r="BD193" s="204">
        <f t="shared" si="61"/>
        <v>0.99996773710329878</v>
      </c>
      <c r="BE193" s="204">
        <f t="shared" si="62"/>
        <v>0.99997570597936836</v>
      </c>
      <c r="BF193" s="204">
        <f t="shared" si="63"/>
        <v>1.0000441142383441</v>
      </c>
      <c r="BG193" s="204">
        <f t="shared" si="64"/>
        <v>1</v>
      </c>
      <c r="BH193" s="204">
        <f t="shared" si="65"/>
        <v>1.0000027705278691</v>
      </c>
      <c r="BI193" s="204">
        <f t="shared" si="66"/>
        <v>0.99965333192180894</v>
      </c>
      <c r="BJ193" s="204">
        <f t="shared" si="67"/>
        <v>0.99997252444345019</v>
      </c>
      <c r="BK193" s="204">
        <f t="shared" si="68"/>
        <v>1.000043731955726</v>
      </c>
      <c r="BM193" s="205">
        <f t="shared" si="72"/>
        <v>0.99823691933841074</v>
      </c>
      <c r="BN193" s="205">
        <f t="shared" si="73"/>
        <v>29.718053021760319</v>
      </c>
    </row>
    <row r="194" spans="1:66">
      <c r="A194" s="223">
        <v>45118</v>
      </c>
      <c r="B194" s="215">
        <v>0.28000000000000003</v>
      </c>
      <c r="C194" s="215">
        <v>0.41885</v>
      </c>
      <c r="D194" s="215">
        <v>0.37124999999999997</v>
      </c>
      <c r="E194" s="215">
        <v>0.24745</v>
      </c>
      <c r="F194" s="215">
        <v>2.0152999999999999</v>
      </c>
      <c r="G194" s="215">
        <v>0.62334999999999996</v>
      </c>
      <c r="H194" s="215">
        <v>0.21710000000000002</v>
      </c>
      <c r="I194" s="215">
        <v>2.1912500000000001</v>
      </c>
      <c r="J194" s="216">
        <v>4242.585</v>
      </c>
      <c r="K194" s="216">
        <v>39.445</v>
      </c>
      <c r="L194" s="216">
        <v>362.24964999999997</v>
      </c>
      <c r="M194" s="215">
        <v>8.5999999999999993E-2</v>
      </c>
      <c r="N194" s="215">
        <v>1.3054000000000001</v>
      </c>
      <c r="O194" s="215">
        <v>0.45129999999999998</v>
      </c>
      <c r="P194" s="215">
        <v>15.475999999999999</v>
      </c>
      <c r="Q194" s="215">
        <v>25.464550000000003</v>
      </c>
      <c r="R194" s="215">
        <v>2.3172999999999999</v>
      </c>
      <c r="S194" s="215">
        <v>0.37570000000000003</v>
      </c>
      <c r="T194" s="215">
        <v>0.25414999999999999</v>
      </c>
      <c r="U194" s="215">
        <v>8.7756500000000006</v>
      </c>
      <c r="AR194" s="204">
        <f t="shared" si="49"/>
        <v>1</v>
      </c>
      <c r="AS194" s="204">
        <f t="shared" si="50"/>
        <v>0.99791363613377493</v>
      </c>
      <c r="AT194" s="204">
        <f t="shared" si="51"/>
        <v>0.9999979837991082</v>
      </c>
      <c r="AU194" s="204">
        <f t="shared" si="52"/>
        <v>0.99998464928999276</v>
      </c>
      <c r="AV194" s="204">
        <f t="shared" si="53"/>
        <v>0.99934385140477178</v>
      </c>
      <c r="AW194" s="204">
        <f t="shared" si="54"/>
        <v>0.99999561609568288</v>
      </c>
      <c r="AX194" s="204">
        <f t="shared" si="55"/>
        <v>0.99999160980385327</v>
      </c>
      <c r="AY194" s="204">
        <f t="shared" si="56"/>
        <v>0.99999116799573973</v>
      </c>
      <c r="AZ194" s="204">
        <f t="shared" si="57"/>
        <v>0.99996822447895217</v>
      </c>
      <c r="BA194" s="204">
        <f t="shared" si="58"/>
        <v>0.99974105307927252</v>
      </c>
      <c r="BB194" s="204">
        <f t="shared" si="59"/>
        <v>0.99991088295769781</v>
      </c>
      <c r="BC194" s="204">
        <f t="shared" si="60"/>
        <v>1</v>
      </c>
      <c r="BD194" s="204">
        <f t="shared" si="61"/>
        <v>0.99993351141487741</v>
      </c>
      <c r="BE194" s="204">
        <f t="shared" si="62"/>
        <v>0.99995247265930021</v>
      </c>
      <c r="BF194" s="204">
        <f t="shared" si="63"/>
        <v>0.99986617685552337</v>
      </c>
      <c r="BG194" s="204">
        <f t="shared" si="64"/>
        <v>1</v>
      </c>
      <c r="BH194" s="204">
        <f t="shared" si="65"/>
        <v>0.99999887544250321</v>
      </c>
      <c r="BI194" s="204">
        <f t="shared" si="66"/>
        <v>0.99923074024869352</v>
      </c>
      <c r="BJ194" s="204">
        <f t="shared" si="67"/>
        <v>0.99996940465637962</v>
      </c>
      <c r="BK194" s="204">
        <f t="shared" si="68"/>
        <v>0.99998301402562917</v>
      </c>
      <c r="BM194" s="205">
        <f t="shared" si="72"/>
        <v>0.99577906164775831</v>
      </c>
      <c r="BN194" s="205">
        <f t="shared" si="73"/>
        <v>29.592614952006819</v>
      </c>
    </row>
    <row r="195" spans="1:66">
      <c r="A195" s="223">
        <v>45119</v>
      </c>
      <c r="B195" s="215">
        <v>0.28000000000000003</v>
      </c>
      <c r="C195" s="215">
        <v>0.41705000000000003</v>
      </c>
      <c r="D195" s="215">
        <v>0.36985000000000001</v>
      </c>
      <c r="E195" s="215">
        <v>0.2455</v>
      </c>
      <c r="F195" s="215">
        <v>2.01355</v>
      </c>
      <c r="G195" s="215">
        <v>0.62270000000000003</v>
      </c>
      <c r="H195" s="215">
        <v>0.21605000000000002</v>
      </c>
      <c r="I195" s="215">
        <v>2.1920999999999999</v>
      </c>
      <c r="J195" s="216">
        <v>4223.8150000000005</v>
      </c>
      <c r="K195" s="216">
        <v>39.06</v>
      </c>
      <c r="L195" s="216">
        <v>361.05345</v>
      </c>
      <c r="M195" s="215">
        <v>8.5949999999999999E-2</v>
      </c>
      <c r="N195" s="215">
        <v>1.3025</v>
      </c>
      <c r="O195" s="215">
        <v>0.45005000000000001</v>
      </c>
      <c r="P195" s="215">
        <v>15.424849999999999</v>
      </c>
      <c r="Q195" s="215">
        <v>25.291399999999999</v>
      </c>
      <c r="R195" s="215">
        <v>2.2885499999999999</v>
      </c>
      <c r="S195" s="215">
        <v>0.3745</v>
      </c>
      <c r="T195" s="215">
        <v>0.25385000000000002</v>
      </c>
      <c r="U195" s="215">
        <v>8.7483500000000003</v>
      </c>
      <c r="AR195" s="204">
        <f t="shared" si="49"/>
        <v>1</v>
      </c>
      <c r="AS195" s="204">
        <f t="shared" si="50"/>
        <v>0.99811354816036413</v>
      </c>
      <c r="AT195" s="204">
        <f t="shared" si="51"/>
        <v>0.99999753704861127</v>
      </c>
      <c r="AU195" s="204">
        <f t="shared" si="52"/>
        <v>0.99998562866227936</v>
      </c>
      <c r="AV195" s="204">
        <f t="shared" si="53"/>
        <v>0.9998984748621278</v>
      </c>
      <c r="AW195" s="204">
        <f t="shared" si="54"/>
        <v>0.99999815834108963</v>
      </c>
      <c r="AX195" s="204">
        <f t="shared" si="55"/>
        <v>0.99999446025395844</v>
      </c>
      <c r="AY195" s="204">
        <f t="shared" si="56"/>
        <v>1.0000071501010457</v>
      </c>
      <c r="AZ195" s="204">
        <f t="shared" si="57"/>
        <v>0.99994375078013609</v>
      </c>
      <c r="BA195" s="204">
        <f t="shared" si="58"/>
        <v>0.99979835839494258</v>
      </c>
      <c r="BB195" s="204">
        <f t="shared" si="59"/>
        <v>0.99996947452620433</v>
      </c>
      <c r="BC195" s="204">
        <f t="shared" si="60"/>
        <v>1</v>
      </c>
      <c r="BD195" s="204">
        <f t="shared" si="61"/>
        <v>0.99988962485159127</v>
      </c>
      <c r="BE195" s="204">
        <f t="shared" si="62"/>
        <v>0.99996942536237554</v>
      </c>
      <c r="BF195" s="204">
        <f t="shared" si="63"/>
        <v>0.99994015575417217</v>
      </c>
      <c r="BG195" s="204">
        <f t="shared" si="64"/>
        <v>1</v>
      </c>
      <c r="BH195" s="204">
        <f t="shared" si="65"/>
        <v>0.99999835403545256</v>
      </c>
      <c r="BI195" s="204">
        <f t="shared" si="66"/>
        <v>0.99955841776377741</v>
      </c>
      <c r="BJ195" s="204">
        <f t="shared" si="67"/>
        <v>0.99999405669977948</v>
      </c>
      <c r="BK195" s="204">
        <f t="shared" si="68"/>
        <v>0.99995531648105151</v>
      </c>
      <c r="BM195" s="205">
        <f t="shared" si="72"/>
        <v>0.99701444158111341</v>
      </c>
      <c r="BN195" s="205">
        <f t="shared" si="73"/>
        <v>29.504264471299987</v>
      </c>
    </row>
    <row r="196" spans="1:66">
      <c r="A196" s="223">
        <v>45120</v>
      </c>
      <c r="B196" s="215">
        <v>0.28000000000000003</v>
      </c>
      <c r="C196" s="215">
        <v>0.41125</v>
      </c>
      <c r="D196" s="215">
        <v>0.36909999999999998</v>
      </c>
      <c r="E196" s="215">
        <v>0.24254999999999999</v>
      </c>
      <c r="F196" s="215">
        <v>2.0089999999999999</v>
      </c>
      <c r="G196" s="215">
        <v>0.61729999999999996</v>
      </c>
      <c r="H196" s="215">
        <v>0.21534999999999999</v>
      </c>
      <c r="I196" s="215">
        <v>2.1896500000000003</v>
      </c>
      <c r="J196" s="216">
        <v>4196.8074999999999</v>
      </c>
      <c r="K196" s="216">
        <v>38.854999999999997</v>
      </c>
      <c r="L196" s="216">
        <v>357.35744999999997</v>
      </c>
      <c r="M196" s="215">
        <v>8.5800000000000001E-2</v>
      </c>
      <c r="N196" s="215">
        <v>1.2898499999999999</v>
      </c>
      <c r="O196" s="215">
        <v>0.44235000000000002</v>
      </c>
      <c r="P196" s="215">
        <v>15.285699999999999</v>
      </c>
      <c r="Q196" s="215">
        <v>25.489600000000003</v>
      </c>
      <c r="R196" s="215">
        <v>2.2875999999999999</v>
      </c>
      <c r="S196" s="215">
        <v>0.37245</v>
      </c>
      <c r="T196" s="215">
        <v>0.25140000000000001</v>
      </c>
      <c r="U196" s="215">
        <v>8.6876999999999995</v>
      </c>
      <c r="AR196" s="204">
        <f t="shared" ref="AR196:AR259" si="74">(B196/B195)^W$3</f>
        <v>1</v>
      </c>
      <c r="AS196" s="204">
        <f t="shared" ref="AS196:AS259" si="75">(C196/C195)^X$3</f>
        <v>0.99387858799078466</v>
      </c>
      <c r="AT196" s="204">
        <f t="shared" ref="AT196:AT259" si="76">(D196/D195)^Y$3</f>
        <v>0.99999867672317155</v>
      </c>
      <c r="AU196" s="204">
        <f t="shared" ref="AU196:AU259" si="77">(E196/E195)^Z$3</f>
        <v>0.99997804039470728</v>
      </c>
      <c r="AV196" s="204">
        <f t="shared" ref="AV196:AV259" si="78">(F196/F195)^AA$3</f>
        <v>0.99973564265769599</v>
      </c>
      <c r="AW196" s="204">
        <f t="shared" ref="AW196:AW259" si="79">(G196/G195)^AB$3</f>
        <v>0.99998462542379241</v>
      </c>
      <c r="AX196" s="204">
        <f t="shared" ref="AX196:AX259" si="80">(H196/H195)^AC$3</f>
        <v>0.99999629185504368</v>
      </c>
      <c r="AY196" s="204">
        <f t="shared" ref="AY196:AY259" si="81">(I196/I195)^AD$3</f>
        <v>0.99997938364411942</v>
      </c>
      <c r="AZ196" s="204">
        <f t="shared" ref="AZ196:AZ259" si="82">(J196/J195)^AE$3</f>
        <v>0.99991862583933511</v>
      </c>
      <c r="BA196" s="204">
        <f t="shared" ref="BA196:BA259" si="83">(K196/K195)^AF$3</f>
        <v>0.99989181492833901</v>
      </c>
      <c r="BB196" s="204">
        <f t="shared" ref="BB196:BB259" si="84">(L196/L195)^AG$3</f>
        <v>0.99990504290163995</v>
      </c>
      <c r="BC196" s="204">
        <f t="shared" ref="BC196:BC259" si="85">(M196/M195)^AH$3</f>
        <v>1</v>
      </c>
      <c r="BD196" s="204">
        <f t="shared" ref="BD196:BD259" si="86">(N196/N195)^AI$3</f>
        <v>0.99951573488496037</v>
      </c>
      <c r="BE196" s="204">
        <f t="shared" ref="BE196:BE259" si="87">(O196/O195)^AJ$3</f>
        <v>0.99980978193375636</v>
      </c>
      <c r="BF196" s="204">
        <f t="shared" ref="BF196:BF259" si="88">(P196/P195)^AK$3</f>
        <v>0.99983619664176193</v>
      </c>
      <c r="BG196" s="204">
        <f t="shared" ref="BG196:BG259" si="89">(Q196/Q195)^AL$3</f>
        <v>1</v>
      </c>
      <c r="BH196" s="204">
        <f t="shared" ref="BH196:BH259" si="90">(R196/R195)^AM$3</f>
        <v>0.99999994525928293</v>
      </c>
      <c r="BI196" s="204">
        <f t="shared" ref="BI196:BI259" si="91">(S196/S195)^AN$3</f>
        <v>0.99924246654833526</v>
      </c>
      <c r="BJ196" s="204">
        <f t="shared" ref="BJ196:BJ259" si="92">(T196/T195)^AO$3</f>
        <v>0.99995119953777756</v>
      </c>
      <c r="BK196" s="204">
        <f t="shared" ref="BK196:BK259" si="93">(U196/U195)^AP$3</f>
        <v>0.99990023226728098</v>
      </c>
      <c r="BM196" s="205">
        <f t="shared" si="72"/>
        <v>0.99153898312768207</v>
      </c>
      <c r="BN196" s="205">
        <f t="shared" si="73"/>
        <v>29.254628391802989</v>
      </c>
    </row>
    <row r="197" spans="1:66">
      <c r="A197" s="223">
        <v>45121</v>
      </c>
      <c r="B197" s="215">
        <v>0.28000000000000003</v>
      </c>
      <c r="C197" s="215">
        <v>0.40639999999999998</v>
      </c>
      <c r="D197" s="215">
        <v>0.36685000000000001</v>
      </c>
      <c r="E197" s="215">
        <v>0.2402</v>
      </c>
      <c r="F197" s="215">
        <v>1.9941499999999999</v>
      </c>
      <c r="G197" s="215">
        <v>0.61275000000000002</v>
      </c>
      <c r="H197" s="215">
        <v>0.21340000000000001</v>
      </c>
      <c r="I197" s="215">
        <v>2.1886000000000001</v>
      </c>
      <c r="J197" s="216">
        <v>4181.1125000000002</v>
      </c>
      <c r="K197" s="216">
        <v>38.590000000000003</v>
      </c>
      <c r="L197" s="216">
        <v>353.45600000000002</v>
      </c>
      <c r="M197" s="215">
        <v>8.5699999999999998E-2</v>
      </c>
      <c r="N197" s="215">
        <v>1.26505</v>
      </c>
      <c r="O197" s="215">
        <v>0.43764999999999998</v>
      </c>
      <c r="P197" s="215">
        <v>15.209800000000001</v>
      </c>
      <c r="Q197" s="215">
        <v>25.251350000000002</v>
      </c>
      <c r="R197" s="215">
        <v>2.3153999999999999</v>
      </c>
      <c r="S197" s="215">
        <v>0.36919999999999997</v>
      </c>
      <c r="T197" s="215">
        <v>0.24945000000000001</v>
      </c>
      <c r="U197" s="215">
        <v>8.6334499999999998</v>
      </c>
      <c r="AR197" s="204">
        <f t="shared" si="74"/>
        <v>1</v>
      </c>
      <c r="AS197" s="204">
        <f t="shared" si="75"/>
        <v>0.99481215188469396</v>
      </c>
      <c r="AT197" s="204">
        <f t="shared" si="76"/>
        <v>0.99999601398129756</v>
      </c>
      <c r="AU197" s="204">
        <f t="shared" si="77"/>
        <v>0.99998231473872756</v>
      </c>
      <c r="AV197" s="204">
        <f t="shared" si="78"/>
        <v>0.99913328369626797</v>
      </c>
      <c r="AW197" s="204">
        <f t="shared" si="79"/>
        <v>0.99998694071354199</v>
      </c>
      <c r="AX197" s="204">
        <f t="shared" si="80"/>
        <v>0.99998960629362743</v>
      </c>
      <c r="AY197" s="204">
        <f t="shared" si="81"/>
        <v>0.99999115730438648</v>
      </c>
      <c r="AZ197" s="204">
        <f t="shared" si="82"/>
        <v>0.99995246890552159</v>
      </c>
      <c r="BA197" s="204">
        <f t="shared" si="83"/>
        <v>0.99985930434896308</v>
      </c>
      <c r="BB197" s="204">
        <f t="shared" si="84"/>
        <v>0.99989869335220483</v>
      </c>
      <c r="BC197" s="204">
        <f t="shared" si="85"/>
        <v>1</v>
      </c>
      <c r="BD197" s="204">
        <f t="shared" si="86"/>
        <v>0.99903690256988065</v>
      </c>
      <c r="BE197" s="204">
        <f t="shared" si="87"/>
        <v>0.99988225434898825</v>
      </c>
      <c r="BF197" s="204">
        <f t="shared" si="88"/>
        <v>0.99991001975748461</v>
      </c>
      <c r="BG197" s="204">
        <f t="shared" si="89"/>
        <v>1</v>
      </c>
      <c r="BH197" s="204">
        <f t="shared" si="90"/>
        <v>1.0000015925628545</v>
      </c>
      <c r="BI197" s="204">
        <f t="shared" si="91"/>
        <v>0.99879071863855051</v>
      </c>
      <c r="BJ197" s="204">
        <f t="shared" si="92"/>
        <v>0.99996081751413179</v>
      </c>
      <c r="BK197" s="204">
        <f t="shared" si="93"/>
        <v>0.99991016775583608</v>
      </c>
      <c r="BM197" s="205">
        <f t="shared" si="72"/>
        <v>0.99111897219280132</v>
      </c>
      <c r="BN197" s="205">
        <f t="shared" si="73"/>
        <v>28.994817223566123</v>
      </c>
    </row>
    <row r="198" spans="1:66">
      <c r="A198" s="223">
        <v>45122</v>
      </c>
      <c r="B198" s="215">
        <v>0.28000000000000003</v>
      </c>
      <c r="C198" s="215">
        <v>0.40639999999999998</v>
      </c>
      <c r="D198" s="215">
        <v>0.36685000000000001</v>
      </c>
      <c r="E198" s="215">
        <v>0.2402</v>
      </c>
      <c r="F198" s="215">
        <v>1.9941499999999999</v>
      </c>
      <c r="G198" s="215">
        <v>0.61275000000000002</v>
      </c>
      <c r="H198" s="215">
        <v>0.21340000000000001</v>
      </c>
      <c r="I198" s="215">
        <v>2.1886000000000001</v>
      </c>
      <c r="J198" s="216">
        <v>4181.1125000000002</v>
      </c>
      <c r="K198" s="216">
        <v>38.590000000000003</v>
      </c>
      <c r="L198" s="216">
        <v>353.45600000000002</v>
      </c>
      <c r="M198" s="215">
        <v>8.5699999999999998E-2</v>
      </c>
      <c r="N198" s="215">
        <v>1.26505</v>
      </c>
      <c r="O198" s="215">
        <v>0.43764999999999998</v>
      </c>
      <c r="P198" s="215">
        <v>15.209800000000001</v>
      </c>
      <c r="Q198" s="215">
        <v>25.251350000000002</v>
      </c>
      <c r="R198" s="215">
        <v>2.3153999999999999</v>
      </c>
      <c r="S198" s="215">
        <v>0.36919999999999997</v>
      </c>
      <c r="T198" s="215">
        <v>0.24945000000000001</v>
      </c>
      <c r="U198" s="215">
        <v>8.6334499999999998</v>
      </c>
      <c r="AR198" s="204">
        <f t="shared" si="74"/>
        <v>1</v>
      </c>
      <c r="AS198" s="204">
        <f t="shared" si="75"/>
        <v>1</v>
      </c>
      <c r="AT198" s="204">
        <f t="shared" si="76"/>
        <v>1</v>
      </c>
      <c r="AU198" s="204">
        <f t="shared" si="77"/>
        <v>1</v>
      </c>
      <c r="AV198" s="204">
        <f t="shared" si="78"/>
        <v>1</v>
      </c>
      <c r="AW198" s="204">
        <f t="shared" si="79"/>
        <v>1</v>
      </c>
      <c r="AX198" s="204">
        <f t="shared" si="80"/>
        <v>1</v>
      </c>
      <c r="AY198" s="204">
        <f t="shared" si="81"/>
        <v>1</v>
      </c>
      <c r="AZ198" s="204">
        <f t="shared" si="82"/>
        <v>1</v>
      </c>
      <c r="BA198" s="204">
        <f t="shared" si="83"/>
        <v>1</v>
      </c>
      <c r="BB198" s="204">
        <f t="shared" si="84"/>
        <v>1</v>
      </c>
      <c r="BC198" s="204">
        <f t="shared" si="85"/>
        <v>1</v>
      </c>
      <c r="BD198" s="204">
        <f t="shared" si="86"/>
        <v>1</v>
      </c>
      <c r="BE198" s="204">
        <f t="shared" si="87"/>
        <v>1</v>
      </c>
      <c r="BF198" s="204">
        <f t="shared" si="88"/>
        <v>1</v>
      </c>
      <c r="BG198" s="204">
        <f t="shared" si="89"/>
        <v>1</v>
      </c>
      <c r="BH198" s="204">
        <f t="shared" si="90"/>
        <v>1</v>
      </c>
      <c r="BI198" s="204">
        <f t="shared" si="91"/>
        <v>1</v>
      </c>
      <c r="BJ198" s="204">
        <f t="shared" si="92"/>
        <v>1</v>
      </c>
      <c r="BK198" s="204">
        <f t="shared" si="93"/>
        <v>1</v>
      </c>
      <c r="BM198" s="205">
        <f t="shared" si="72"/>
        <v>1</v>
      </c>
      <c r="BN198" s="205">
        <f t="shared" si="73"/>
        <v>28.994817223566123</v>
      </c>
    </row>
    <row r="199" spans="1:66">
      <c r="A199" s="223">
        <v>45123</v>
      </c>
      <c r="B199" s="215">
        <v>0.28000000000000003</v>
      </c>
      <c r="C199" s="215">
        <v>0.40639999999999998</v>
      </c>
      <c r="D199" s="215">
        <v>0.36685000000000001</v>
      </c>
      <c r="E199" s="215">
        <v>0.2402</v>
      </c>
      <c r="F199" s="215">
        <v>1.9941499999999999</v>
      </c>
      <c r="G199" s="215">
        <v>0.61275000000000002</v>
      </c>
      <c r="H199" s="215">
        <v>0.21340000000000001</v>
      </c>
      <c r="I199" s="215">
        <v>2.1886000000000001</v>
      </c>
      <c r="J199" s="216">
        <v>4181.1125000000002</v>
      </c>
      <c r="K199" s="216">
        <v>38.590000000000003</v>
      </c>
      <c r="L199" s="216">
        <v>353.45600000000002</v>
      </c>
      <c r="M199" s="215">
        <v>8.5699999999999998E-2</v>
      </c>
      <c r="N199" s="215">
        <v>1.26505</v>
      </c>
      <c r="O199" s="215">
        <v>0.43764999999999998</v>
      </c>
      <c r="P199" s="215">
        <v>15.209800000000001</v>
      </c>
      <c r="Q199" s="215">
        <v>25.251350000000002</v>
      </c>
      <c r="R199" s="215">
        <v>2.3153999999999999</v>
      </c>
      <c r="S199" s="215">
        <v>0.36919999999999997</v>
      </c>
      <c r="T199" s="215">
        <v>0.24945000000000001</v>
      </c>
      <c r="U199" s="215">
        <v>8.6334499999999998</v>
      </c>
      <c r="AR199" s="204">
        <f t="shared" si="74"/>
        <v>1</v>
      </c>
      <c r="AS199" s="204">
        <f t="shared" si="75"/>
        <v>1</v>
      </c>
      <c r="AT199" s="204">
        <f t="shared" si="76"/>
        <v>1</v>
      </c>
      <c r="AU199" s="204">
        <f t="shared" si="77"/>
        <v>1</v>
      </c>
      <c r="AV199" s="204">
        <f t="shared" si="78"/>
        <v>1</v>
      </c>
      <c r="AW199" s="204">
        <f t="shared" si="79"/>
        <v>1</v>
      </c>
      <c r="AX199" s="204">
        <f t="shared" si="80"/>
        <v>1</v>
      </c>
      <c r="AY199" s="204">
        <f t="shared" si="81"/>
        <v>1</v>
      </c>
      <c r="AZ199" s="204">
        <f t="shared" si="82"/>
        <v>1</v>
      </c>
      <c r="BA199" s="204">
        <f t="shared" si="83"/>
        <v>1</v>
      </c>
      <c r="BB199" s="204">
        <f t="shared" si="84"/>
        <v>1</v>
      </c>
      <c r="BC199" s="204">
        <f t="shared" si="85"/>
        <v>1</v>
      </c>
      <c r="BD199" s="204">
        <f t="shared" si="86"/>
        <v>1</v>
      </c>
      <c r="BE199" s="204">
        <f t="shared" si="87"/>
        <v>1</v>
      </c>
      <c r="BF199" s="204">
        <f t="shared" si="88"/>
        <v>1</v>
      </c>
      <c r="BG199" s="204">
        <f t="shared" si="89"/>
        <v>1</v>
      </c>
      <c r="BH199" s="204">
        <f t="shared" si="90"/>
        <v>1</v>
      </c>
      <c r="BI199" s="204">
        <f t="shared" si="91"/>
        <v>1</v>
      </c>
      <c r="BJ199" s="204">
        <f t="shared" si="92"/>
        <v>1</v>
      </c>
      <c r="BK199" s="204">
        <f t="shared" si="93"/>
        <v>1</v>
      </c>
      <c r="BM199" s="205">
        <f t="shared" si="72"/>
        <v>1</v>
      </c>
      <c r="BN199" s="205">
        <f t="shared" si="73"/>
        <v>28.994817223566123</v>
      </c>
    </row>
    <row r="200" spans="1:66">
      <c r="A200" s="223">
        <v>45124</v>
      </c>
      <c r="B200" s="215">
        <v>0.28000000000000003</v>
      </c>
      <c r="C200" s="215">
        <v>0.4113</v>
      </c>
      <c r="D200" s="215">
        <v>0.37024999999999997</v>
      </c>
      <c r="E200" s="215">
        <v>0.24104999999999999</v>
      </c>
      <c r="F200" s="215">
        <v>2.0092499999999998</v>
      </c>
      <c r="G200" s="215">
        <v>0.61545000000000005</v>
      </c>
      <c r="H200" s="215">
        <v>0.21395</v>
      </c>
      <c r="I200" s="215">
        <v>2.1877500000000003</v>
      </c>
      <c r="J200" s="216">
        <v>4201.4250000000002</v>
      </c>
      <c r="K200" s="216">
        <v>38.79</v>
      </c>
      <c r="L200" s="216">
        <v>354.64994999999999</v>
      </c>
      <c r="M200" s="215">
        <v>8.5749999999999993E-2</v>
      </c>
      <c r="N200" s="215">
        <v>1.2762500000000001</v>
      </c>
      <c r="O200" s="215">
        <v>0.44125000000000003</v>
      </c>
      <c r="P200" s="215">
        <v>15.228349999999999</v>
      </c>
      <c r="Q200" s="215">
        <v>25.293500000000002</v>
      </c>
      <c r="R200" s="215">
        <v>2.3351000000000002</v>
      </c>
      <c r="S200" s="215">
        <v>0.37014999999999998</v>
      </c>
      <c r="T200" s="215">
        <v>0.24940000000000001</v>
      </c>
      <c r="U200" s="215">
        <v>8.6908499999999993</v>
      </c>
      <c r="AR200" s="204">
        <f t="shared" si="74"/>
        <v>1</v>
      </c>
      <c r="AS200" s="204">
        <f t="shared" si="75"/>
        <v>1.0052684837551549</v>
      </c>
      <c r="AT200" s="204">
        <f t="shared" si="76"/>
        <v>1.0000060139737474</v>
      </c>
      <c r="AU200" s="204">
        <f t="shared" si="77"/>
        <v>1.0000064167680129</v>
      </c>
      <c r="AV200" s="204">
        <f t="shared" si="78"/>
        <v>1.0008820234620066</v>
      </c>
      <c r="AW200" s="204">
        <f t="shared" si="79"/>
        <v>1.0000077611973732</v>
      </c>
      <c r="AX200" s="204">
        <f t="shared" si="80"/>
        <v>1.0000029411629561</v>
      </c>
      <c r="AY200" s="204">
        <f t="shared" si="81"/>
        <v>0.99999283851356768</v>
      </c>
      <c r="AZ200" s="204">
        <f t="shared" si="82"/>
        <v>1.0000614843507338</v>
      </c>
      <c r="BA200" s="204">
        <f t="shared" si="83"/>
        <v>1.0001062875407116</v>
      </c>
      <c r="BB200" s="204">
        <f t="shared" si="84"/>
        <v>1.0000311229131262</v>
      </c>
      <c r="BC200" s="204">
        <f t="shared" si="85"/>
        <v>1</v>
      </c>
      <c r="BD200" s="204">
        <f t="shared" si="86"/>
        <v>1.0004375703886559</v>
      </c>
      <c r="BE200" s="204">
        <f t="shared" si="87"/>
        <v>1.0000903100752772</v>
      </c>
      <c r="BF200" s="204">
        <f t="shared" si="88"/>
        <v>1.0000220338447008</v>
      </c>
      <c r="BG200" s="204">
        <f t="shared" si="89"/>
        <v>1</v>
      </c>
      <c r="BH200" s="204">
        <f t="shared" si="90"/>
        <v>1.0000011170086911</v>
      </c>
      <c r="BI200" s="204">
        <f t="shared" si="91"/>
        <v>1.0003548573098142</v>
      </c>
      <c r="BJ200" s="204">
        <f t="shared" si="92"/>
        <v>0.99999899127873426</v>
      </c>
      <c r="BK200" s="204">
        <f t="shared" si="93"/>
        <v>1.0000950398494346</v>
      </c>
      <c r="BM200" s="205">
        <f t="shared" si="72"/>
        <v>1.0073779833026719</v>
      </c>
      <c r="BN200" s="205">
        <f t="shared" si="73"/>
        <v>29.20874050090562</v>
      </c>
    </row>
    <row r="201" spans="1:66">
      <c r="A201" s="223">
        <v>45125</v>
      </c>
      <c r="B201" s="215">
        <v>0.28000000000000003</v>
      </c>
      <c r="C201" s="215">
        <v>0.41054999999999997</v>
      </c>
      <c r="D201" s="215">
        <v>0.3695</v>
      </c>
      <c r="E201" s="215">
        <v>0.24049999999999999</v>
      </c>
      <c r="F201" s="215">
        <v>2.0086499999999998</v>
      </c>
      <c r="G201" s="215">
        <v>0.61685000000000001</v>
      </c>
      <c r="H201" s="215">
        <v>0.21395</v>
      </c>
      <c r="I201" s="215">
        <v>2.1887499999999998</v>
      </c>
      <c r="J201" s="216">
        <v>4199.7450000000008</v>
      </c>
      <c r="K201" s="216">
        <v>38.755000000000003</v>
      </c>
      <c r="L201" s="216">
        <v>353.38715000000002</v>
      </c>
      <c r="M201" s="215">
        <v>8.5749999999999993E-2</v>
      </c>
      <c r="N201" s="215">
        <v>1.2696499999999999</v>
      </c>
      <c r="O201" s="215">
        <v>0.44284999999999997</v>
      </c>
      <c r="P201" s="215">
        <v>15.231249999999999</v>
      </c>
      <c r="Q201" s="215">
        <v>25.414850000000001</v>
      </c>
      <c r="R201" s="215">
        <v>2.3145500000000001</v>
      </c>
      <c r="S201" s="215">
        <v>0.37004999999999999</v>
      </c>
      <c r="T201" s="215">
        <v>0.24895</v>
      </c>
      <c r="U201" s="215">
        <v>8.6737500000000001</v>
      </c>
      <c r="AR201" s="204">
        <f t="shared" si="74"/>
        <v>1</v>
      </c>
      <c r="AS201" s="204">
        <f t="shared" si="75"/>
        <v>0.99920010698694317</v>
      </c>
      <c r="AT201" s="204">
        <f t="shared" si="76"/>
        <v>0.99999867815422461</v>
      </c>
      <c r="AU201" s="204">
        <f t="shared" si="77"/>
        <v>0.99999585058473472</v>
      </c>
      <c r="AV201" s="204">
        <f t="shared" si="78"/>
        <v>0.99996509535643063</v>
      </c>
      <c r="AW201" s="204">
        <f t="shared" si="79"/>
        <v>1.0000040109229291</v>
      </c>
      <c r="AX201" s="204">
        <f t="shared" si="80"/>
        <v>1</v>
      </c>
      <c r="AY201" s="204">
        <f t="shared" si="81"/>
        <v>1.0000084250550871</v>
      </c>
      <c r="AZ201" s="204">
        <f t="shared" si="82"/>
        <v>0.99999492622820407</v>
      </c>
      <c r="BA201" s="204">
        <f t="shared" si="83"/>
        <v>0.99998144045669235</v>
      </c>
      <c r="BB201" s="204">
        <f t="shared" si="84"/>
        <v>0.99996708021083713</v>
      </c>
      <c r="BC201" s="204">
        <f t="shared" si="85"/>
        <v>1</v>
      </c>
      <c r="BD201" s="204">
        <f t="shared" si="86"/>
        <v>0.99974270241101926</v>
      </c>
      <c r="BE201" s="204">
        <f t="shared" si="87"/>
        <v>1.000039900547937</v>
      </c>
      <c r="BF201" s="204">
        <f t="shared" si="88"/>
        <v>1.0000034421860136</v>
      </c>
      <c r="BG201" s="204">
        <f t="shared" si="89"/>
        <v>1</v>
      </c>
      <c r="BH201" s="204">
        <f t="shared" si="90"/>
        <v>0.9999988345832046</v>
      </c>
      <c r="BI201" s="204">
        <f t="shared" si="91"/>
        <v>0.99996269682777805</v>
      </c>
      <c r="BJ201" s="204">
        <f t="shared" si="92"/>
        <v>0.99999091243432814</v>
      </c>
      <c r="BK201" s="204">
        <f t="shared" si="93"/>
        <v>0.99997175427994556</v>
      </c>
      <c r="BM201" s="205">
        <f t="shared" si="72"/>
        <v>0.99882619016106788</v>
      </c>
      <c r="BN201" s="205">
        <f t="shared" si="73"/>
        <v>29.174454993922843</v>
      </c>
    </row>
    <row r="202" spans="1:66">
      <c r="A202" s="223">
        <v>45126</v>
      </c>
      <c r="B202" s="215">
        <v>0.28000000000000003</v>
      </c>
      <c r="C202" s="215">
        <v>0.4123</v>
      </c>
      <c r="D202" s="215">
        <v>0.36870000000000003</v>
      </c>
      <c r="E202" s="215">
        <v>0.24010000000000001</v>
      </c>
      <c r="F202" s="215">
        <v>2.0182500000000001</v>
      </c>
      <c r="G202" s="215">
        <v>0.62014999999999998</v>
      </c>
      <c r="H202" s="215">
        <v>0.21595</v>
      </c>
      <c r="I202" s="215">
        <v>2.18655</v>
      </c>
      <c r="J202" s="216">
        <v>4199.1750000000002</v>
      </c>
      <c r="K202" s="216">
        <v>39.034999999999997</v>
      </c>
      <c r="L202" s="216">
        <v>354.0326</v>
      </c>
      <c r="M202" s="215">
        <v>8.5800000000000001E-2</v>
      </c>
      <c r="N202" s="215">
        <v>1.27115</v>
      </c>
      <c r="O202" s="215">
        <v>0.44805</v>
      </c>
      <c r="P202" s="215">
        <v>15.28585</v>
      </c>
      <c r="Q202" s="215">
        <v>25.404249999999998</v>
      </c>
      <c r="R202" s="215">
        <v>2.28695</v>
      </c>
      <c r="S202" s="215">
        <v>0.37090000000000001</v>
      </c>
      <c r="T202" s="215">
        <v>0.2495</v>
      </c>
      <c r="U202" s="215">
        <v>8.7052499999999995</v>
      </c>
      <c r="AR202" s="204">
        <f t="shared" si="74"/>
        <v>1</v>
      </c>
      <c r="AS202" s="204">
        <f t="shared" si="75"/>
        <v>1.0018666370492313</v>
      </c>
      <c r="AT202" s="204">
        <f t="shared" si="76"/>
        <v>0.99999858707065392</v>
      </c>
      <c r="AU202" s="204">
        <f t="shared" si="77"/>
        <v>0.99999697627717143</v>
      </c>
      <c r="AV202" s="204">
        <f t="shared" si="78"/>
        <v>1.0005573921858539</v>
      </c>
      <c r="AW202" s="204">
        <f t="shared" si="79"/>
        <v>1.0000094184402653</v>
      </c>
      <c r="AX202" s="204">
        <f t="shared" si="80"/>
        <v>1.0000106318103286</v>
      </c>
      <c r="AY202" s="204">
        <f t="shared" si="81"/>
        <v>0.99998146004396604</v>
      </c>
      <c r="AZ202" s="204">
        <f t="shared" si="82"/>
        <v>0.99999827807768238</v>
      </c>
      <c r="BA202" s="204">
        <f t="shared" si="83"/>
        <v>1.0001480216762422</v>
      </c>
      <c r="BB202" s="204">
        <f t="shared" si="84"/>
        <v>1.0000168412520922</v>
      </c>
      <c r="BC202" s="204">
        <f t="shared" si="85"/>
        <v>1</v>
      </c>
      <c r="BD202" s="204">
        <f t="shared" si="86"/>
        <v>1.0000586032336811</v>
      </c>
      <c r="BE202" s="204">
        <f t="shared" si="87"/>
        <v>1.0001286940267975</v>
      </c>
      <c r="BF202" s="204">
        <f t="shared" si="88"/>
        <v>1.000064687992928</v>
      </c>
      <c r="BG202" s="204">
        <f t="shared" si="89"/>
        <v>1</v>
      </c>
      <c r="BH202" s="204">
        <f t="shared" si="90"/>
        <v>0.99999841838179582</v>
      </c>
      <c r="BI202" s="204">
        <f t="shared" si="91"/>
        <v>1.0003168122337036</v>
      </c>
      <c r="BJ202" s="204">
        <f t="shared" si="92"/>
        <v>1.0000111049100031</v>
      </c>
      <c r="BK202" s="204">
        <f t="shared" si="93"/>
        <v>1.0000519906027474</v>
      </c>
      <c r="BM202" s="205">
        <f t="shared" si="72"/>
        <v>1.0032177508051083</v>
      </c>
      <c r="BN202" s="205">
        <f t="shared" si="73"/>
        <v>29.268331119968135</v>
      </c>
    </row>
    <row r="203" spans="1:66">
      <c r="A203" s="223">
        <v>45127</v>
      </c>
      <c r="B203" s="215">
        <v>0.28000000000000003</v>
      </c>
      <c r="C203" s="215">
        <v>0.41070000000000001</v>
      </c>
      <c r="D203" s="215">
        <v>0.36819999999999997</v>
      </c>
      <c r="E203" s="215">
        <v>0.24</v>
      </c>
      <c r="F203" s="215">
        <v>2.0101499999999999</v>
      </c>
      <c r="G203" s="215">
        <v>0.622</v>
      </c>
      <c r="H203" s="215">
        <v>0.2167</v>
      </c>
      <c r="I203" s="215">
        <v>2.1865999999999999</v>
      </c>
      <c r="J203" s="216">
        <v>4193.9925000000003</v>
      </c>
      <c r="K203" s="216">
        <v>39.064999999999998</v>
      </c>
      <c r="L203" s="216">
        <v>355.1748</v>
      </c>
      <c r="M203" s="215">
        <v>8.5900000000000004E-2</v>
      </c>
      <c r="N203" s="215">
        <v>1.2746500000000001</v>
      </c>
      <c r="O203" s="215">
        <v>0.44530000000000003</v>
      </c>
      <c r="P203" s="215">
        <v>15.2447</v>
      </c>
      <c r="Q203" s="215">
        <v>25.501750000000001</v>
      </c>
      <c r="R203" s="215">
        <v>2.3330500000000001</v>
      </c>
      <c r="S203" s="215">
        <v>0.37054999999999999</v>
      </c>
      <c r="T203" s="215">
        <v>0.24980000000000002</v>
      </c>
      <c r="U203" s="215">
        <v>8.702300000000001</v>
      </c>
      <c r="AR203" s="204">
        <f t="shared" si="74"/>
        <v>1</v>
      </c>
      <c r="AS203" s="204">
        <f t="shared" si="75"/>
        <v>0.99829671469551196</v>
      </c>
      <c r="AT203" s="204">
        <f t="shared" si="76"/>
        <v>0.99999911536125108</v>
      </c>
      <c r="AU203" s="204">
        <f t="shared" si="77"/>
        <v>0.99999924328133505</v>
      </c>
      <c r="AV203" s="204">
        <f t="shared" si="78"/>
        <v>0.99953011712194728</v>
      </c>
      <c r="AW203" s="204">
        <f t="shared" si="79"/>
        <v>1.0000052581239507</v>
      </c>
      <c r="AX203" s="204">
        <f t="shared" si="80"/>
        <v>1.0000039615494225</v>
      </c>
      <c r="AY203" s="204">
        <f t="shared" si="81"/>
        <v>1.0000004215737557</v>
      </c>
      <c r="AZ203" s="204">
        <f t="shared" si="82"/>
        <v>0.99998433347807603</v>
      </c>
      <c r="BA203" s="204">
        <f t="shared" si="83"/>
        <v>1.0000157954031195</v>
      </c>
      <c r="BB203" s="204">
        <f t="shared" si="84"/>
        <v>1.000029727672139</v>
      </c>
      <c r="BC203" s="204">
        <f t="shared" si="85"/>
        <v>1</v>
      </c>
      <c r="BD203" s="204">
        <f t="shared" si="86"/>
        <v>1.0001364777005388</v>
      </c>
      <c r="BE203" s="204">
        <f t="shared" si="87"/>
        <v>0.99993213453705299</v>
      </c>
      <c r="BF203" s="204">
        <f t="shared" si="88"/>
        <v>0.99995127131655781</v>
      </c>
      <c r="BG203" s="204">
        <f t="shared" si="89"/>
        <v>1</v>
      </c>
      <c r="BH203" s="204">
        <f t="shared" si="90"/>
        <v>1.0000026312436809</v>
      </c>
      <c r="BI203" s="204">
        <f t="shared" si="91"/>
        <v>0.99986966506264874</v>
      </c>
      <c r="BJ203" s="204">
        <f t="shared" si="92"/>
        <v>1.0000060468949026</v>
      </c>
      <c r="BK203" s="204">
        <f t="shared" si="93"/>
        <v>0.99999513916778782</v>
      </c>
      <c r="BM203" s="205">
        <f t="shared" si="72"/>
        <v>0.99775898430584797</v>
      </c>
      <c r="BN203" s="205">
        <f t="shared" si="73"/>
        <v>29.202740330586646</v>
      </c>
    </row>
    <row r="204" spans="1:66">
      <c r="A204" s="223">
        <v>45128</v>
      </c>
      <c r="B204" s="215">
        <v>0.28000000000000003</v>
      </c>
      <c r="C204" s="215">
        <v>0.41310000000000002</v>
      </c>
      <c r="D204" s="215">
        <v>0.36870000000000003</v>
      </c>
      <c r="E204" s="215">
        <v>0.24245</v>
      </c>
      <c r="F204" s="215">
        <v>2.0080499999999999</v>
      </c>
      <c r="G204" s="215">
        <v>0.62355000000000005</v>
      </c>
      <c r="H204" s="215">
        <v>0.21700000000000003</v>
      </c>
      <c r="I204" s="215">
        <v>2.1881500000000003</v>
      </c>
      <c r="J204" s="216">
        <v>4208.8374999999996</v>
      </c>
      <c r="K204" s="216">
        <v>39.254999999999995</v>
      </c>
      <c r="L204" s="216">
        <v>359.51099999999997</v>
      </c>
      <c r="M204" s="215">
        <v>8.5949999999999999E-2</v>
      </c>
      <c r="N204" s="215">
        <v>1.2749999999999999</v>
      </c>
      <c r="O204" s="215">
        <v>0.44969999999999999</v>
      </c>
      <c r="P204" s="215">
        <v>15.302150000000001</v>
      </c>
      <c r="Q204" s="215">
        <v>25.301200000000001</v>
      </c>
      <c r="R204" s="215">
        <v>2.2918000000000003</v>
      </c>
      <c r="S204" s="215">
        <v>0.37145</v>
      </c>
      <c r="T204" s="215">
        <v>0.25130000000000002</v>
      </c>
      <c r="U204" s="215">
        <v>8.749649999999999</v>
      </c>
      <c r="AR204" s="204">
        <f t="shared" si="74"/>
        <v>1</v>
      </c>
      <c r="AS204" s="204">
        <f t="shared" si="75"/>
        <v>1.0025578929352936</v>
      </c>
      <c r="AT204" s="204">
        <f t="shared" si="76"/>
        <v>1.0000008846395316</v>
      </c>
      <c r="AU204" s="204">
        <f t="shared" si="77"/>
        <v>1.0000184496369016</v>
      </c>
      <c r="AV204" s="204">
        <f t="shared" si="78"/>
        <v>0.99987784818742698</v>
      </c>
      <c r="AW204" s="204">
        <f t="shared" si="79"/>
        <v>1.0000043934266722</v>
      </c>
      <c r="AX204" s="204">
        <f t="shared" si="80"/>
        <v>1.0000015807801466</v>
      </c>
      <c r="AY204" s="204">
        <f t="shared" si="81"/>
        <v>1.000013064089839</v>
      </c>
      <c r="AZ204" s="204">
        <f t="shared" si="82"/>
        <v>1.0000448257254839</v>
      </c>
      <c r="BA204" s="204">
        <f t="shared" si="83"/>
        <v>1.0000997609274673</v>
      </c>
      <c r="BB204" s="204">
        <f t="shared" si="84"/>
        <v>1.0001119976665658</v>
      </c>
      <c r="BC204" s="204">
        <f t="shared" si="85"/>
        <v>1</v>
      </c>
      <c r="BD204" s="204">
        <f t="shared" si="86"/>
        <v>1.0000136263162893</v>
      </c>
      <c r="BE204" s="204">
        <f t="shared" si="87"/>
        <v>1.0001083946396434</v>
      </c>
      <c r="BF204" s="204">
        <f t="shared" si="88"/>
        <v>1.0000679983951273</v>
      </c>
      <c r="BG204" s="204">
        <f t="shared" si="89"/>
        <v>1</v>
      </c>
      <c r="BH204" s="204">
        <f t="shared" si="90"/>
        <v>0.99999764806972902</v>
      </c>
      <c r="BI204" s="204">
        <f t="shared" si="91"/>
        <v>1.0003349766153464</v>
      </c>
      <c r="BJ204" s="204">
        <f t="shared" si="92"/>
        <v>1.0000301263183966</v>
      </c>
      <c r="BK204" s="204">
        <f t="shared" si="93"/>
        <v>1.0000778253898432</v>
      </c>
      <c r="BM204" s="205">
        <f t="shared" si="72"/>
        <v>1.0033635842806639</v>
      </c>
      <c r="BN204" s="205">
        <f t="shared" si="73"/>
        <v>29.300966208914915</v>
      </c>
    </row>
    <row r="205" spans="1:66">
      <c r="A205" s="223">
        <v>45129</v>
      </c>
      <c r="B205" s="215">
        <v>0.28000000000000003</v>
      </c>
      <c r="C205" s="215">
        <v>0.41310000000000002</v>
      </c>
      <c r="D205" s="215">
        <v>0.36870000000000003</v>
      </c>
      <c r="E205" s="215">
        <v>0.24245</v>
      </c>
      <c r="F205" s="215">
        <v>2.0080499999999999</v>
      </c>
      <c r="G205" s="215">
        <v>0.62355000000000005</v>
      </c>
      <c r="H205" s="215">
        <v>0.21700000000000003</v>
      </c>
      <c r="I205" s="215">
        <v>2.1881500000000003</v>
      </c>
      <c r="J205" s="216">
        <v>4208.8374999999996</v>
      </c>
      <c r="K205" s="216">
        <v>39.254999999999995</v>
      </c>
      <c r="L205" s="216">
        <v>359.51099999999997</v>
      </c>
      <c r="M205" s="215">
        <v>8.5949999999999999E-2</v>
      </c>
      <c r="N205" s="215">
        <v>1.2749999999999999</v>
      </c>
      <c r="O205" s="215">
        <v>0.44969999999999999</v>
      </c>
      <c r="P205" s="215">
        <v>15.302150000000001</v>
      </c>
      <c r="Q205" s="215">
        <v>25.301200000000001</v>
      </c>
      <c r="R205" s="215">
        <v>2.2918000000000003</v>
      </c>
      <c r="S205" s="215">
        <v>0.37145</v>
      </c>
      <c r="T205" s="215">
        <v>0.25130000000000002</v>
      </c>
      <c r="U205" s="215">
        <v>8.749649999999999</v>
      </c>
      <c r="AR205" s="204">
        <f t="shared" si="74"/>
        <v>1</v>
      </c>
      <c r="AS205" s="204">
        <f t="shared" si="75"/>
        <v>1</v>
      </c>
      <c r="AT205" s="204">
        <f t="shared" si="76"/>
        <v>1</v>
      </c>
      <c r="AU205" s="204">
        <f t="shared" si="77"/>
        <v>1</v>
      </c>
      <c r="AV205" s="204">
        <f t="shared" si="78"/>
        <v>1</v>
      </c>
      <c r="AW205" s="204">
        <f t="shared" si="79"/>
        <v>1</v>
      </c>
      <c r="AX205" s="204">
        <f t="shared" si="80"/>
        <v>1</v>
      </c>
      <c r="AY205" s="204">
        <f t="shared" si="81"/>
        <v>1</v>
      </c>
      <c r="AZ205" s="204">
        <f t="shared" si="82"/>
        <v>1</v>
      </c>
      <c r="BA205" s="204">
        <f t="shared" si="83"/>
        <v>1</v>
      </c>
      <c r="BB205" s="204">
        <f t="shared" si="84"/>
        <v>1</v>
      </c>
      <c r="BC205" s="204">
        <f t="shared" si="85"/>
        <v>1</v>
      </c>
      <c r="BD205" s="204">
        <f t="shared" si="86"/>
        <v>1</v>
      </c>
      <c r="BE205" s="204">
        <f t="shared" si="87"/>
        <v>1</v>
      </c>
      <c r="BF205" s="204">
        <f t="shared" si="88"/>
        <v>1</v>
      </c>
      <c r="BG205" s="204">
        <f t="shared" si="89"/>
        <v>1</v>
      </c>
      <c r="BH205" s="204">
        <f t="shared" si="90"/>
        <v>1</v>
      </c>
      <c r="BI205" s="204">
        <f t="shared" si="91"/>
        <v>1</v>
      </c>
      <c r="BJ205" s="204">
        <f t="shared" si="92"/>
        <v>1</v>
      </c>
      <c r="BK205" s="204">
        <f t="shared" si="93"/>
        <v>1</v>
      </c>
      <c r="BM205" s="205">
        <f t="shared" si="72"/>
        <v>1</v>
      </c>
      <c r="BN205" s="205">
        <f t="shared" si="73"/>
        <v>29.300966208914915</v>
      </c>
    </row>
    <row r="206" spans="1:66">
      <c r="A206" s="223">
        <v>45130</v>
      </c>
      <c r="B206" s="215">
        <v>0.28000000000000003</v>
      </c>
      <c r="C206" s="215">
        <v>0.41310000000000002</v>
      </c>
      <c r="D206" s="215">
        <v>0.36870000000000003</v>
      </c>
      <c r="E206" s="215">
        <v>0.24245</v>
      </c>
      <c r="F206" s="215">
        <v>2.0080499999999999</v>
      </c>
      <c r="G206" s="215">
        <v>0.62355000000000005</v>
      </c>
      <c r="H206" s="215">
        <v>0.21700000000000003</v>
      </c>
      <c r="I206" s="215">
        <v>2.1881500000000003</v>
      </c>
      <c r="J206" s="216">
        <v>4208.8374999999996</v>
      </c>
      <c r="K206" s="216">
        <v>39.254999999999995</v>
      </c>
      <c r="L206" s="216">
        <v>359.51099999999997</v>
      </c>
      <c r="M206" s="215">
        <v>8.5949999999999999E-2</v>
      </c>
      <c r="N206" s="215">
        <v>1.2749999999999999</v>
      </c>
      <c r="O206" s="215">
        <v>0.44969999999999999</v>
      </c>
      <c r="P206" s="215">
        <v>15.302150000000001</v>
      </c>
      <c r="Q206" s="215">
        <v>25.301200000000001</v>
      </c>
      <c r="R206" s="215">
        <v>2.2918000000000003</v>
      </c>
      <c r="S206" s="215">
        <v>0.37145</v>
      </c>
      <c r="T206" s="215">
        <v>0.25130000000000002</v>
      </c>
      <c r="U206" s="215">
        <v>8.749649999999999</v>
      </c>
      <c r="AR206" s="204">
        <f t="shared" si="74"/>
        <v>1</v>
      </c>
      <c r="AS206" s="204">
        <f t="shared" si="75"/>
        <v>1</v>
      </c>
      <c r="AT206" s="204">
        <f t="shared" si="76"/>
        <v>1</v>
      </c>
      <c r="AU206" s="204">
        <f t="shared" si="77"/>
        <v>1</v>
      </c>
      <c r="AV206" s="204">
        <f t="shared" si="78"/>
        <v>1</v>
      </c>
      <c r="AW206" s="204">
        <f t="shared" si="79"/>
        <v>1</v>
      </c>
      <c r="AX206" s="204">
        <f t="shared" si="80"/>
        <v>1</v>
      </c>
      <c r="AY206" s="204">
        <f t="shared" si="81"/>
        <v>1</v>
      </c>
      <c r="AZ206" s="204">
        <f t="shared" si="82"/>
        <v>1</v>
      </c>
      <c r="BA206" s="204">
        <f t="shared" si="83"/>
        <v>1</v>
      </c>
      <c r="BB206" s="204">
        <f t="shared" si="84"/>
        <v>1</v>
      </c>
      <c r="BC206" s="204">
        <f t="shared" si="85"/>
        <v>1</v>
      </c>
      <c r="BD206" s="204">
        <f t="shared" si="86"/>
        <v>1</v>
      </c>
      <c r="BE206" s="204">
        <f t="shared" si="87"/>
        <v>1</v>
      </c>
      <c r="BF206" s="204">
        <f t="shared" si="88"/>
        <v>1</v>
      </c>
      <c r="BG206" s="204">
        <f t="shared" si="89"/>
        <v>1</v>
      </c>
      <c r="BH206" s="204">
        <f t="shared" si="90"/>
        <v>1</v>
      </c>
      <c r="BI206" s="204">
        <f t="shared" si="91"/>
        <v>1</v>
      </c>
      <c r="BJ206" s="204">
        <f t="shared" si="92"/>
        <v>1</v>
      </c>
      <c r="BK206" s="204">
        <f t="shared" si="93"/>
        <v>1</v>
      </c>
      <c r="BM206" s="205">
        <f t="shared" si="72"/>
        <v>1</v>
      </c>
      <c r="BN206" s="205">
        <f t="shared" si="73"/>
        <v>29.300966208914915</v>
      </c>
    </row>
    <row r="207" spans="1:66">
      <c r="A207" s="223">
        <v>45131</v>
      </c>
      <c r="B207" s="215">
        <v>0.28000000000000003</v>
      </c>
      <c r="C207" s="215">
        <v>0.41310000000000002</v>
      </c>
      <c r="D207" s="215">
        <v>0.36870000000000003</v>
      </c>
      <c r="E207" s="215">
        <v>0.24245</v>
      </c>
      <c r="F207" s="215">
        <v>2.0080499999999999</v>
      </c>
      <c r="G207" s="215">
        <v>0.62355000000000005</v>
      </c>
      <c r="H207" s="215">
        <v>0.21700000000000003</v>
      </c>
      <c r="I207" s="215">
        <v>2.1881500000000003</v>
      </c>
      <c r="J207" s="216">
        <v>4208.8374999999996</v>
      </c>
      <c r="K207" s="216">
        <v>39.254999999999995</v>
      </c>
      <c r="L207" s="216">
        <v>359.51099999999997</v>
      </c>
      <c r="M207" s="215">
        <v>8.5949999999999999E-2</v>
      </c>
      <c r="N207" s="215">
        <v>1.2749999999999999</v>
      </c>
      <c r="O207" s="215">
        <v>0.44969999999999999</v>
      </c>
      <c r="P207" s="215">
        <v>15.302150000000001</v>
      </c>
      <c r="Q207" s="215">
        <v>25.301200000000001</v>
      </c>
      <c r="R207" s="215">
        <v>2.2918000000000003</v>
      </c>
      <c r="S207" s="215">
        <v>0.37145</v>
      </c>
      <c r="T207" s="215">
        <v>0.25130000000000002</v>
      </c>
      <c r="U207" s="215">
        <v>8.749649999999999</v>
      </c>
      <c r="AR207" s="204">
        <f t="shared" si="74"/>
        <v>1</v>
      </c>
      <c r="AS207" s="204">
        <f t="shared" si="75"/>
        <v>1</v>
      </c>
      <c r="AT207" s="204">
        <f t="shared" si="76"/>
        <v>1</v>
      </c>
      <c r="AU207" s="204">
        <f t="shared" si="77"/>
        <v>1</v>
      </c>
      <c r="AV207" s="204">
        <f t="shared" si="78"/>
        <v>1</v>
      </c>
      <c r="AW207" s="204">
        <f t="shared" si="79"/>
        <v>1</v>
      </c>
      <c r="AX207" s="204">
        <f t="shared" si="80"/>
        <v>1</v>
      </c>
      <c r="AY207" s="204">
        <f t="shared" si="81"/>
        <v>1</v>
      </c>
      <c r="AZ207" s="204">
        <f t="shared" si="82"/>
        <v>1</v>
      </c>
      <c r="BA207" s="204">
        <f t="shared" si="83"/>
        <v>1</v>
      </c>
      <c r="BB207" s="204">
        <f t="shared" si="84"/>
        <v>1</v>
      </c>
      <c r="BC207" s="204">
        <f t="shared" si="85"/>
        <v>1</v>
      </c>
      <c r="BD207" s="204">
        <f t="shared" si="86"/>
        <v>1</v>
      </c>
      <c r="BE207" s="204">
        <f t="shared" si="87"/>
        <v>1</v>
      </c>
      <c r="BF207" s="204">
        <f t="shared" si="88"/>
        <v>1</v>
      </c>
      <c r="BG207" s="204">
        <f t="shared" si="89"/>
        <v>1</v>
      </c>
      <c r="BH207" s="204">
        <f t="shared" si="90"/>
        <v>1</v>
      </c>
      <c r="BI207" s="204">
        <f t="shared" si="91"/>
        <v>1</v>
      </c>
      <c r="BJ207" s="204">
        <f t="shared" si="92"/>
        <v>1</v>
      </c>
      <c r="BK207" s="204">
        <f t="shared" si="93"/>
        <v>1</v>
      </c>
      <c r="BM207" s="205">
        <f t="shared" si="72"/>
        <v>1</v>
      </c>
      <c r="BN207" s="205">
        <f t="shared" si="73"/>
        <v>29.300966208914915</v>
      </c>
    </row>
    <row r="208" spans="1:66">
      <c r="A208" s="223">
        <v>45132</v>
      </c>
      <c r="B208" s="215">
        <v>0.27900000000000003</v>
      </c>
      <c r="C208" s="215">
        <v>0.41210000000000002</v>
      </c>
      <c r="D208" s="215">
        <v>0.36699999999999999</v>
      </c>
      <c r="E208" s="215">
        <v>0.24254999999999999</v>
      </c>
      <c r="F208" s="215">
        <v>1.9934500000000002</v>
      </c>
      <c r="G208" s="215">
        <v>0.62185000000000001</v>
      </c>
      <c r="H208" s="215">
        <v>0.21729999999999999</v>
      </c>
      <c r="I208" s="215">
        <v>2.1798999999999999</v>
      </c>
      <c r="J208" s="216">
        <v>4186.42</v>
      </c>
      <c r="K208" s="216">
        <v>39.47</v>
      </c>
      <c r="L208" s="216">
        <v>356.87650000000002</v>
      </c>
      <c r="M208" s="215">
        <v>8.5650000000000004E-2</v>
      </c>
      <c r="N208" s="215">
        <v>1.2736499999999999</v>
      </c>
      <c r="O208" s="215">
        <v>0.44890000000000002</v>
      </c>
      <c r="P208" s="215">
        <v>15.2248</v>
      </c>
      <c r="Q208" s="215">
        <v>25.251649999999998</v>
      </c>
      <c r="R208" s="215">
        <v>2.27765</v>
      </c>
      <c r="S208" s="215">
        <v>0.37080000000000002</v>
      </c>
      <c r="T208" s="215">
        <v>0.25190000000000001</v>
      </c>
      <c r="U208" s="215">
        <v>8.7266499999999994</v>
      </c>
      <c r="AR208" s="204">
        <f t="shared" si="74"/>
        <v>0.99949170363734074</v>
      </c>
      <c r="AS208" s="204">
        <f t="shared" si="75"/>
        <v>0.99893794477437758</v>
      </c>
      <c r="AT208" s="204">
        <f t="shared" si="76"/>
        <v>0.99999698732058406</v>
      </c>
      <c r="AU208" s="204">
        <f t="shared" si="77"/>
        <v>1.0000007490740297</v>
      </c>
      <c r="AV208" s="204">
        <f t="shared" si="78"/>
        <v>0.99914751756602993</v>
      </c>
      <c r="AW208" s="204">
        <f t="shared" si="79"/>
        <v>0.99999518084433014</v>
      </c>
      <c r="AX208" s="204">
        <f t="shared" si="80"/>
        <v>1.0000015785962435</v>
      </c>
      <c r="AY208" s="204">
        <f t="shared" si="81"/>
        <v>0.99993036147133774</v>
      </c>
      <c r="AZ208" s="204">
        <f t="shared" si="82"/>
        <v>0.99993225113958673</v>
      </c>
      <c r="BA208" s="204">
        <f t="shared" si="83"/>
        <v>1.0001123073806972</v>
      </c>
      <c r="BB208" s="204">
        <f t="shared" si="84"/>
        <v>0.99993212300674927</v>
      </c>
      <c r="BC208" s="204">
        <f t="shared" si="85"/>
        <v>1</v>
      </c>
      <c r="BD208" s="204">
        <f t="shared" si="86"/>
        <v>0.99994742246519086</v>
      </c>
      <c r="BE208" s="204">
        <f t="shared" si="87"/>
        <v>0.9999803722483297</v>
      </c>
      <c r="BF208" s="204">
        <f t="shared" si="88"/>
        <v>0.99990839530682429</v>
      </c>
      <c r="BG208" s="204">
        <f t="shared" si="89"/>
        <v>1</v>
      </c>
      <c r="BH208" s="204">
        <f t="shared" si="90"/>
        <v>0.99999918345362393</v>
      </c>
      <c r="BI208" s="204">
        <f t="shared" si="91"/>
        <v>0.99975822371571188</v>
      </c>
      <c r="BJ208" s="204">
        <f t="shared" si="92"/>
        <v>1.0000120000980894</v>
      </c>
      <c r="BK208" s="204">
        <f t="shared" si="93"/>
        <v>0.9999622516724106</v>
      </c>
      <c r="BM208" s="205">
        <f t="shared" si="72"/>
        <v>0.9970498078543667</v>
      </c>
      <c r="BN208" s="205">
        <f t="shared" si="73"/>
        <v>29.214522728545909</v>
      </c>
    </row>
    <row r="209" spans="1:66">
      <c r="A209" s="223">
        <v>45133</v>
      </c>
      <c r="B209" s="215">
        <v>0.27900000000000003</v>
      </c>
      <c r="C209" s="215">
        <v>0.41264999999999996</v>
      </c>
      <c r="D209" s="215">
        <v>0.3679</v>
      </c>
      <c r="E209" s="215">
        <v>0.24104999999999999</v>
      </c>
      <c r="F209" s="215">
        <v>1.9969999999999999</v>
      </c>
      <c r="G209" s="215">
        <v>0.61995</v>
      </c>
      <c r="H209" s="215">
        <v>0.21639999999999998</v>
      </c>
      <c r="I209" s="215">
        <v>2.1785000000000001</v>
      </c>
      <c r="J209" s="216">
        <v>4192</v>
      </c>
      <c r="K209" s="216">
        <v>39.33</v>
      </c>
      <c r="L209" s="216">
        <v>356.06029999999998</v>
      </c>
      <c r="M209" s="215">
        <v>8.5650000000000004E-2</v>
      </c>
      <c r="N209" s="215">
        <v>1.2728000000000002</v>
      </c>
      <c r="O209" s="215">
        <v>0.44850000000000001</v>
      </c>
      <c r="P209" s="215">
        <v>15.23865</v>
      </c>
      <c r="Q209" s="215">
        <v>25.177250000000001</v>
      </c>
      <c r="R209" s="215">
        <v>2.3044000000000002</v>
      </c>
      <c r="S209" s="215">
        <v>0.3705</v>
      </c>
      <c r="T209" s="215">
        <v>0.25235000000000002</v>
      </c>
      <c r="U209" s="215">
        <v>8.7122500000000009</v>
      </c>
      <c r="AR209" s="204">
        <f t="shared" si="74"/>
        <v>1</v>
      </c>
      <c r="AS209" s="204">
        <f t="shared" si="75"/>
        <v>1.0005849304713497</v>
      </c>
      <c r="AT209" s="204">
        <f t="shared" si="76"/>
        <v>1.0000015966857962</v>
      </c>
      <c r="AU209" s="204">
        <f t="shared" si="77"/>
        <v>0.99998873139325828</v>
      </c>
      <c r="AV209" s="204">
        <f t="shared" si="78"/>
        <v>1.0002079650746438</v>
      </c>
      <c r="AW209" s="204">
        <f t="shared" si="79"/>
        <v>0.99999459827111037</v>
      </c>
      <c r="AX209" s="204">
        <f t="shared" si="80"/>
        <v>0.9999952576685025</v>
      </c>
      <c r="AY209" s="204">
        <f t="shared" si="81"/>
        <v>0.99998815605893254</v>
      </c>
      <c r="AZ209" s="204">
        <f t="shared" si="82"/>
        <v>1.0000168981173732</v>
      </c>
      <c r="BA209" s="204">
        <f t="shared" si="83"/>
        <v>0.99992694609202071</v>
      </c>
      <c r="BB209" s="204">
        <f t="shared" si="84"/>
        <v>0.99997886869426555</v>
      </c>
      <c r="BC209" s="204">
        <f t="shared" si="85"/>
        <v>1</v>
      </c>
      <c r="BD209" s="204">
        <f t="shared" si="86"/>
        <v>0.99996686670551116</v>
      </c>
      <c r="BE209" s="204">
        <f t="shared" si="87"/>
        <v>0.99999017295487491</v>
      </c>
      <c r="BF209" s="204">
        <f t="shared" si="88"/>
        <v>1.0000164374358744</v>
      </c>
      <c r="BG209" s="204">
        <f t="shared" si="89"/>
        <v>1</v>
      </c>
      <c r="BH209" s="204">
        <f t="shared" si="90"/>
        <v>1.0000015394173081</v>
      </c>
      <c r="BI209" s="204">
        <f t="shared" si="91"/>
        <v>0.99988826069722681</v>
      </c>
      <c r="BJ209" s="204">
        <f t="shared" si="92"/>
        <v>1.0000089813172814</v>
      </c>
      <c r="BK209" s="204">
        <f t="shared" si="93"/>
        <v>0.99997631542057186</v>
      </c>
      <c r="BM209" s="205">
        <f t="shared" si="72"/>
        <v>1.0005324610631594</v>
      </c>
      <c r="BN209" s="205">
        <f t="shared" si="73"/>
        <v>29.230078324377644</v>
      </c>
    </row>
    <row r="210" spans="1:66">
      <c r="A210" s="223">
        <v>45134</v>
      </c>
      <c r="B210" s="215">
        <v>0.27900000000000003</v>
      </c>
      <c r="C210" s="215">
        <v>0.41059999999999997</v>
      </c>
      <c r="D210" s="215">
        <v>0.36770000000000003</v>
      </c>
      <c r="E210" s="215">
        <v>0.24015</v>
      </c>
      <c r="F210" s="215">
        <v>1.9925999999999999</v>
      </c>
      <c r="G210" s="215">
        <v>0.62065000000000003</v>
      </c>
      <c r="H210" s="215">
        <v>0.21550000000000002</v>
      </c>
      <c r="I210" s="215">
        <v>2.1761499999999998</v>
      </c>
      <c r="J210" s="216">
        <v>4189.21</v>
      </c>
      <c r="K210" s="216">
        <v>39.08</v>
      </c>
      <c r="L210" s="216">
        <v>356.43420000000003</v>
      </c>
      <c r="M210" s="215">
        <v>8.5600000000000009E-2</v>
      </c>
      <c r="N210" s="215">
        <v>1.2633999999999999</v>
      </c>
      <c r="O210" s="215">
        <v>0.44664999999999999</v>
      </c>
      <c r="P210" s="215">
        <v>15.22485</v>
      </c>
      <c r="Q210" s="215">
        <v>25.109250000000003</v>
      </c>
      <c r="R210" s="215">
        <v>2.3247499999999999</v>
      </c>
      <c r="S210" s="215">
        <v>0.36935000000000001</v>
      </c>
      <c r="T210" s="215">
        <v>0.2515</v>
      </c>
      <c r="U210" s="215">
        <v>8.7158499999999997</v>
      </c>
      <c r="AR210" s="204">
        <f t="shared" si="74"/>
        <v>1</v>
      </c>
      <c r="AS210" s="204">
        <f t="shared" si="75"/>
        <v>0.99781884871848725</v>
      </c>
      <c r="AT210" s="204">
        <f t="shared" si="76"/>
        <v>0.9999996455190957</v>
      </c>
      <c r="AU210" s="204">
        <f t="shared" si="77"/>
        <v>0.99999320511310685</v>
      </c>
      <c r="AV210" s="204">
        <f t="shared" si="78"/>
        <v>0.99974224554654301</v>
      </c>
      <c r="AW210" s="204">
        <f t="shared" si="79"/>
        <v>1.000001992041647</v>
      </c>
      <c r="AX210" s="204">
        <f t="shared" si="80"/>
        <v>0.99999523790420286</v>
      </c>
      <c r="AY210" s="204">
        <f t="shared" si="81"/>
        <v>0.99998010205739873</v>
      </c>
      <c r="AZ210" s="204">
        <f t="shared" si="82"/>
        <v>0.99999155386186711</v>
      </c>
      <c r="BA210" s="204">
        <f t="shared" si="83"/>
        <v>0.9998689012353873</v>
      </c>
      <c r="BB210" s="204">
        <f t="shared" si="84"/>
        <v>1.000009686374739</v>
      </c>
      <c r="BC210" s="204">
        <f t="shared" si="85"/>
        <v>1</v>
      </c>
      <c r="BD210" s="204">
        <f t="shared" si="86"/>
        <v>0.99963216378602915</v>
      </c>
      <c r="BE210" s="204">
        <f t="shared" si="87"/>
        <v>0.99995443642776982</v>
      </c>
      <c r="BF210" s="204">
        <f t="shared" si="88"/>
        <v>0.99998362220066184</v>
      </c>
      <c r="BG210" s="204">
        <f t="shared" si="89"/>
        <v>1</v>
      </c>
      <c r="BH210" s="204">
        <f t="shared" si="90"/>
        <v>1.0000011591865778</v>
      </c>
      <c r="BI210" s="204">
        <f t="shared" si="91"/>
        <v>0.99957089432317914</v>
      </c>
      <c r="BJ210" s="204">
        <f t="shared" si="92"/>
        <v>0.99998302203028577</v>
      </c>
      <c r="BK210" s="204">
        <f t="shared" si="93"/>
        <v>1.000005924900579</v>
      </c>
      <c r="BM210" s="205">
        <f t="shared" si="72"/>
        <v>0.99653606912092285</v>
      </c>
      <c r="BN210" s="205">
        <f t="shared" si="73"/>
        <v>29.128827353471987</v>
      </c>
    </row>
    <row r="211" spans="1:66">
      <c r="A211" s="223">
        <v>45135</v>
      </c>
      <c r="B211" s="215">
        <v>0.27900000000000003</v>
      </c>
      <c r="C211" s="215">
        <v>0.41854999999999998</v>
      </c>
      <c r="D211" s="215">
        <v>0.36895</v>
      </c>
      <c r="E211" s="215">
        <v>0.24245</v>
      </c>
      <c r="F211" s="215">
        <v>1.9956999999999998</v>
      </c>
      <c r="G211" s="215">
        <v>0.62204999999999999</v>
      </c>
      <c r="H211" s="215">
        <v>0.21815000000000001</v>
      </c>
      <c r="I211" s="215">
        <v>2.1758999999999999</v>
      </c>
      <c r="J211" s="216">
        <v>4208.74</v>
      </c>
      <c r="K211" s="216">
        <v>38.805</v>
      </c>
      <c r="L211" s="216">
        <v>356.33704999999998</v>
      </c>
      <c r="M211" s="215">
        <v>8.5699999999999998E-2</v>
      </c>
      <c r="N211" s="215">
        <v>1.2683500000000001</v>
      </c>
      <c r="O211" s="215">
        <v>0.45255000000000001</v>
      </c>
      <c r="P211" s="215">
        <v>15.29275</v>
      </c>
      <c r="Q211" s="215">
        <v>25.297150000000002</v>
      </c>
      <c r="R211" s="215">
        <v>2.3247499999999999</v>
      </c>
      <c r="S211" s="215">
        <v>0.37135000000000001</v>
      </c>
      <c r="T211" s="215">
        <v>0.25409999999999999</v>
      </c>
      <c r="U211" s="215">
        <v>8.7644000000000002</v>
      </c>
      <c r="AR211" s="204">
        <f t="shared" si="74"/>
        <v>1</v>
      </c>
      <c r="AS211" s="204">
        <f t="shared" si="75"/>
        <v>1.0084432797963685</v>
      </c>
      <c r="AT211" s="204">
        <f t="shared" si="76"/>
        <v>1.0000022123526409</v>
      </c>
      <c r="AU211" s="204">
        <f t="shared" si="77"/>
        <v>1.0000173146563591</v>
      </c>
      <c r="AV211" s="204">
        <f t="shared" si="78"/>
        <v>1.0001816988055008</v>
      </c>
      <c r="AW211" s="204">
        <f t="shared" si="79"/>
        <v>1.0000039773559244</v>
      </c>
      <c r="AX211" s="204">
        <f t="shared" si="80"/>
        <v>1.000013965426054</v>
      </c>
      <c r="AY211" s="204">
        <f t="shared" si="81"/>
        <v>0.99999788191434991</v>
      </c>
      <c r="AZ211" s="204">
        <f t="shared" si="82"/>
        <v>1.0000590072087761</v>
      </c>
      <c r="BA211" s="204">
        <f t="shared" si="83"/>
        <v>0.9998548202015628</v>
      </c>
      <c r="BB211" s="204">
        <f t="shared" si="84"/>
        <v>0.999997484193343</v>
      </c>
      <c r="BC211" s="204">
        <f t="shared" si="85"/>
        <v>1</v>
      </c>
      <c r="BD211" s="204">
        <f t="shared" si="86"/>
        <v>1.0001940953380539</v>
      </c>
      <c r="BE211" s="204">
        <f t="shared" si="87"/>
        <v>1.0001446720010445</v>
      </c>
      <c r="BF211" s="204">
        <f t="shared" si="88"/>
        <v>1.0000804446871605</v>
      </c>
      <c r="BG211" s="204">
        <f t="shared" si="89"/>
        <v>1</v>
      </c>
      <c r="BH211" s="204">
        <f t="shared" si="90"/>
        <v>1</v>
      </c>
      <c r="BI211" s="204">
        <f t="shared" si="91"/>
        <v>1.0007458535480782</v>
      </c>
      <c r="BJ211" s="204">
        <f t="shared" si="92"/>
        <v>1.0000517550479919</v>
      </c>
      <c r="BK211" s="204">
        <f t="shared" si="93"/>
        <v>1.0000796686260618</v>
      </c>
      <c r="BM211" s="205">
        <f t="shared" si="72"/>
        <v>1.0098808382301634</v>
      </c>
      <c r="BN211" s="205">
        <f t="shared" si="73"/>
        <v>29.416644584386002</v>
      </c>
    </row>
    <row r="212" spans="1:66">
      <c r="A212" s="223">
        <v>45136</v>
      </c>
      <c r="B212" s="215">
        <v>0.27900000000000003</v>
      </c>
      <c r="C212" s="215">
        <v>0.41854999999999998</v>
      </c>
      <c r="D212" s="215">
        <v>0.36895</v>
      </c>
      <c r="E212" s="215">
        <v>0.24245</v>
      </c>
      <c r="F212" s="215">
        <v>1.9956999999999998</v>
      </c>
      <c r="G212" s="215">
        <v>0.62204999999999999</v>
      </c>
      <c r="H212" s="215">
        <v>0.21815000000000001</v>
      </c>
      <c r="I212" s="215">
        <v>2.1758999999999999</v>
      </c>
      <c r="J212" s="216">
        <v>4208.74</v>
      </c>
      <c r="K212" s="216">
        <v>38.805</v>
      </c>
      <c r="L212" s="216">
        <v>356.33704999999998</v>
      </c>
      <c r="M212" s="215">
        <v>8.5699999999999998E-2</v>
      </c>
      <c r="N212" s="215">
        <v>1.2683500000000001</v>
      </c>
      <c r="O212" s="215">
        <v>0.45255000000000001</v>
      </c>
      <c r="P212" s="215">
        <v>15.29275</v>
      </c>
      <c r="Q212" s="215">
        <v>25.297150000000002</v>
      </c>
      <c r="R212" s="215">
        <v>2.3247499999999999</v>
      </c>
      <c r="S212" s="215">
        <v>0.37135000000000001</v>
      </c>
      <c r="T212" s="215">
        <v>0.25409999999999999</v>
      </c>
      <c r="U212" s="215">
        <v>8.7644000000000002</v>
      </c>
      <c r="AR212" s="204">
        <f t="shared" si="74"/>
        <v>1</v>
      </c>
      <c r="AS212" s="204">
        <f t="shared" si="75"/>
        <v>1</v>
      </c>
      <c r="AT212" s="204">
        <f t="shared" si="76"/>
        <v>1</v>
      </c>
      <c r="AU212" s="204">
        <f t="shared" si="77"/>
        <v>1</v>
      </c>
      <c r="AV212" s="204">
        <f t="shared" si="78"/>
        <v>1</v>
      </c>
      <c r="AW212" s="204">
        <f t="shared" si="79"/>
        <v>1</v>
      </c>
      <c r="AX212" s="204">
        <f t="shared" si="80"/>
        <v>1</v>
      </c>
      <c r="AY212" s="204">
        <f t="shared" si="81"/>
        <v>1</v>
      </c>
      <c r="AZ212" s="204">
        <f t="shared" si="82"/>
        <v>1</v>
      </c>
      <c r="BA212" s="204">
        <f t="shared" si="83"/>
        <v>1</v>
      </c>
      <c r="BB212" s="204">
        <f t="shared" si="84"/>
        <v>1</v>
      </c>
      <c r="BC212" s="204">
        <f t="shared" si="85"/>
        <v>1</v>
      </c>
      <c r="BD212" s="204">
        <f t="shared" si="86"/>
        <v>1</v>
      </c>
      <c r="BE212" s="204">
        <f t="shared" si="87"/>
        <v>1</v>
      </c>
      <c r="BF212" s="204">
        <f t="shared" si="88"/>
        <v>1</v>
      </c>
      <c r="BG212" s="204">
        <f t="shared" si="89"/>
        <v>1</v>
      </c>
      <c r="BH212" s="204">
        <f t="shared" si="90"/>
        <v>1</v>
      </c>
      <c r="BI212" s="204">
        <f t="shared" si="91"/>
        <v>1</v>
      </c>
      <c r="BJ212" s="204">
        <f t="shared" si="92"/>
        <v>1</v>
      </c>
      <c r="BK212" s="204">
        <f t="shared" si="93"/>
        <v>1</v>
      </c>
      <c r="BM212" s="205">
        <f t="shared" si="72"/>
        <v>1</v>
      </c>
      <c r="BN212" s="205">
        <f t="shared" si="73"/>
        <v>29.416644584386002</v>
      </c>
    </row>
    <row r="213" spans="1:66">
      <c r="A213" s="223">
        <v>45137</v>
      </c>
      <c r="B213" s="215">
        <v>0.27900000000000003</v>
      </c>
      <c r="C213" s="215">
        <v>0.41854999999999998</v>
      </c>
      <c r="D213" s="215">
        <v>0.36895</v>
      </c>
      <c r="E213" s="215">
        <v>0.24245</v>
      </c>
      <c r="F213" s="215">
        <v>1.9956999999999998</v>
      </c>
      <c r="G213" s="215">
        <v>0.62204999999999999</v>
      </c>
      <c r="H213" s="215">
        <v>0.21815000000000001</v>
      </c>
      <c r="I213" s="215">
        <v>2.1758999999999999</v>
      </c>
      <c r="J213" s="216">
        <v>4208.74</v>
      </c>
      <c r="K213" s="216">
        <v>38.805</v>
      </c>
      <c r="L213" s="216">
        <v>356.33704999999998</v>
      </c>
      <c r="M213" s="215">
        <v>8.5699999999999998E-2</v>
      </c>
      <c r="N213" s="215">
        <v>1.2683500000000001</v>
      </c>
      <c r="O213" s="215">
        <v>0.45255000000000001</v>
      </c>
      <c r="P213" s="215">
        <v>15.29275</v>
      </c>
      <c r="Q213" s="215">
        <v>25.297150000000002</v>
      </c>
      <c r="R213" s="215">
        <v>2.3247499999999999</v>
      </c>
      <c r="S213" s="215">
        <v>0.37135000000000001</v>
      </c>
      <c r="T213" s="215">
        <v>0.25409999999999999</v>
      </c>
      <c r="U213" s="215">
        <v>8.7644000000000002</v>
      </c>
      <c r="AR213" s="204">
        <f t="shared" si="74"/>
        <v>1</v>
      </c>
      <c r="AS213" s="204">
        <f t="shared" si="75"/>
        <v>1</v>
      </c>
      <c r="AT213" s="204">
        <f t="shared" si="76"/>
        <v>1</v>
      </c>
      <c r="AU213" s="204">
        <f t="shared" si="77"/>
        <v>1</v>
      </c>
      <c r="AV213" s="204">
        <f t="shared" si="78"/>
        <v>1</v>
      </c>
      <c r="AW213" s="204">
        <f t="shared" si="79"/>
        <v>1</v>
      </c>
      <c r="AX213" s="204">
        <f t="shared" si="80"/>
        <v>1</v>
      </c>
      <c r="AY213" s="204">
        <f t="shared" si="81"/>
        <v>1</v>
      </c>
      <c r="AZ213" s="204">
        <f t="shared" si="82"/>
        <v>1</v>
      </c>
      <c r="BA213" s="204">
        <f t="shared" si="83"/>
        <v>1</v>
      </c>
      <c r="BB213" s="204">
        <f t="shared" si="84"/>
        <v>1</v>
      </c>
      <c r="BC213" s="204">
        <f t="shared" si="85"/>
        <v>1</v>
      </c>
      <c r="BD213" s="204">
        <f t="shared" si="86"/>
        <v>1</v>
      </c>
      <c r="BE213" s="204">
        <f t="shared" si="87"/>
        <v>1</v>
      </c>
      <c r="BF213" s="204">
        <f t="shared" si="88"/>
        <v>1</v>
      </c>
      <c r="BG213" s="204">
        <f t="shared" si="89"/>
        <v>1</v>
      </c>
      <c r="BH213" s="204">
        <f t="shared" si="90"/>
        <v>1</v>
      </c>
      <c r="BI213" s="204">
        <f t="shared" si="91"/>
        <v>1</v>
      </c>
      <c r="BJ213" s="204">
        <f t="shared" si="92"/>
        <v>1</v>
      </c>
      <c r="BK213" s="204">
        <f t="shared" si="93"/>
        <v>1</v>
      </c>
      <c r="BM213" s="205">
        <f t="shared" si="72"/>
        <v>1</v>
      </c>
      <c r="BN213" s="205">
        <f t="shared" si="73"/>
        <v>29.416644584386002</v>
      </c>
    </row>
    <row r="214" spans="1:66">
      <c r="A214" s="223">
        <v>45138</v>
      </c>
      <c r="B214" s="215">
        <v>0.27900000000000003</v>
      </c>
      <c r="C214" s="215">
        <v>0.41739999999999999</v>
      </c>
      <c r="D214" s="215">
        <v>0.36954999999999999</v>
      </c>
      <c r="E214" s="215">
        <v>0.2432</v>
      </c>
      <c r="F214" s="215">
        <v>1.9943</v>
      </c>
      <c r="G214" s="215">
        <v>0.62200000000000011</v>
      </c>
      <c r="H214" s="215">
        <v>0.21710000000000002</v>
      </c>
      <c r="I214" s="215">
        <v>2.1763500000000002</v>
      </c>
      <c r="J214" s="216">
        <v>4212.0879999999997</v>
      </c>
      <c r="K214" s="216">
        <v>39.57</v>
      </c>
      <c r="L214" s="216">
        <v>354.87890000000004</v>
      </c>
      <c r="M214" s="215">
        <v>8.5699999999999998E-2</v>
      </c>
      <c r="N214" s="215">
        <v>1.2639499999999999</v>
      </c>
      <c r="O214" s="215">
        <v>0.45019999999999999</v>
      </c>
      <c r="P214" s="215">
        <v>15.300149999999999</v>
      </c>
      <c r="Q214" s="215">
        <v>25.52525</v>
      </c>
      <c r="R214" s="215">
        <v>2.3052000000000001</v>
      </c>
      <c r="S214" s="215">
        <v>0.37140000000000001</v>
      </c>
      <c r="T214" s="215">
        <v>0.25335000000000002</v>
      </c>
      <c r="U214" s="215">
        <v>8.7639999999999993</v>
      </c>
      <c r="AR214" s="204">
        <f t="shared" si="74"/>
        <v>1</v>
      </c>
      <c r="AS214" s="204">
        <f t="shared" si="75"/>
        <v>0.998794429185759</v>
      </c>
      <c r="AT214" s="204">
        <f t="shared" si="76"/>
        <v>1.0000010592676578</v>
      </c>
      <c r="AU214" s="204">
        <f t="shared" si="77"/>
        <v>1.0000056105539668</v>
      </c>
      <c r="AV214" s="204">
        <f t="shared" si="78"/>
        <v>0.99991798826388345</v>
      </c>
      <c r="AW214" s="204">
        <f t="shared" si="79"/>
        <v>0.99999985810607239</v>
      </c>
      <c r="AX214" s="204">
        <f t="shared" si="80"/>
        <v>0.99999448698222926</v>
      </c>
      <c r="AY214" s="204">
        <f t="shared" si="81"/>
        <v>1.000003812390285</v>
      </c>
      <c r="AZ214" s="204">
        <f t="shared" si="82"/>
        <v>1.0000100877749072</v>
      </c>
      <c r="BA214" s="204">
        <f t="shared" si="83"/>
        <v>1.0004014596275119</v>
      </c>
      <c r="BB214" s="204">
        <f t="shared" si="84"/>
        <v>0.99996215763415397</v>
      </c>
      <c r="BC214" s="204">
        <f t="shared" si="85"/>
        <v>1</v>
      </c>
      <c r="BD214" s="204">
        <f t="shared" si="86"/>
        <v>0.99982753993979867</v>
      </c>
      <c r="BE214" s="204">
        <f t="shared" si="87"/>
        <v>0.99994260949939606</v>
      </c>
      <c r="BF214" s="204">
        <f t="shared" si="88"/>
        <v>1.0000087452607873</v>
      </c>
      <c r="BG214" s="204">
        <f t="shared" si="89"/>
        <v>1</v>
      </c>
      <c r="BH214" s="204">
        <f t="shared" si="90"/>
        <v>0.99999888657765046</v>
      </c>
      <c r="BI214" s="204">
        <f t="shared" si="91"/>
        <v>1.0000185880710861</v>
      </c>
      <c r="BJ214" s="204">
        <f t="shared" si="92"/>
        <v>0.99998512570264486</v>
      </c>
      <c r="BK214" s="204">
        <f t="shared" si="93"/>
        <v>0.99999934544688973</v>
      </c>
      <c r="BM214" s="205">
        <f t="shared" si="72"/>
        <v>0.99887159854935381</v>
      </c>
      <c r="BN214" s="205">
        <f t="shared" si="73"/>
        <v>29.383450799963839</v>
      </c>
    </row>
    <row r="215" spans="1:66">
      <c r="A215" s="223">
        <v>45139</v>
      </c>
      <c r="B215" s="215">
        <v>0.27900000000000003</v>
      </c>
      <c r="C215" s="215">
        <v>0.41844999999999999</v>
      </c>
      <c r="D215" s="215">
        <v>0.36890000000000001</v>
      </c>
      <c r="E215" s="215">
        <v>0.24324999999999999</v>
      </c>
      <c r="F215" s="215">
        <v>1.9995000000000001</v>
      </c>
      <c r="G215" s="215">
        <v>0.62129999999999996</v>
      </c>
      <c r="H215" s="215">
        <v>0.21750000000000003</v>
      </c>
      <c r="I215" s="215">
        <v>2.1752500000000001</v>
      </c>
      <c r="J215" s="216">
        <v>4217.9369999999999</v>
      </c>
      <c r="K215" s="216">
        <v>39.825000000000003</v>
      </c>
      <c r="L215" s="216">
        <v>357.85850000000005</v>
      </c>
      <c r="M215" s="215">
        <v>8.5749999999999993E-2</v>
      </c>
      <c r="N215" s="215">
        <v>1.2591000000000001</v>
      </c>
      <c r="O215" s="215">
        <v>0.45084999999999997</v>
      </c>
      <c r="P215" s="215">
        <v>15.2667</v>
      </c>
      <c r="Q215" s="215">
        <v>25.621949999999998</v>
      </c>
      <c r="R215" s="215">
        <v>2.3052000000000001</v>
      </c>
      <c r="S215" s="215">
        <v>0.37170000000000003</v>
      </c>
      <c r="T215" s="215">
        <v>0.25364999999999999</v>
      </c>
      <c r="U215" s="215">
        <v>8.8051500000000011</v>
      </c>
      <c r="AR215" s="204">
        <f t="shared" si="74"/>
        <v>1</v>
      </c>
      <c r="AS215" s="204">
        <f t="shared" si="75"/>
        <v>1.0011021411790311</v>
      </c>
      <c r="AT215" s="204">
        <f t="shared" si="76"/>
        <v>0.99999885238356057</v>
      </c>
      <c r="AU215" s="204">
        <f t="shared" si="77"/>
        <v>1.0000003734205287</v>
      </c>
      <c r="AV215" s="204">
        <f t="shared" si="78"/>
        <v>1.000304384141093</v>
      </c>
      <c r="AW215" s="204">
        <f t="shared" si="79"/>
        <v>0.99999801228830665</v>
      </c>
      <c r="AX215" s="204">
        <f t="shared" si="80"/>
        <v>1.0000021033428836</v>
      </c>
      <c r="AY215" s="204">
        <f t="shared" si="81"/>
        <v>0.99999067949277698</v>
      </c>
      <c r="AZ215" s="204">
        <f t="shared" si="82"/>
        <v>1.0000176043165134</v>
      </c>
      <c r="BA215" s="204">
        <f t="shared" si="83"/>
        <v>1.0001320791428427</v>
      </c>
      <c r="BB215" s="204">
        <f t="shared" si="84"/>
        <v>1.0000771672240891</v>
      </c>
      <c r="BC215" s="204">
        <f t="shared" si="85"/>
        <v>1</v>
      </c>
      <c r="BD215" s="204">
        <f t="shared" si="86"/>
        <v>0.99980920674837792</v>
      </c>
      <c r="BE215" s="204">
        <f t="shared" si="87"/>
        <v>1.0000159044671666</v>
      </c>
      <c r="BF215" s="204">
        <f t="shared" si="88"/>
        <v>0.99996043630882669</v>
      </c>
      <c r="BG215" s="204">
        <f t="shared" si="89"/>
        <v>1</v>
      </c>
      <c r="BH215" s="204">
        <f t="shared" si="90"/>
        <v>1</v>
      </c>
      <c r="BI215" s="204">
        <f t="shared" si="91"/>
        <v>1.000111481080036</v>
      </c>
      <c r="BJ215" s="204">
        <f t="shared" si="92"/>
        <v>1.0000059550581366</v>
      </c>
      <c r="BK215" s="204">
        <f t="shared" si="93"/>
        <v>1.0000671833705146</v>
      </c>
      <c r="BM215" s="205">
        <f t="shared" si="72"/>
        <v>1.0015941405280728</v>
      </c>
      <c r="BN215" s="205">
        <f t="shared" si="73"/>
        <v>29.430292149738694</v>
      </c>
    </row>
    <row r="216" spans="1:66">
      <c r="A216" s="223">
        <v>45140</v>
      </c>
      <c r="B216" s="215">
        <v>0.27900000000000003</v>
      </c>
      <c r="C216" s="215">
        <v>0.42430000000000001</v>
      </c>
      <c r="D216" s="215">
        <v>0.371</v>
      </c>
      <c r="E216" s="215">
        <v>0.24399999999999999</v>
      </c>
      <c r="F216" s="215">
        <v>2.0036</v>
      </c>
      <c r="G216" s="215">
        <v>0.62585000000000002</v>
      </c>
      <c r="H216" s="215">
        <v>0.2185</v>
      </c>
      <c r="I216" s="215">
        <v>2.1755499999999999</v>
      </c>
      <c r="J216" s="216">
        <v>4236.777</v>
      </c>
      <c r="K216" s="216">
        <v>39.840000000000003</v>
      </c>
      <c r="L216" s="216">
        <v>361.47579999999999</v>
      </c>
      <c r="M216" s="215">
        <v>8.5800000000000001E-2</v>
      </c>
      <c r="N216" s="215">
        <v>1.2671000000000001</v>
      </c>
      <c r="O216" s="215">
        <v>0.4572</v>
      </c>
      <c r="P216" s="215">
        <v>15.363299999999999</v>
      </c>
      <c r="Q216" s="215">
        <v>25.765499999999999</v>
      </c>
      <c r="R216" s="215">
        <v>2.3035999999999999</v>
      </c>
      <c r="S216" s="215">
        <v>0.373</v>
      </c>
      <c r="T216" s="215">
        <v>0.25390000000000001</v>
      </c>
      <c r="U216" s="215">
        <v>8.8316499999999998</v>
      </c>
      <c r="AR216" s="204">
        <f t="shared" si="74"/>
        <v>1</v>
      </c>
      <c r="AS216" s="204">
        <f t="shared" si="75"/>
        <v>1.0061055297302901</v>
      </c>
      <c r="AT216" s="204">
        <f t="shared" si="76"/>
        <v>1.0000037004357936</v>
      </c>
      <c r="AU216" s="204">
        <f t="shared" si="77"/>
        <v>1.0000055921303124</v>
      </c>
      <c r="AV216" s="204">
        <f t="shared" si="78"/>
        <v>1.0002394298055177</v>
      </c>
      <c r="AW216" s="204">
        <f t="shared" si="79"/>
        <v>1.0000128803926198</v>
      </c>
      <c r="AX216" s="204">
        <f t="shared" si="80"/>
        <v>1.0000052414885112</v>
      </c>
      <c r="AY216" s="204">
        <f t="shared" si="81"/>
        <v>1.000002542438946</v>
      </c>
      <c r="AZ216" s="204">
        <f t="shared" si="82"/>
        <v>1.0000565402195376</v>
      </c>
      <c r="BA216" s="204">
        <f t="shared" si="83"/>
        <v>1.0000077425216249</v>
      </c>
      <c r="BB216" s="204">
        <f t="shared" si="84"/>
        <v>1.0000928245281453</v>
      </c>
      <c r="BC216" s="204">
        <f t="shared" si="85"/>
        <v>1</v>
      </c>
      <c r="BD216" s="204">
        <f t="shared" si="86"/>
        <v>1.0003143981605724</v>
      </c>
      <c r="BE216" s="204">
        <f t="shared" si="87"/>
        <v>1.0001541898021149</v>
      </c>
      <c r="BF216" s="204">
        <f t="shared" si="88"/>
        <v>1.0001140292096546</v>
      </c>
      <c r="BG216" s="204">
        <f t="shared" si="89"/>
        <v>1</v>
      </c>
      <c r="BH216" s="204">
        <f t="shared" si="90"/>
        <v>0.99999990845824116</v>
      </c>
      <c r="BI216" s="204">
        <f t="shared" si="91"/>
        <v>1.0004821365512788</v>
      </c>
      <c r="BJ216" s="204">
        <f t="shared" si="92"/>
        <v>1.0000049571681946</v>
      </c>
      <c r="BK216" s="204">
        <f t="shared" si="93"/>
        <v>1.0000430985923805</v>
      </c>
      <c r="BM216" s="205">
        <f t="shared" si="72"/>
        <v>1.0076551104387264</v>
      </c>
      <c r="BN216" s="205">
        <f t="shared" si="73"/>
        <v>29.655584286388926</v>
      </c>
    </row>
    <row r="217" spans="1:66">
      <c r="A217" s="223">
        <v>45141</v>
      </c>
      <c r="B217" s="215">
        <v>0.27900000000000003</v>
      </c>
      <c r="C217" s="215">
        <v>0.42699999999999999</v>
      </c>
      <c r="D217" s="215">
        <v>0.37255000000000005</v>
      </c>
      <c r="E217" s="215">
        <v>0.24509999999999998</v>
      </c>
      <c r="F217" s="215">
        <v>2.0062499999999996</v>
      </c>
      <c r="G217" s="215">
        <v>0.63024999999999998</v>
      </c>
      <c r="H217" s="215">
        <v>0.21955000000000002</v>
      </c>
      <c r="I217" s="215">
        <v>2.1774499999999999</v>
      </c>
      <c r="J217" s="216">
        <v>4239.0040000000008</v>
      </c>
      <c r="K217" s="216">
        <v>40.049999999999997</v>
      </c>
      <c r="L217" s="216">
        <v>362.3338</v>
      </c>
      <c r="M217" s="215">
        <v>8.585000000000001E-2</v>
      </c>
      <c r="N217" s="215">
        <v>1.2709000000000001</v>
      </c>
      <c r="O217" s="215">
        <v>0.45955000000000001</v>
      </c>
      <c r="P217" s="215">
        <v>15.447900000000001</v>
      </c>
      <c r="Q217" s="215">
        <v>26.2121</v>
      </c>
      <c r="R217" s="215">
        <v>2.3081499999999999</v>
      </c>
      <c r="S217" s="215">
        <v>0.37470000000000003</v>
      </c>
      <c r="T217" s="215">
        <v>0.25505</v>
      </c>
      <c r="U217" s="215">
        <v>8.8238500000000002</v>
      </c>
      <c r="AR217" s="204">
        <f t="shared" si="74"/>
        <v>1</v>
      </c>
      <c r="AS217" s="204">
        <f t="shared" si="75"/>
        <v>1.0027849889116414</v>
      </c>
      <c r="AT217" s="204">
        <f t="shared" si="76"/>
        <v>1.0000027178618369</v>
      </c>
      <c r="AU217" s="204">
        <f t="shared" si="77"/>
        <v>1.000008170786056</v>
      </c>
      <c r="AV217" s="204">
        <f t="shared" si="78"/>
        <v>1.0001544863141005</v>
      </c>
      <c r="AW217" s="204">
        <f t="shared" si="79"/>
        <v>1.0000123670066587</v>
      </c>
      <c r="AX217" s="204">
        <f t="shared" si="80"/>
        <v>1.0000054778087248</v>
      </c>
      <c r="AY217" s="204">
        <f t="shared" si="81"/>
        <v>1.0000160940853853</v>
      </c>
      <c r="AZ217" s="204">
        <f t="shared" si="82"/>
        <v>1.000006666601029</v>
      </c>
      <c r="BA217" s="204">
        <f t="shared" si="83"/>
        <v>1.0001080956923492</v>
      </c>
      <c r="BB217" s="204">
        <f t="shared" si="84"/>
        <v>1.0000218802902143</v>
      </c>
      <c r="BC217" s="204">
        <f t="shared" si="85"/>
        <v>1</v>
      </c>
      <c r="BD217" s="204">
        <f t="shared" si="86"/>
        <v>1.0001486320963198</v>
      </c>
      <c r="BE217" s="204">
        <f t="shared" si="87"/>
        <v>1.0000565172857354</v>
      </c>
      <c r="BF217" s="204">
        <f t="shared" si="88"/>
        <v>1.0000992759799743</v>
      </c>
      <c r="BG217" s="204">
        <f t="shared" si="89"/>
        <v>1</v>
      </c>
      <c r="BH217" s="204">
        <f t="shared" si="90"/>
        <v>1.0000002601554763</v>
      </c>
      <c r="BI217" s="204">
        <f t="shared" si="91"/>
        <v>1.0006280027801182</v>
      </c>
      <c r="BJ217" s="204">
        <f t="shared" si="92"/>
        <v>1.0000227404872153</v>
      </c>
      <c r="BK217" s="204">
        <f t="shared" si="93"/>
        <v>0.99998732817475655</v>
      </c>
      <c r="BM217" s="205">
        <f t="shared" si="72"/>
        <v>1.0040678494388731</v>
      </c>
      <c r="BN217" s="205">
        <f t="shared" si="73"/>
        <v>29.776218738287767</v>
      </c>
    </row>
    <row r="218" spans="1:66">
      <c r="A218" s="223">
        <v>45142</v>
      </c>
      <c r="B218" s="215">
        <v>0.27900000000000003</v>
      </c>
      <c r="C218" s="215">
        <v>0.42475000000000002</v>
      </c>
      <c r="D218" s="215">
        <v>0.37270000000000003</v>
      </c>
      <c r="E218" s="215">
        <v>0.24399999999999999</v>
      </c>
      <c r="F218" s="215">
        <v>2.0033500000000002</v>
      </c>
      <c r="G218" s="215">
        <v>0.62749999999999995</v>
      </c>
      <c r="H218" s="215">
        <v>0.21934999999999999</v>
      </c>
      <c r="I218" s="215">
        <v>2.1781999999999999</v>
      </c>
      <c r="J218" s="216">
        <v>4232.4549999999999</v>
      </c>
      <c r="K218" s="216">
        <v>39.745000000000005</v>
      </c>
      <c r="L218" s="216">
        <v>365.14064999999999</v>
      </c>
      <c r="M218" s="215">
        <v>8.5800000000000001E-2</v>
      </c>
      <c r="N218" s="215">
        <v>1.2682500000000001</v>
      </c>
      <c r="O218" s="215">
        <v>0.45825000000000005</v>
      </c>
      <c r="P218" s="215">
        <v>15.543199999999999</v>
      </c>
      <c r="Q218" s="215">
        <v>26.396149999999999</v>
      </c>
      <c r="R218" s="215">
        <v>2.30905</v>
      </c>
      <c r="S218" s="215">
        <v>0.37429999999999997</v>
      </c>
      <c r="T218" s="215">
        <v>0.25464999999999999</v>
      </c>
      <c r="U218" s="215">
        <v>8.8486499999999992</v>
      </c>
      <c r="AR218" s="204">
        <f t="shared" si="74"/>
        <v>1</v>
      </c>
      <c r="AS218" s="204">
        <f t="shared" si="75"/>
        <v>0.99768630919405865</v>
      </c>
      <c r="AT218" s="204">
        <f t="shared" si="76"/>
        <v>1.0000002624182127</v>
      </c>
      <c r="AU218" s="204">
        <f t="shared" si="77"/>
        <v>0.99999182928070529</v>
      </c>
      <c r="AV218" s="204">
        <f t="shared" si="78"/>
        <v>0.99983095630720598</v>
      </c>
      <c r="AW218" s="204">
        <f t="shared" si="79"/>
        <v>0.99999228085754743</v>
      </c>
      <c r="AX218" s="204">
        <f t="shared" si="80"/>
        <v>0.99999895863387434</v>
      </c>
      <c r="AY218" s="204">
        <f t="shared" si="81"/>
        <v>1.000006349032011</v>
      </c>
      <c r="AZ218" s="204">
        <f t="shared" si="82"/>
        <v>0.99998038559576397</v>
      </c>
      <c r="BA218" s="204">
        <f t="shared" si="83"/>
        <v>0.99984283740622926</v>
      </c>
      <c r="BB218" s="204">
        <f t="shared" si="84"/>
        <v>1.0000712203746447</v>
      </c>
      <c r="BC218" s="204">
        <f t="shared" si="85"/>
        <v>1</v>
      </c>
      <c r="BD218" s="204">
        <f t="shared" si="86"/>
        <v>0.99989640871858543</v>
      </c>
      <c r="BE218" s="204">
        <f t="shared" si="87"/>
        <v>0.99996877230437764</v>
      </c>
      <c r="BF218" s="204">
        <f t="shared" si="88"/>
        <v>1.0001111837211325</v>
      </c>
      <c r="BG218" s="204">
        <f t="shared" si="89"/>
        <v>1</v>
      </c>
      <c r="BH218" s="204">
        <f t="shared" si="90"/>
        <v>1.0000000513985625</v>
      </c>
      <c r="BI218" s="204">
        <f t="shared" si="91"/>
        <v>0.99985254851928773</v>
      </c>
      <c r="BJ218" s="204">
        <f t="shared" si="92"/>
        <v>0.99999210203693645</v>
      </c>
      <c r="BK218" s="204">
        <f t="shared" si="93"/>
        <v>1.0000402522381</v>
      </c>
      <c r="BM218" s="205">
        <f t="shared" si="72"/>
        <v>0.99726372456318502</v>
      </c>
      <c r="BN218" s="205">
        <f t="shared" si="73"/>
        <v>29.694742802352959</v>
      </c>
    </row>
    <row r="219" spans="1:66">
      <c r="A219" s="223">
        <v>45143</v>
      </c>
      <c r="B219" s="215">
        <v>0.27900000000000003</v>
      </c>
      <c r="C219" s="215">
        <v>0.42475000000000002</v>
      </c>
      <c r="D219" s="215">
        <v>0.37270000000000003</v>
      </c>
      <c r="E219" s="215">
        <v>0.24399999999999999</v>
      </c>
      <c r="F219" s="215">
        <v>2.0033500000000002</v>
      </c>
      <c r="G219" s="215">
        <v>0.62749999999999995</v>
      </c>
      <c r="H219" s="215">
        <v>0.21934999999999999</v>
      </c>
      <c r="I219" s="215">
        <v>2.1781999999999999</v>
      </c>
      <c r="J219" s="216">
        <v>4232.4549999999999</v>
      </c>
      <c r="K219" s="216">
        <v>39.745000000000005</v>
      </c>
      <c r="L219" s="216">
        <v>365.14064999999999</v>
      </c>
      <c r="M219" s="215">
        <v>8.5800000000000001E-2</v>
      </c>
      <c r="N219" s="215">
        <v>1.2682500000000001</v>
      </c>
      <c r="O219" s="215">
        <v>0.45825000000000005</v>
      </c>
      <c r="P219" s="215">
        <v>15.543199999999999</v>
      </c>
      <c r="Q219" s="215">
        <v>26.396149999999999</v>
      </c>
      <c r="R219" s="215">
        <v>2.30905</v>
      </c>
      <c r="S219" s="215">
        <v>0.37429999999999997</v>
      </c>
      <c r="T219" s="215">
        <v>0.25464999999999999</v>
      </c>
      <c r="U219" s="215">
        <v>8.8486499999999992</v>
      </c>
      <c r="AR219" s="204">
        <f t="shared" si="74"/>
        <v>1</v>
      </c>
      <c r="AS219" s="204">
        <f t="shared" si="75"/>
        <v>1</v>
      </c>
      <c r="AT219" s="204">
        <f t="shared" si="76"/>
        <v>1</v>
      </c>
      <c r="AU219" s="204">
        <f t="shared" si="77"/>
        <v>1</v>
      </c>
      <c r="AV219" s="204">
        <f t="shared" si="78"/>
        <v>1</v>
      </c>
      <c r="AW219" s="204">
        <f t="shared" si="79"/>
        <v>1</v>
      </c>
      <c r="AX219" s="204">
        <f t="shared" si="80"/>
        <v>1</v>
      </c>
      <c r="AY219" s="204">
        <f t="shared" si="81"/>
        <v>1</v>
      </c>
      <c r="AZ219" s="204">
        <f t="shared" si="82"/>
        <v>1</v>
      </c>
      <c r="BA219" s="204">
        <f t="shared" si="83"/>
        <v>1</v>
      </c>
      <c r="BB219" s="204">
        <f t="shared" si="84"/>
        <v>1</v>
      </c>
      <c r="BC219" s="204">
        <f t="shared" si="85"/>
        <v>1</v>
      </c>
      <c r="BD219" s="204">
        <f t="shared" si="86"/>
        <v>1</v>
      </c>
      <c r="BE219" s="204">
        <f t="shared" si="87"/>
        <v>1</v>
      </c>
      <c r="BF219" s="204">
        <f t="shared" si="88"/>
        <v>1</v>
      </c>
      <c r="BG219" s="204">
        <f t="shared" si="89"/>
        <v>1</v>
      </c>
      <c r="BH219" s="204">
        <f t="shared" si="90"/>
        <v>1</v>
      </c>
      <c r="BI219" s="204">
        <f t="shared" si="91"/>
        <v>1</v>
      </c>
      <c r="BJ219" s="204">
        <f t="shared" si="92"/>
        <v>1</v>
      </c>
      <c r="BK219" s="204">
        <f t="shared" si="93"/>
        <v>1</v>
      </c>
      <c r="BM219" s="205">
        <f t="shared" ref="BM219:BM250" si="94">PRODUCT(AR219:BB219,BD219:BK219)</f>
        <v>1</v>
      </c>
      <c r="BN219" s="205">
        <f t="shared" si="73"/>
        <v>29.694742802352959</v>
      </c>
    </row>
    <row r="220" spans="1:66">
      <c r="A220" s="223">
        <v>45144</v>
      </c>
      <c r="B220" s="215">
        <v>0.27900000000000003</v>
      </c>
      <c r="C220" s="215">
        <v>0.42475000000000002</v>
      </c>
      <c r="D220" s="215">
        <v>0.37270000000000003</v>
      </c>
      <c r="E220" s="215">
        <v>0.24399999999999999</v>
      </c>
      <c r="F220" s="215">
        <v>2.0033500000000002</v>
      </c>
      <c r="G220" s="215">
        <v>0.62749999999999995</v>
      </c>
      <c r="H220" s="215">
        <v>0.21934999999999999</v>
      </c>
      <c r="I220" s="215">
        <v>2.1781999999999999</v>
      </c>
      <c r="J220" s="216">
        <v>4232.4549999999999</v>
      </c>
      <c r="K220" s="216">
        <v>39.745000000000005</v>
      </c>
      <c r="L220" s="216">
        <v>365.14064999999999</v>
      </c>
      <c r="M220" s="215">
        <v>8.5800000000000001E-2</v>
      </c>
      <c r="N220" s="215">
        <v>1.2682500000000001</v>
      </c>
      <c r="O220" s="215">
        <v>0.45825000000000005</v>
      </c>
      <c r="P220" s="215">
        <v>15.543199999999999</v>
      </c>
      <c r="Q220" s="215">
        <v>26.396149999999999</v>
      </c>
      <c r="R220" s="215">
        <v>2.30905</v>
      </c>
      <c r="S220" s="215">
        <v>0.37429999999999997</v>
      </c>
      <c r="T220" s="215">
        <v>0.25464999999999999</v>
      </c>
      <c r="U220" s="215">
        <v>8.8486499999999992</v>
      </c>
      <c r="AR220" s="204">
        <f t="shared" si="74"/>
        <v>1</v>
      </c>
      <c r="AS220" s="204">
        <f t="shared" si="75"/>
        <v>1</v>
      </c>
      <c r="AT220" s="204">
        <f t="shared" si="76"/>
        <v>1</v>
      </c>
      <c r="AU220" s="204">
        <f t="shared" si="77"/>
        <v>1</v>
      </c>
      <c r="AV220" s="204">
        <f t="shared" si="78"/>
        <v>1</v>
      </c>
      <c r="AW220" s="204">
        <f t="shared" si="79"/>
        <v>1</v>
      </c>
      <c r="AX220" s="204">
        <f t="shared" si="80"/>
        <v>1</v>
      </c>
      <c r="AY220" s="204">
        <f t="shared" si="81"/>
        <v>1</v>
      </c>
      <c r="AZ220" s="204">
        <f t="shared" si="82"/>
        <v>1</v>
      </c>
      <c r="BA220" s="204">
        <f t="shared" si="83"/>
        <v>1</v>
      </c>
      <c r="BB220" s="204">
        <f t="shared" si="84"/>
        <v>1</v>
      </c>
      <c r="BC220" s="204">
        <f t="shared" si="85"/>
        <v>1</v>
      </c>
      <c r="BD220" s="204">
        <f t="shared" si="86"/>
        <v>1</v>
      </c>
      <c r="BE220" s="204">
        <f t="shared" si="87"/>
        <v>1</v>
      </c>
      <c r="BF220" s="204">
        <f t="shared" si="88"/>
        <v>1</v>
      </c>
      <c r="BG220" s="204">
        <f t="shared" si="89"/>
        <v>1</v>
      </c>
      <c r="BH220" s="204">
        <f t="shared" si="90"/>
        <v>1</v>
      </c>
      <c r="BI220" s="204">
        <f t="shared" si="91"/>
        <v>1</v>
      </c>
      <c r="BJ220" s="204">
        <f t="shared" si="92"/>
        <v>1</v>
      </c>
      <c r="BK220" s="204">
        <f t="shared" si="93"/>
        <v>1</v>
      </c>
      <c r="BM220" s="205">
        <f t="shared" si="94"/>
        <v>1</v>
      </c>
      <c r="BN220" s="205">
        <f t="shared" si="73"/>
        <v>29.694742802352959</v>
      </c>
    </row>
    <row r="221" spans="1:66">
      <c r="A221" s="223">
        <v>45145</v>
      </c>
      <c r="B221" s="215">
        <v>0.27900000000000003</v>
      </c>
      <c r="C221" s="215">
        <v>0.42464999999999997</v>
      </c>
      <c r="D221" s="215">
        <v>0.37329999999999997</v>
      </c>
      <c r="E221" s="215">
        <v>0.24440000000000001</v>
      </c>
      <c r="F221" s="215">
        <v>2.00685</v>
      </c>
      <c r="G221" s="215">
        <v>0.63060000000000005</v>
      </c>
      <c r="H221" s="215">
        <v>0.21934999999999999</v>
      </c>
      <c r="I221" s="215">
        <v>2.1779999999999999</v>
      </c>
      <c r="J221" s="216">
        <v>4237.0509999999995</v>
      </c>
      <c r="K221" s="216">
        <v>39.68</v>
      </c>
      <c r="L221" s="216">
        <v>363.96494999999999</v>
      </c>
      <c r="M221" s="215">
        <v>8.585000000000001E-2</v>
      </c>
      <c r="N221" s="215">
        <v>1.2713999999999999</v>
      </c>
      <c r="O221" s="215">
        <v>0.45784999999999998</v>
      </c>
      <c r="P221" s="215">
        <v>15.59825</v>
      </c>
      <c r="Q221" s="215">
        <v>26.680050000000001</v>
      </c>
      <c r="R221" s="215">
        <v>2.3288500000000001</v>
      </c>
      <c r="S221" s="215">
        <v>0.37414999999999998</v>
      </c>
      <c r="T221" s="215">
        <v>0.25405</v>
      </c>
      <c r="U221" s="215">
        <v>8.8447999999999993</v>
      </c>
      <c r="AR221" s="204">
        <f t="shared" si="74"/>
        <v>1</v>
      </c>
      <c r="AS221" s="204">
        <f t="shared" si="75"/>
        <v>0.99989677089552487</v>
      </c>
      <c r="AT221" s="204">
        <f t="shared" si="76"/>
        <v>1.0000010486181738</v>
      </c>
      <c r="AU221" s="204">
        <f t="shared" si="77"/>
        <v>1.0000029754413182</v>
      </c>
      <c r="AV221" s="204">
        <f t="shared" si="78"/>
        <v>1.0002040257950462</v>
      </c>
      <c r="AW221" s="204">
        <f t="shared" si="79"/>
        <v>1.0000086992331658</v>
      </c>
      <c r="AX221" s="204">
        <f t="shared" si="80"/>
        <v>1</v>
      </c>
      <c r="AY221" s="204">
        <f t="shared" si="81"/>
        <v>0.99999830714538185</v>
      </c>
      <c r="AZ221" s="204">
        <f t="shared" si="82"/>
        <v>1.0000137685272832</v>
      </c>
      <c r="BA221" s="204">
        <f t="shared" si="83"/>
        <v>0.99996634838088794</v>
      </c>
      <c r="BB221" s="204">
        <f t="shared" si="84"/>
        <v>0.99997023641968574</v>
      </c>
      <c r="BC221" s="204">
        <f t="shared" si="85"/>
        <v>1</v>
      </c>
      <c r="BD221" s="204">
        <f t="shared" si="86"/>
        <v>1.0001231265383599</v>
      </c>
      <c r="BE221" s="204">
        <f t="shared" si="87"/>
        <v>0.99999037354966036</v>
      </c>
      <c r="BF221" s="204">
        <f t="shared" si="88"/>
        <v>1.000063913501132</v>
      </c>
      <c r="BG221" s="204">
        <f t="shared" si="89"/>
        <v>1</v>
      </c>
      <c r="BH221" s="204">
        <f t="shared" si="90"/>
        <v>1.0000011257289305</v>
      </c>
      <c r="BI221" s="204">
        <f t="shared" si="91"/>
        <v>0.9999446625172852</v>
      </c>
      <c r="BJ221" s="204">
        <f t="shared" si="92"/>
        <v>0.9999881297872466</v>
      </c>
      <c r="BK221" s="204">
        <f t="shared" si="93"/>
        <v>0.99999375871269613</v>
      </c>
      <c r="BM221" s="205">
        <f t="shared" si="94"/>
        <v>1.0001672461988342</v>
      </c>
      <c r="BN221" s="205">
        <f t="shared" si="73"/>
        <v>29.699709135212014</v>
      </c>
    </row>
    <row r="222" spans="1:66">
      <c r="A222" s="223">
        <v>45146</v>
      </c>
      <c r="B222" s="215">
        <v>0.27900000000000003</v>
      </c>
      <c r="C222" s="215">
        <v>0.42774999999999996</v>
      </c>
      <c r="D222" s="215">
        <v>0.37404999999999999</v>
      </c>
      <c r="E222" s="215">
        <v>0.24349999999999999</v>
      </c>
      <c r="F222" s="215">
        <v>2.01295</v>
      </c>
      <c r="G222" s="215">
        <v>0.62924999999999998</v>
      </c>
      <c r="H222" s="215">
        <v>0.21875</v>
      </c>
      <c r="I222" s="215">
        <v>2.1789000000000001</v>
      </c>
      <c r="J222" s="216">
        <v>4247.1000000000004</v>
      </c>
      <c r="K222" s="216">
        <v>39.980000000000004</v>
      </c>
      <c r="L222" s="216">
        <v>367.11445000000003</v>
      </c>
      <c r="M222" s="215">
        <v>8.585000000000001E-2</v>
      </c>
      <c r="N222" s="215">
        <v>1.2757999999999998</v>
      </c>
      <c r="O222" s="215">
        <v>0.46030000000000004</v>
      </c>
      <c r="P222" s="215">
        <v>15.691050000000001</v>
      </c>
      <c r="Q222" s="215">
        <v>26.68085</v>
      </c>
      <c r="R222" s="215">
        <v>2.30905</v>
      </c>
      <c r="S222" s="215">
        <v>0.37524999999999997</v>
      </c>
      <c r="T222" s="215">
        <v>0.25369999999999998</v>
      </c>
      <c r="U222" s="215">
        <v>8.8734999999999999</v>
      </c>
      <c r="AR222" s="204">
        <f t="shared" si="74"/>
        <v>1</v>
      </c>
      <c r="AS222" s="204">
        <f t="shared" si="75"/>
        <v>1.0031941085356633</v>
      </c>
      <c r="AT222" s="204">
        <f t="shared" si="76"/>
        <v>1.0000013084052874</v>
      </c>
      <c r="AU222" s="204">
        <f t="shared" si="77"/>
        <v>0.99999329842258344</v>
      </c>
      <c r="AV222" s="204">
        <f t="shared" si="78"/>
        <v>1.0003547655206642</v>
      </c>
      <c r="AW222" s="204">
        <f t="shared" si="79"/>
        <v>0.99999621691634522</v>
      </c>
      <c r="AX222" s="204">
        <f t="shared" si="80"/>
        <v>0.99999687019833772</v>
      </c>
      <c r="AY222" s="204">
        <f t="shared" si="81"/>
        <v>1.0000076166574194</v>
      </c>
      <c r="AZ222" s="204">
        <f t="shared" si="82"/>
        <v>1.0000300527143029</v>
      </c>
      <c r="BA222" s="204">
        <f t="shared" si="83"/>
        <v>1.0001548722742188</v>
      </c>
      <c r="BB222" s="204">
        <f t="shared" si="84"/>
        <v>1.0000795210662075</v>
      </c>
      <c r="BC222" s="204">
        <f t="shared" si="85"/>
        <v>1</v>
      </c>
      <c r="BD222" s="204">
        <f t="shared" si="86"/>
        <v>1.0001714807297524</v>
      </c>
      <c r="BE222" s="204">
        <f t="shared" si="87"/>
        <v>1.0000588325104929</v>
      </c>
      <c r="BF222" s="204">
        <f t="shared" si="88"/>
        <v>1.0001072349791944</v>
      </c>
      <c r="BG222" s="204">
        <f t="shared" si="89"/>
        <v>1</v>
      </c>
      <c r="BH222" s="204">
        <f t="shared" si="90"/>
        <v>0.99999887427233669</v>
      </c>
      <c r="BI222" s="204">
        <f t="shared" si="91"/>
        <v>1.0004053874186183</v>
      </c>
      <c r="BJ222" s="204">
        <f t="shared" si="92"/>
        <v>0.9999930627388901</v>
      </c>
      <c r="BK222" s="204">
        <f t="shared" si="93"/>
        <v>1.0000464619712341</v>
      </c>
      <c r="BM222" s="205">
        <f t="shared" si="94"/>
        <v>1.004595216763039</v>
      </c>
      <c r="BN222" s="205">
        <f t="shared" si="73"/>
        <v>29.836185736487522</v>
      </c>
    </row>
    <row r="223" spans="1:66">
      <c r="A223" s="223">
        <v>45147</v>
      </c>
      <c r="B223" s="215">
        <v>0.27900000000000003</v>
      </c>
      <c r="C223" s="215">
        <v>0.42544999999999999</v>
      </c>
      <c r="D223" s="215">
        <v>0.37424999999999997</v>
      </c>
      <c r="E223" s="215">
        <v>0.24374999999999999</v>
      </c>
      <c r="F223" s="215">
        <v>2.0105</v>
      </c>
      <c r="G223" s="215">
        <v>0.62824999999999998</v>
      </c>
      <c r="H223" s="215">
        <v>0.21855000000000002</v>
      </c>
      <c r="I223" s="215">
        <v>2.1802000000000001</v>
      </c>
      <c r="J223" s="216">
        <v>4239.1509999999998</v>
      </c>
      <c r="K223" s="216">
        <v>39.935000000000002</v>
      </c>
      <c r="L223" s="216">
        <v>367.14620000000002</v>
      </c>
      <c r="M223" s="215">
        <v>8.5800000000000001E-2</v>
      </c>
      <c r="N223" s="215">
        <v>1.2776000000000001</v>
      </c>
      <c r="O223" s="215">
        <v>0.45915</v>
      </c>
      <c r="P223" s="215">
        <v>15.7019</v>
      </c>
      <c r="Q223" s="215">
        <v>26.959099999999999</v>
      </c>
      <c r="R223" s="215">
        <v>2.3155999999999999</v>
      </c>
      <c r="S223" s="215">
        <v>0.37534999999999996</v>
      </c>
      <c r="T223" s="215">
        <v>0.25414999999999999</v>
      </c>
      <c r="U223" s="215">
        <v>8.8645999999999994</v>
      </c>
      <c r="AR223" s="204">
        <f t="shared" si="74"/>
        <v>1</v>
      </c>
      <c r="AS223" s="204">
        <f t="shared" si="75"/>
        <v>0.99763896907176508</v>
      </c>
      <c r="AT223" s="204">
        <f t="shared" si="76"/>
        <v>1.0000003484648465</v>
      </c>
      <c r="AU223" s="204">
        <f t="shared" si="77"/>
        <v>1.0000018640386543</v>
      </c>
      <c r="AV223" s="204">
        <f t="shared" si="78"/>
        <v>0.99985767693775029</v>
      </c>
      <c r="AW223" s="204">
        <f t="shared" si="79"/>
        <v>0.99999719247805152</v>
      </c>
      <c r="AX223" s="204">
        <f t="shared" si="80"/>
        <v>0.99999895482370937</v>
      </c>
      <c r="AY223" s="204">
        <f t="shared" si="81"/>
        <v>1.0000109963047135</v>
      </c>
      <c r="AZ223" s="204">
        <f t="shared" si="82"/>
        <v>0.99997623410864223</v>
      </c>
      <c r="BA223" s="204">
        <f t="shared" si="83"/>
        <v>0.99997684545400556</v>
      </c>
      <c r="BB223" s="204">
        <f t="shared" si="84"/>
        <v>1.0000007981395345</v>
      </c>
      <c r="BC223" s="204">
        <f t="shared" si="85"/>
        <v>1</v>
      </c>
      <c r="BD223" s="204">
        <f t="shared" si="86"/>
        <v>1.0000699772618085</v>
      </c>
      <c r="BE223" s="204">
        <f t="shared" si="87"/>
        <v>0.99997242502730177</v>
      </c>
      <c r="BF223" s="204">
        <f t="shared" si="88"/>
        <v>1.0000124956866294</v>
      </c>
      <c r="BG223" s="204">
        <f t="shared" si="89"/>
        <v>1</v>
      </c>
      <c r="BH223" s="204">
        <f t="shared" si="90"/>
        <v>1.0000003734650245</v>
      </c>
      <c r="BI223" s="204">
        <f t="shared" si="91"/>
        <v>1.0000367876778369</v>
      </c>
      <c r="BJ223" s="204">
        <f t="shared" si="92"/>
        <v>1.0000089176510347</v>
      </c>
      <c r="BK223" s="204">
        <f t="shared" si="93"/>
        <v>0.99998560846441353</v>
      </c>
      <c r="BM223" s="205">
        <f t="shared" si="94"/>
        <v>0.99754667329129809</v>
      </c>
      <c r="BN223" s="205">
        <f t="shared" si="73"/>
        <v>29.762987825134406</v>
      </c>
    </row>
    <row r="224" spans="1:66">
      <c r="A224" s="223">
        <v>45148</v>
      </c>
      <c r="B224" s="215">
        <v>0.27900000000000003</v>
      </c>
      <c r="C224" s="215">
        <v>0.42715000000000003</v>
      </c>
      <c r="D224" s="215">
        <v>0.37445000000000001</v>
      </c>
      <c r="E224" s="215">
        <v>0.2447</v>
      </c>
      <c r="F224" s="215">
        <v>2.0116499999999999</v>
      </c>
      <c r="G224" s="215">
        <v>0.63100000000000001</v>
      </c>
      <c r="H224" s="215">
        <v>0.21934999999999999</v>
      </c>
      <c r="I224" s="215">
        <v>2.1820499999999998</v>
      </c>
      <c r="J224" s="216">
        <v>4237.8779999999997</v>
      </c>
      <c r="K224" s="216">
        <v>40.08</v>
      </c>
      <c r="L224" s="216">
        <v>367.19425000000001</v>
      </c>
      <c r="M224" s="215">
        <v>8.585000000000001E-2</v>
      </c>
      <c r="N224" s="215">
        <v>1.2758500000000002</v>
      </c>
      <c r="O224" s="215">
        <v>0.46084999999999998</v>
      </c>
      <c r="P224" s="215">
        <v>15.684049999999999</v>
      </c>
      <c r="Q224" s="215">
        <v>27.027549999999998</v>
      </c>
      <c r="R224" s="215">
        <v>2.2785000000000002</v>
      </c>
      <c r="S224" s="215">
        <v>0.37554999999999999</v>
      </c>
      <c r="T224" s="215">
        <v>0.25414999999999999</v>
      </c>
      <c r="U224" s="215">
        <v>8.8473000000000006</v>
      </c>
      <c r="AR224" s="204">
        <f t="shared" si="74"/>
        <v>1</v>
      </c>
      <c r="AS224" s="204">
        <f t="shared" si="75"/>
        <v>1.0017499301575423</v>
      </c>
      <c r="AT224" s="204">
        <f t="shared" si="76"/>
        <v>1.0000003482786759</v>
      </c>
      <c r="AU224" s="204">
        <f t="shared" si="77"/>
        <v>1.0000070659715348</v>
      </c>
      <c r="AV224" s="204">
        <f t="shared" si="78"/>
        <v>1.000066833277369</v>
      </c>
      <c r="AW224" s="204">
        <f t="shared" si="79"/>
        <v>1.000007710006974</v>
      </c>
      <c r="AX224" s="204">
        <f t="shared" si="80"/>
        <v>1.0000041749921122</v>
      </c>
      <c r="AY224" s="204">
        <f t="shared" si="81"/>
        <v>1.0000156373243227</v>
      </c>
      <c r="AZ224" s="204">
        <f t="shared" si="82"/>
        <v>0.99999618981179961</v>
      </c>
      <c r="BA224" s="204">
        <f t="shared" si="83"/>
        <v>1.0000745195616076</v>
      </c>
      <c r="BB224" s="204">
        <f t="shared" si="84"/>
        <v>1.000001207762047</v>
      </c>
      <c r="BC224" s="204">
        <f t="shared" si="85"/>
        <v>1</v>
      </c>
      <c r="BD224" s="204">
        <f t="shared" si="86"/>
        <v>0.99993197257803379</v>
      </c>
      <c r="BE224" s="204">
        <f t="shared" si="87"/>
        <v>1.0000407400506033</v>
      </c>
      <c r="BF224" s="204">
        <f t="shared" si="88"/>
        <v>0.99997943833360836</v>
      </c>
      <c r="BG224" s="204">
        <f t="shared" si="89"/>
        <v>1</v>
      </c>
      <c r="BH224" s="204">
        <f t="shared" si="90"/>
        <v>0.99999787053954947</v>
      </c>
      <c r="BI224" s="204">
        <f t="shared" si="91"/>
        <v>1.0000735473138211</v>
      </c>
      <c r="BJ224" s="204">
        <f t="shared" si="92"/>
        <v>1</v>
      </c>
      <c r="BK224" s="204">
        <f t="shared" si="93"/>
        <v>0.99997198424550759</v>
      </c>
      <c r="BM224" s="205">
        <f t="shared" si="94"/>
        <v>1.001919469030158</v>
      </c>
      <c r="BN224" s="205">
        <f t="shared" si="73"/>
        <v>29.820116958509722</v>
      </c>
    </row>
    <row r="225" spans="1:66">
      <c r="A225" s="223">
        <v>45149</v>
      </c>
      <c r="B225" s="215">
        <v>0.27900000000000003</v>
      </c>
      <c r="C225" s="215">
        <v>0.4279</v>
      </c>
      <c r="D225" s="215">
        <v>0.37495000000000001</v>
      </c>
      <c r="E225" s="215">
        <v>0.24459999999999998</v>
      </c>
      <c r="F225" s="215">
        <v>2.0167999999999999</v>
      </c>
      <c r="G225" s="215">
        <v>0.63054999999999994</v>
      </c>
      <c r="H225" s="215">
        <v>0.21965000000000001</v>
      </c>
      <c r="I225" s="215">
        <v>2.1811499999999997</v>
      </c>
      <c r="J225" s="216">
        <v>4247.2370000000001</v>
      </c>
      <c r="K225" s="216">
        <v>40.384999999999998</v>
      </c>
      <c r="L225" s="216">
        <v>369.41070000000002</v>
      </c>
      <c r="M225" s="215">
        <v>8.5800000000000001E-2</v>
      </c>
      <c r="N225" s="215">
        <v>1.27945</v>
      </c>
      <c r="O225" s="215">
        <v>0.46435000000000004</v>
      </c>
      <c r="P225" s="215">
        <v>15.694649999999999</v>
      </c>
      <c r="Q225" s="215">
        <v>27.122700000000002</v>
      </c>
      <c r="R225" s="215">
        <v>2.2794499999999998</v>
      </c>
      <c r="S225" s="215">
        <v>0.37639999999999996</v>
      </c>
      <c r="T225" s="215">
        <v>0.25385000000000002</v>
      </c>
      <c r="U225" s="215">
        <v>8.8711500000000001</v>
      </c>
      <c r="AR225" s="204">
        <f t="shared" si="74"/>
        <v>1</v>
      </c>
      <c r="AS225" s="204">
        <f t="shared" si="75"/>
        <v>1.0007694381625309</v>
      </c>
      <c r="AT225" s="204">
        <f t="shared" si="76"/>
        <v>1.0000008698837239</v>
      </c>
      <c r="AU225" s="204">
        <f t="shared" si="77"/>
        <v>0.99999925750943508</v>
      </c>
      <c r="AV225" s="204">
        <f t="shared" si="78"/>
        <v>1.0002988636074575</v>
      </c>
      <c r="AW225" s="204">
        <f t="shared" si="79"/>
        <v>0.99999874067025096</v>
      </c>
      <c r="AX225" s="204">
        <f t="shared" si="80"/>
        <v>1.0000015616955362</v>
      </c>
      <c r="AY225" s="204">
        <f t="shared" si="81"/>
        <v>0.99999239439811716</v>
      </c>
      <c r="AZ225" s="204">
        <f t="shared" si="82"/>
        <v>1.0000279859777645</v>
      </c>
      <c r="BA225" s="204">
        <f t="shared" si="83"/>
        <v>1.0001558783471303</v>
      </c>
      <c r="BB225" s="204">
        <f t="shared" si="84"/>
        <v>1.0000555420431416</v>
      </c>
      <c r="BC225" s="204">
        <f t="shared" si="85"/>
        <v>1</v>
      </c>
      <c r="BD225" s="204">
        <f t="shared" si="86"/>
        <v>1.0001398554153313</v>
      </c>
      <c r="BE225" s="204">
        <f t="shared" si="87"/>
        <v>1.0000834072365397</v>
      </c>
      <c r="BF225" s="204">
        <f t="shared" si="88"/>
        <v>1.0000122133097464</v>
      </c>
      <c r="BG225" s="204">
        <f t="shared" si="89"/>
        <v>1</v>
      </c>
      <c r="BH225" s="204">
        <f t="shared" si="90"/>
        <v>1.0000000549593011</v>
      </c>
      <c r="BI225" s="204">
        <f t="shared" si="91"/>
        <v>1.0003121769767542</v>
      </c>
      <c r="BJ225" s="204">
        <f t="shared" si="92"/>
        <v>0.99999405669977948</v>
      </c>
      <c r="BK225" s="204">
        <f t="shared" si="93"/>
        <v>1.0000386098948673</v>
      </c>
      <c r="BM225" s="205">
        <f t="shared" si="94"/>
        <v>1.0018822585746243</v>
      </c>
      <c r="BN225" s="205">
        <f t="shared" si="73"/>
        <v>29.876246129351177</v>
      </c>
    </row>
    <row r="226" spans="1:66">
      <c r="A226" s="223">
        <v>45150</v>
      </c>
      <c r="B226" s="215">
        <v>0.27900000000000003</v>
      </c>
      <c r="C226" s="215">
        <v>0.4279</v>
      </c>
      <c r="D226" s="215">
        <v>0.37495000000000001</v>
      </c>
      <c r="E226" s="215">
        <v>0.24459999999999998</v>
      </c>
      <c r="F226" s="215">
        <v>2.0167999999999999</v>
      </c>
      <c r="G226" s="215">
        <v>0.63054999999999994</v>
      </c>
      <c r="H226" s="215">
        <v>0.21965000000000001</v>
      </c>
      <c r="I226" s="215">
        <v>2.1811499999999997</v>
      </c>
      <c r="J226" s="216">
        <v>4247.2370000000001</v>
      </c>
      <c r="K226" s="216">
        <v>40.384999999999998</v>
      </c>
      <c r="L226" s="216">
        <v>369.41070000000002</v>
      </c>
      <c r="M226" s="215">
        <v>8.5800000000000001E-2</v>
      </c>
      <c r="N226" s="215">
        <v>1.27945</v>
      </c>
      <c r="O226" s="215">
        <v>0.46435000000000004</v>
      </c>
      <c r="P226" s="215">
        <v>15.694649999999999</v>
      </c>
      <c r="Q226" s="215">
        <v>27.122700000000002</v>
      </c>
      <c r="R226" s="215">
        <v>2.2794499999999998</v>
      </c>
      <c r="S226" s="215">
        <v>0.37639999999999996</v>
      </c>
      <c r="T226" s="215">
        <v>0.25385000000000002</v>
      </c>
      <c r="U226" s="215">
        <v>8.8711500000000001</v>
      </c>
      <c r="AR226" s="204">
        <f t="shared" si="74"/>
        <v>1</v>
      </c>
      <c r="AS226" s="204">
        <f t="shared" si="75"/>
        <v>1</v>
      </c>
      <c r="AT226" s="204">
        <f t="shared" si="76"/>
        <v>1</v>
      </c>
      <c r="AU226" s="204">
        <f t="shared" si="77"/>
        <v>1</v>
      </c>
      <c r="AV226" s="204">
        <f t="shared" si="78"/>
        <v>1</v>
      </c>
      <c r="AW226" s="204">
        <f t="shared" si="79"/>
        <v>1</v>
      </c>
      <c r="AX226" s="204">
        <f t="shared" si="80"/>
        <v>1</v>
      </c>
      <c r="AY226" s="204">
        <f t="shared" si="81"/>
        <v>1</v>
      </c>
      <c r="AZ226" s="204">
        <f t="shared" si="82"/>
        <v>1</v>
      </c>
      <c r="BA226" s="204">
        <f t="shared" si="83"/>
        <v>1</v>
      </c>
      <c r="BB226" s="204">
        <f t="shared" si="84"/>
        <v>1</v>
      </c>
      <c r="BC226" s="204">
        <f t="shared" si="85"/>
        <v>1</v>
      </c>
      <c r="BD226" s="204">
        <f t="shared" si="86"/>
        <v>1</v>
      </c>
      <c r="BE226" s="204">
        <f t="shared" si="87"/>
        <v>1</v>
      </c>
      <c r="BF226" s="204">
        <f t="shared" si="88"/>
        <v>1</v>
      </c>
      <c r="BG226" s="204">
        <f t="shared" si="89"/>
        <v>1</v>
      </c>
      <c r="BH226" s="204">
        <f t="shared" si="90"/>
        <v>1</v>
      </c>
      <c r="BI226" s="204">
        <f t="shared" si="91"/>
        <v>1</v>
      </c>
      <c r="BJ226" s="204">
        <f t="shared" si="92"/>
        <v>1</v>
      </c>
      <c r="BK226" s="204">
        <f t="shared" si="93"/>
        <v>1</v>
      </c>
      <c r="BM226" s="205">
        <f t="shared" si="94"/>
        <v>1</v>
      </c>
      <c r="BN226" s="205">
        <f t="shared" si="73"/>
        <v>29.876246129351177</v>
      </c>
    </row>
    <row r="227" spans="1:66">
      <c r="A227" s="223">
        <v>45151</v>
      </c>
      <c r="B227" s="215">
        <v>0.27900000000000003</v>
      </c>
      <c r="C227" s="215">
        <v>0.4279</v>
      </c>
      <c r="D227" s="215">
        <v>0.37495000000000001</v>
      </c>
      <c r="E227" s="215">
        <v>0.24459999999999998</v>
      </c>
      <c r="F227" s="215">
        <v>2.0167999999999999</v>
      </c>
      <c r="G227" s="215">
        <v>0.63054999999999994</v>
      </c>
      <c r="H227" s="215">
        <v>0.21965000000000001</v>
      </c>
      <c r="I227" s="215">
        <v>2.1811499999999997</v>
      </c>
      <c r="J227" s="216">
        <v>4247.2370000000001</v>
      </c>
      <c r="K227" s="216">
        <v>40.384999999999998</v>
      </c>
      <c r="L227" s="216">
        <v>369.41070000000002</v>
      </c>
      <c r="M227" s="215">
        <v>8.5800000000000001E-2</v>
      </c>
      <c r="N227" s="215">
        <v>1.27945</v>
      </c>
      <c r="O227" s="215">
        <v>0.46435000000000004</v>
      </c>
      <c r="P227" s="215">
        <v>15.694649999999999</v>
      </c>
      <c r="Q227" s="215">
        <v>27.122700000000002</v>
      </c>
      <c r="R227" s="215">
        <v>2.2794499999999998</v>
      </c>
      <c r="S227" s="215">
        <v>0.37639999999999996</v>
      </c>
      <c r="T227" s="215">
        <v>0.25385000000000002</v>
      </c>
      <c r="U227" s="215">
        <v>8.8711500000000001</v>
      </c>
      <c r="AR227" s="204">
        <f t="shared" si="74"/>
        <v>1</v>
      </c>
      <c r="AS227" s="204">
        <f t="shared" si="75"/>
        <v>1</v>
      </c>
      <c r="AT227" s="204">
        <f t="shared" si="76"/>
        <v>1</v>
      </c>
      <c r="AU227" s="204">
        <f t="shared" si="77"/>
        <v>1</v>
      </c>
      <c r="AV227" s="204">
        <f t="shared" si="78"/>
        <v>1</v>
      </c>
      <c r="AW227" s="204">
        <f t="shared" si="79"/>
        <v>1</v>
      </c>
      <c r="AX227" s="204">
        <f t="shared" si="80"/>
        <v>1</v>
      </c>
      <c r="AY227" s="204">
        <f t="shared" si="81"/>
        <v>1</v>
      </c>
      <c r="AZ227" s="204">
        <f t="shared" si="82"/>
        <v>1</v>
      </c>
      <c r="BA227" s="204">
        <f t="shared" si="83"/>
        <v>1</v>
      </c>
      <c r="BB227" s="204">
        <f t="shared" si="84"/>
        <v>1</v>
      </c>
      <c r="BC227" s="204">
        <f t="shared" si="85"/>
        <v>1</v>
      </c>
      <c r="BD227" s="204">
        <f t="shared" si="86"/>
        <v>1</v>
      </c>
      <c r="BE227" s="204">
        <f t="shared" si="87"/>
        <v>1</v>
      </c>
      <c r="BF227" s="204">
        <f t="shared" si="88"/>
        <v>1</v>
      </c>
      <c r="BG227" s="204">
        <f t="shared" si="89"/>
        <v>1</v>
      </c>
      <c r="BH227" s="204">
        <f t="shared" si="90"/>
        <v>1</v>
      </c>
      <c r="BI227" s="204">
        <f t="shared" si="91"/>
        <v>1</v>
      </c>
      <c r="BJ227" s="204">
        <f t="shared" si="92"/>
        <v>1</v>
      </c>
      <c r="BK227" s="204">
        <f t="shared" si="93"/>
        <v>1</v>
      </c>
      <c r="BM227" s="205">
        <f t="shared" si="94"/>
        <v>1</v>
      </c>
      <c r="BN227" s="205">
        <f t="shared" si="73"/>
        <v>29.876246129351177</v>
      </c>
    </row>
    <row r="228" spans="1:66">
      <c r="A228" s="223">
        <v>45152</v>
      </c>
      <c r="B228" s="215">
        <v>0.27900000000000003</v>
      </c>
      <c r="C228" s="215">
        <v>0.43095</v>
      </c>
      <c r="D228" s="215">
        <v>0.3755</v>
      </c>
      <c r="E228" s="215">
        <v>0.24490000000000001</v>
      </c>
      <c r="F228" s="215">
        <v>2.0248499999999998</v>
      </c>
      <c r="G228" s="215">
        <v>0.63250000000000006</v>
      </c>
      <c r="H228" s="215">
        <v>0.22009999999999999</v>
      </c>
      <c r="I228" s="215">
        <v>2.1807499999999997</v>
      </c>
      <c r="J228" s="216">
        <v>4275.6900000000005</v>
      </c>
      <c r="K228" s="216">
        <v>40.394999999999996</v>
      </c>
      <c r="L228" s="216">
        <v>370.87</v>
      </c>
      <c r="M228" s="215">
        <v>8.5800000000000001E-2</v>
      </c>
      <c r="N228" s="215">
        <v>1.2871999999999999</v>
      </c>
      <c r="O228" s="215">
        <v>0.46794999999999998</v>
      </c>
      <c r="P228" s="215">
        <v>15.888450000000001</v>
      </c>
      <c r="Q228" s="215">
        <v>27.608049999999999</v>
      </c>
      <c r="R228" s="215">
        <v>2.3109500000000001</v>
      </c>
      <c r="S228" s="215">
        <v>0.378</v>
      </c>
      <c r="T228" s="215">
        <v>0.25529999999999997</v>
      </c>
      <c r="U228" s="215">
        <v>8.9121500000000005</v>
      </c>
      <c r="AR228" s="204">
        <f t="shared" si="74"/>
        <v>1</v>
      </c>
      <c r="AS228" s="204">
        <f t="shared" si="75"/>
        <v>1.0031188720064832</v>
      </c>
      <c r="AT228" s="204">
        <f t="shared" si="76"/>
        <v>1.0000009555333489</v>
      </c>
      <c r="AU228" s="204">
        <f t="shared" si="77"/>
        <v>1.0000022265651471</v>
      </c>
      <c r="AV228" s="204">
        <f t="shared" si="78"/>
        <v>1.0004656691948337</v>
      </c>
      <c r="AW228" s="204">
        <f t="shared" si="79"/>
        <v>1.0000054506371108</v>
      </c>
      <c r="AX228" s="204">
        <f t="shared" si="80"/>
        <v>1.0000023385494234</v>
      </c>
      <c r="AY228" s="204">
        <f t="shared" si="81"/>
        <v>0.99999661871795431</v>
      </c>
      <c r="AZ228" s="204">
        <f t="shared" si="82"/>
        <v>1.0000847074911423</v>
      </c>
      <c r="BA228" s="204">
        <f t="shared" si="83"/>
        <v>1.00000509042802</v>
      </c>
      <c r="BB228" s="204">
        <f t="shared" si="84"/>
        <v>1.0000363866265718</v>
      </c>
      <c r="BC228" s="204">
        <f t="shared" si="85"/>
        <v>1</v>
      </c>
      <c r="BD228" s="204">
        <f t="shared" si="86"/>
        <v>1.0002997709091561</v>
      </c>
      <c r="BE228" s="204">
        <f t="shared" si="87"/>
        <v>1.0000851370486761</v>
      </c>
      <c r="BF228" s="204">
        <f t="shared" si="88"/>
        <v>1.0002218770732481</v>
      </c>
      <c r="BG228" s="204">
        <f t="shared" si="89"/>
        <v>1</v>
      </c>
      <c r="BH228" s="204">
        <f t="shared" si="90"/>
        <v>1.0000018094824168</v>
      </c>
      <c r="BI228" s="204">
        <f t="shared" si="91"/>
        <v>1.0005857996011864</v>
      </c>
      <c r="BJ228" s="204">
        <f t="shared" si="92"/>
        <v>1.0000286616387868</v>
      </c>
      <c r="BK228" s="204">
        <f t="shared" si="93"/>
        <v>1.0000661323488751</v>
      </c>
      <c r="BM228" s="205">
        <f t="shared" si="94"/>
        <v>1.0050148226536741</v>
      </c>
      <c r="BN228" s="205">
        <f t="shared" si="73"/>
        <v>30.026070205247393</v>
      </c>
    </row>
    <row r="229" spans="1:66">
      <c r="A229" s="223">
        <v>45153</v>
      </c>
      <c r="B229" s="215">
        <v>0.27900000000000003</v>
      </c>
      <c r="C229" s="215">
        <v>0.42835000000000001</v>
      </c>
      <c r="D229" s="215">
        <v>0.37504999999999999</v>
      </c>
      <c r="E229" s="215">
        <v>0.24480000000000002</v>
      </c>
      <c r="F229" s="215">
        <v>2.0299499999999999</v>
      </c>
      <c r="G229" s="215">
        <v>0.63244999999999996</v>
      </c>
      <c r="H229" s="215">
        <v>0.21955000000000002</v>
      </c>
      <c r="I229" s="215">
        <v>2.18255</v>
      </c>
      <c r="J229" s="216">
        <v>4280.9960000000001</v>
      </c>
      <c r="K229" s="216">
        <v>40.58</v>
      </c>
      <c r="L229" s="216">
        <v>372.62080000000003</v>
      </c>
      <c r="M229" s="215">
        <v>8.585000000000001E-2</v>
      </c>
      <c r="N229" s="215">
        <v>1.2924</v>
      </c>
      <c r="O229" s="215">
        <v>0.46550000000000002</v>
      </c>
      <c r="P229" s="215">
        <v>15.832699999999999</v>
      </c>
      <c r="Q229" s="215">
        <v>27.342849999999999</v>
      </c>
      <c r="R229" s="215">
        <v>2.3036500000000002</v>
      </c>
      <c r="S229" s="215">
        <v>0.37819999999999998</v>
      </c>
      <c r="T229" s="215">
        <v>0.25559999999999999</v>
      </c>
      <c r="U229" s="215">
        <v>8.9016500000000001</v>
      </c>
      <c r="AR229" s="204">
        <f t="shared" si="74"/>
        <v>1</v>
      </c>
      <c r="AS229" s="204">
        <f t="shared" si="75"/>
        <v>0.99735033670564788</v>
      </c>
      <c r="AT229" s="204">
        <f t="shared" si="76"/>
        <v>0.99999921830487626</v>
      </c>
      <c r="AU229" s="204">
        <f t="shared" si="77"/>
        <v>0.99999925811592094</v>
      </c>
      <c r="AV229" s="204">
        <f t="shared" si="78"/>
        <v>1.0002940380040417</v>
      </c>
      <c r="AW229" s="204">
        <f t="shared" si="79"/>
        <v>0.99999986045049938</v>
      </c>
      <c r="AX229" s="204">
        <f t="shared" si="80"/>
        <v>0.99999714112974869</v>
      </c>
      <c r="AY229" s="204">
        <f t="shared" si="81"/>
        <v>1.0000152110293266</v>
      </c>
      <c r="AZ229" s="204">
        <f t="shared" si="82"/>
        <v>1.0000157335831501</v>
      </c>
      <c r="BA229" s="204">
        <f t="shared" si="83"/>
        <v>1.0000939504727286</v>
      </c>
      <c r="BB229" s="204">
        <f t="shared" si="84"/>
        <v>1.0000434666684823</v>
      </c>
      <c r="BC229" s="204">
        <f t="shared" si="85"/>
        <v>1</v>
      </c>
      <c r="BD229" s="204">
        <f t="shared" si="86"/>
        <v>1.0002001165658656</v>
      </c>
      <c r="BE229" s="204">
        <f t="shared" si="87"/>
        <v>0.9999421351828055</v>
      </c>
      <c r="BF229" s="204">
        <f t="shared" si="88"/>
        <v>0.9999364607063902</v>
      </c>
      <c r="BG229" s="204">
        <f t="shared" si="89"/>
        <v>1</v>
      </c>
      <c r="BH229" s="204">
        <f t="shared" si="90"/>
        <v>0.99999958286540969</v>
      </c>
      <c r="BI229" s="204">
        <f t="shared" si="91"/>
        <v>1.0000730318218678</v>
      </c>
      <c r="BJ229" s="204">
        <f t="shared" si="92"/>
        <v>1.0000059095995326</v>
      </c>
      <c r="BK229" s="204">
        <f t="shared" si="93"/>
        <v>0.99998309339434432</v>
      </c>
      <c r="BM229" s="205">
        <f t="shared" si="94"/>
        <v>0.99794706283038381</v>
      </c>
      <c r="BN229" s="205">
        <f t="shared" si="73"/>
        <v>29.964428569665536</v>
      </c>
    </row>
    <row r="230" spans="1:66">
      <c r="A230" s="223">
        <v>45154</v>
      </c>
      <c r="B230" s="215">
        <v>0.27850000000000003</v>
      </c>
      <c r="C230" s="215">
        <v>0.43179999999999996</v>
      </c>
      <c r="D230" s="215">
        <v>0.37614999999999998</v>
      </c>
      <c r="E230" s="215">
        <v>0.24480000000000002</v>
      </c>
      <c r="F230" s="215">
        <v>2.032</v>
      </c>
      <c r="G230" s="215">
        <v>0.63464999999999994</v>
      </c>
      <c r="H230" s="215">
        <v>0.21905000000000002</v>
      </c>
      <c r="I230" s="215">
        <v>2.1795</v>
      </c>
      <c r="J230" s="216">
        <v>4262.5942500000001</v>
      </c>
      <c r="K230" s="216">
        <v>40.504999999999995</v>
      </c>
      <c r="L230" s="216">
        <v>372.71584999999999</v>
      </c>
      <c r="M230" s="215">
        <v>8.5699999999999998E-2</v>
      </c>
      <c r="N230" s="215">
        <v>1.2928999999999999</v>
      </c>
      <c r="O230" s="215">
        <v>0.46675</v>
      </c>
      <c r="P230" s="215">
        <v>15.810550000000001</v>
      </c>
      <c r="Q230" s="215">
        <v>27.097850000000001</v>
      </c>
      <c r="R230" s="215">
        <v>2.2977999999999996</v>
      </c>
      <c r="S230" s="215">
        <v>0.37834999999999996</v>
      </c>
      <c r="T230" s="215">
        <v>0.25519999999999998</v>
      </c>
      <c r="U230" s="215">
        <v>8.8755999999999986</v>
      </c>
      <c r="AR230" s="204">
        <f t="shared" si="74"/>
        <v>0.99974513591179803</v>
      </c>
      <c r="AS230" s="204">
        <f t="shared" si="75"/>
        <v>1.0035232869311275</v>
      </c>
      <c r="AT230" s="204">
        <f t="shared" si="76"/>
        <v>1.0000019091606169</v>
      </c>
      <c r="AU230" s="204">
        <f t="shared" si="77"/>
        <v>1</v>
      </c>
      <c r="AV230" s="204">
        <f t="shared" si="78"/>
        <v>1.0001179732647427</v>
      </c>
      <c r="AW230" s="204">
        <f t="shared" si="79"/>
        <v>1.0000061297848206</v>
      </c>
      <c r="AX230" s="204">
        <f t="shared" si="80"/>
        <v>0.9999973948050529</v>
      </c>
      <c r="AY230" s="204">
        <f t="shared" si="81"/>
        <v>0.99997421889561122</v>
      </c>
      <c r="AZ230" s="204">
        <f t="shared" si="82"/>
        <v>0.99994535253298189</v>
      </c>
      <c r="BA230" s="204">
        <f t="shared" si="83"/>
        <v>0.99996196620606526</v>
      </c>
      <c r="BB230" s="204">
        <f t="shared" si="84"/>
        <v>1.0000023538854919</v>
      </c>
      <c r="BC230" s="204">
        <f t="shared" si="85"/>
        <v>1</v>
      </c>
      <c r="BD230" s="204">
        <f t="shared" si="86"/>
        <v>1.0000191977909851</v>
      </c>
      <c r="BE230" s="204">
        <f t="shared" si="87"/>
        <v>1.0000295621100794</v>
      </c>
      <c r="BF230" s="204">
        <f t="shared" si="88"/>
        <v>0.99997469263036576</v>
      </c>
      <c r="BG230" s="204">
        <f t="shared" si="89"/>
        <v>1</v>
      </c>
      <c r="BH230" s="204">
        <f t="shared" si="90"/>
        <v>0.9999996647656948</v>
      </c>
      <c r="BI230" s="204">
        <f t="shared" si="91"/>
        <v>1.0000547480255286</v>
      </c>
      <c r="BJ230" s="204">
        <f t="shared" si="92"/>
        <v>0.99999211904501928</v>
      </c>
      <c r="BK230" s="204">
        <f t="shared" si="93"/>
        <v>0.99995796978142337</v>
      </c>
      <c r="BM230" s="205">
        <f t="shared" si="94"/>
        <v>1.0033028804495354</v>
      </c>
      <c r="BN230" s="205">
        <f t="shared" si="73"/>
        <v>30.063397494969784</v>
      </c>
    </row>
    <row r="231" spans="1:66">
      <c r="A231" s="223">
        <v>45155</v>
      </c>
      <c r="B231" s="215">
        <v>0.27800000000000002</v>
      </c>
      <c r="C231" s="215">
        <v>0.43505000000000005</v>
      </c>
      <c r="D231" s="215">
        <v>0.37629999999999997</v>
      </c>
      <c r="E231" s="215">
        <v>0.24459999999999998</v>
      </c>
      <c r="F231" s="215">
        <v>2.0337499999999999</v>
      </c>
      <c r="G231" s="215">
        <v>0.63545000000000007</v>
      </c>
      <c r="H231" s="215">
        <v>0.21844999999999998</v>
      </c>
      <c r="I231" s="215">
        <v>2.17685</v>
      </c>
      <c r="J231" s="216">
        <v>4248.2744999999995</v>
      </c>
      <c r="K231" s="216">
        <v>40.685000000000002</v>
      </c>
      <c r="L231" s="216">
        <v>372.89600000000002</v>
      </c>
      <c r="M231" s="215">
        <v>8.5600000000000009E-2</v>
      </c>
      <c r="N231" s="215">
        <v>1.2920500000000001</v>
      </c>
      <c r="O231" s="215">
        <v>0.46989999999999998</v>
      </c>
      <c r="P231" s="215">
        <v>15.756</v>
      </c>
      <c r="Q231" s="215">
        <v>26.368000000000002</v>
      </c>
      <c r="R231" s="215">
        <v>2.2964000000000002</v>
      </c>
      <c r="S231" s="215">
        <v>0.37855</v>
      </c>
      <c r="T231" s="215">
        <v>0.25569999999999998</v>
      </c>
      <c r="U231" s="215">
        <v>8.8888499999999997</v>
      </c>
      <c r="AR231" s="204">
        <f t="shared" si="74"/>
        <v>0.99974467799322442</v>
      </c>
      <c r="AS231" s="204">
        <f t="shared" si="75"/>
        <v>1.0032930047821063</v>
      </c>
      <c r="AT231" s="204">
        <f t="shared" si="76"/>
        <v>1.0000002599072002</v>
      </c>
      <c r="AU231" s="204">
        <f t="shared" si="77"/>
        <v>0.99999851532278805</v>
      </c>
      <c r="AV231" s="204">
        <f t="shared" si="78"/>
        <v>1.0001006138827457</v>
      </c>
      <c r="AW231" s="204">
        <f t="shared" si="79"/>
        <v>1.0000022237414088</v>
      </c>
      <c r="AX231" s="204">
        <f t="shared" si="80"/>
        <v>0.99999686590603964</v>
      </c>
      <c r="AY231" s="204">
        <f t="shared" si="81"/>
        <v>0.99997757067844617</v>
      </c>
      <c r="AZ231" s="204">
        <f t="shared" si="82"/>
        <v>0.99995731107683528</v>
      </c>
      <c r="BA231" s="204">
        <f t="shared" si="83"/>
        <v>1.0000911690676879</v>
      </c>
      <c r="BB231" s="204">
        <f t="shared" si="84"/>
        <v>1.0000044597202411</v>
      </c>
      <c r="BC231" s="204">
        <f t="shared" si="85"/>
        <v>1</v>
      </c>
      <c r="BD231" s="204">
        <f t="shared" si="86"/>
        <v>0.99996736018163723</v>
      </c>
      <c r="BE231" s="204">
        <f t="shared" si="87"/>
        <v>1.000074148451136</v>
      </c>
      <c r="BF231" s="204">
        <f t="shared" si="88"/>
        <v>0.9999375238461149</v>
      </c>
      <c r="BG231" s="204">
        <f t="shared" si="89"/>
        <v>1</v>
      </c>
      <c r="BH231" s="204">
        <f t="shared" si="90"/>
        <v>0.99999991964641299</v>
      </c>
      <c r="BI231" s="204">
        <f t="shared" si="91"/>
        <v>1.0000729642777502</v>
      </c>
      <c r="BJ231" s="204">
        <f t="shared" si="92"/>
        <v>1.0000098493539689</v>
      </c>
      <c r="BK231" s="204">
        <f t="shared" si="93"/>
        <v>1.0000213942051208</v>
      </c>
      <c r="BM231" s="205">
        <f t="shared" si="94"/>
        <v>1.0032496394708406</v>
      </c>
      <c r="BN231" s="205">
        <f t="shared" si="73"/>
        <v>30.161092698097008</v>
      </c>
    </row>
    <row r="232" spans="1:66">
      <c r="A232" s="223">
        <v>45156</v>
      </c>
      <c r="B232" s="215">
        <v>0.27800000000000002</v>
      </c>
      <c r="C232" s="215">
        <v>0.43384999999999996</v>
      </c>
      <c r="D232" s="215">
        <v>0.37644999999999995</v>
      </c>
      <c r="E232" s="215">
        <v>0.2442</v>
      </c>
      <c r="F232" s="215">
        <v>2.0239500000000001</v>
      </c>
      <c r="G232" s="215">
        <v>0.6341</v>
      </c>
      <c r="H232" s="215">
        <v>0.21825</v>
      </c>
      <c r="I232" s="215">
        <v>2.1761999999999997</v>
      </c>
      <c r="J232" s="216">
        <v>4254.8149999999996</v>
      </c>
      <c r="K232" s="216">
        <v>40.409999999999997</v>
      </c>
      <c r="L232" s="216">
        <v>371.69830000000002</v>
      </c>
      <c r="M232" s="215">
        <v>8.5600000000000009E-2</v>
      </c>
      <c r="N232" s="215">
        <v>1.2915999999999999</v>
      </c>
      <c r="O232" s="215">
        <v>0.46870000000000001</v>
      </c>
      <c r="P232" s="215">
        <v>15.65235</v>
      </c>
      <c r="Q232" s="215">
        <v>26.032399999999999</v>
      </c>
      <c r="R232" s="215">
        <v>2.29365</v>
      </c>
      <c r="S232" s="215">
        <v>0.37714999999999999</v>
      </c>
      <c r="T232" s="215">
        <v>0.25545000000000001</v>
      </c>
      <c r="U232" s="215">
        <v>8.8596000000000004</v>
      </c>
      <c r="AR232" s="204">
        <f t="shared" si="74"/>
        <v>1</v>
      </c>
      <c r="AS232" s="204">
        <f t="shared" si="75"/>
        <v>0.99878972067374328</v>
      </c>
      <c r="AT232" s="204">
        <f t="shared" si="76"/>
        <v>1.0000002598036171</v>
      </c>
      <c r="AU232" s="204">
        <f t="shared" si="77"/>
        <v>0.99999702700241999</v>
      </c>
      <c r="AV232" s="204">
        <f t="shared" si="78"/>
        <v>0.99943563111479861</v>
      </c>
      <c r="AW232" s="204">
        <f t="shared" si="79"/>
        <v>0.99999624582097302</v>
      </c>
      <c r="AX232" s="204">
        <f t="shared" si="80"/>
        <v>0.9999989533876994</v>
      </c>
      <c r="AY232" s="204">
        <f t="shared" si="81"/>
        <v>0.99999449425169595</v>
      </c>
      <c r="AZ232" s="204">
        <f t="shared" si="82"/>
        <v>1.0000195164597541</v>
      </c>
      <c r="BA232" s="204">
        <f t="shared" si="83"/>
        <v>0.99986056652757138</v>
      </c>
      <c r="BB232" s="204">
        <f t="shared" si="84"/>
        <v>0.99997031018823168</v>
      </c>
      <c r="BC232" s="204">
        <f t="shared" si="85"/>
        <v>1</v>
      </c>
      <c r="BD232" s="204">
        <f t="shared" si="86"/>
        <v>0.99998271126927873</v>
      </c>
      <c r="BE232" s="204">
        <f t="shared" si="87"/>
        <v>0.99997181318913364</v>
      </c>
      <c r="BF232" s="204">
        <f t="shared" si="88"/>
        <v>0.99988069472728369</v>
      </c>
      <c r="BG232" s="204">
        <f t="shared" si="89"/>
        <v>1</v>
      </c>
      <c r="BH232" s="204">
        <f t="shared" si="90"/>
        <v>0.99999984201988357</v>
      </c>
      <c r="BI232" s="204">
        <f t="shared" si="91"/>
        <v>0.99948858792408812</v>
      </c>
      <c r="BJ232" s="204">
        <f t="shared" si="92"/>
        <v>0.9999950777691754</v>
      </c>
      <c r="BK232" s="204">
        <f t="shared" si="93"/>
        <v>0.99995273029582887</v>
      </c>
      <c r="BM232" s="205">
        <f t="shared" si="94"/>
        <v>0.99733669305187422</v>
      </c>
      <c r="BN232" s="205">
        <f t="shared" si="73"/>
        <v>30.080764450351101</v>
      </c>
    </row>
    <row r="233" spans="1:66">
      <c r="A233" s="223">
        <v>45157</v>
      </c>
      <c r="B233" s="215">
        <v>0.27800000000000002</v>
      </c>
      <c r="C233" s="215">
        <v>0.43384999999999996</v>
      </c>
      <c r="D233" s="215">
        <v>0.37644999999999995</v>
      </c>
      <c r="E233" s="215">
        <v>0.2442</v>
      </c>
      <c r="F233" s="215">
        <v>2.0239500000000001</v>
      </c>
      <c r="G233" s="215">
        <v>0.6341</v>
      </c>
      <c r="H233" s="215">
        <v>0.21825</v>
      </c>
      <c r="I233" s="215">
        <v>2.1761999999999997</v>
      </c>
      <c r="J233" s="216">
        <v>4254.8149999999996</v>
      </c>
      <c r="K233" s="216">
        <v>40.409999999999997</v>
      </c>
      <c r="L233" s="216">
        <v>371.69830000000002</v>
      </c>
      <c r="M233" s="215">
        <v>8.5600000000000009E-2</v>
      </c>
      <c r="N233" s="215">
        <v>1.2915999999999999</v>
      </c>
      <c r="O233" s="215">
        <v>0.46870000000000001</v>
      </c>
      <c r="P233" s="215">
        <v>15.65235</v>
      </c>
      <c r="Q233" s="215">
        <v>26.032399999999999</v>
      </c>
      <c r="R233" s="215">
        <v>2.29365</v>
      </c>
      <c r="S233" s="215">
        <v>0.37714999999999999</v>
      </c>
      <c r="T233" s="215">
        <v>0.25545000000000001</v>
      </c>
      <c r="U233" s="215">
        <v>8.8596000000000004</v>
      </c>
      <c r="AR233" s="204">
        <f t="shared" si="74"/>
        <v>1</v>
      </c>
      <c r="AS233" s="204">
        <f t="shared" si="75"/>
        <v>1</v>
      </c>
      <c r="AT233" s="204">
        <f t="shared" si="76"/>
        <v>1</v>
      </c>
      <c r="AU233" s="204">
        <f t="shared" si="77"/>
        <v>1</v>
      </c>
      <c r="AV233" s="204">
        <f t="shared" si="78"/>
        <v>1</v>
      </c>
      <c r="AW233" s="204">
        <f t="shared" si="79"/>
        <v>1</v>
      </c>
      <c r="AX233" s="204">
        <f t="shared" si="80"/>
        <v>1</v>
      </c>
      <c r="AY233" s="204">
        <f t="shared" si="81"/>
        <v>1</v>
      </c>
      <c r="AZ233" s="204">
        <f t="shared" si="82"/>
        <v>1</v>
      </c>
      <c r="BA233" s="204">
        <f t="shared" si="83"/>
        <v>1</v>
      </c>
      <c r="BB233" s="204">
        <f t="shared" si="84"/>
        <v>1</v>
      </c>
      <c r="BC233" s="204">
        <f t="shared" si="85"/>
        <v>1</v>
      </c>
      <c r="BD233" s="204">
        <f t="shared" si="86"/>
        <v>1</v>
      </c>
      <c r="BE233" s="204">
        <f t="shared" si="87"/>
        <v>1</v>
      </c>
      <c r="BF233" s="204">
        <f t="shared" si="88"/>
        <v>1</v>
      </c>
      <c r="BG233" s="204">
        <f t="shared" si="89"/>
        <v>1</v>
      </c>
      <c r="BH233" s="204">
        <f t="shared" si="90"/>
        <v>1</v>
      </c>
      <c r="BI233" s="204">
        <f t="shared" si="91"/>
        <v>1</v>
      </c>
      <c r="BJ233" s="204">
        <f t="shared" si="92"/>
        <v>1</v>
      </c>
      <c r="BK233" s="204">
        <f t="shared" si="93"/>
        <v>1</v>
      </c>
      <c r="BM233" s="205">
        <f t="shared" si="94"/>
        <v>1</v>
      </c>
      <c r="BN233" s="205">
        <f t="shared" si="73"/>
        <v>30.080764450351101</v>
      </c>
    </row>
    <row r="234" spans="1:66">
      <c r="A234" s="223">
        <v>45158</v>
      </c>
      <c r="B234" s="215">
        <v>0.27800000000000002</v>
      </c>
      <c r="C234" s="215">
        <v>0.43384999999999996</v>
      </c>
      <c r="D234" s="215">
        <v>0.37644999999999995</v>
      </c>
      <c r="E234" s="215">
        <v>0.2442</v>
      </c>
      <c r="F234" s="215">
        <v>2.0239500000000001</v>
      </c>
      <c r="G234" s="215">
        <v>0.6341</v>
      </c>
      <c r="H234" s="215">
        <v>0.21825</v>
      </c>
      <c r="I234" s="215">
        <v>2.1761999999999997</v>
      </c>
      <c r="J234" s="216">
        <v>4254.8149999999996</v>
      </c>
      <c r="K234" s="216">
        <v>40.409999999999997</v>
      </c>
      <c r="L234" s="216">
        <v>371.69830000000002</v>
      </c>
      <c r="M234" s="215">
        <v>8.5600000000000009E-2</v>
      </c>
      <c r="N234" s="215">
        <v>1.2915999999999999</v>
      </c>
      <c r="O234" s="215">
        <v>0.46870000000000001</v>
      </c>
      <c r="P234" s="215">
        <v>15.65235</v>
      </c>
      <c r="Q234" s="215">
        <v>26.032399999999999</v>
      </c>
      <c r="R234" s="215">
        <v>2.29365</v>
      </c>
      <c r="S234" s="215">
        <v>0.37714999999999999</v>
      </c>
      <c r="T234" s="215">
        <v>0.25545000000000001</v>
      </c>
      <c r="U234" s="215">
        <v>8.8596000000000004</v>
      </c>
      <c r="AR234" s="204">
        <f t="shared" si="74"/>
        <v>1</v>
      </c>
      <c r="AS234" s="204">
        <f t="shared" si="75"/>
        <v>1</v>
      </c>
      <c r="AT234" s="204">
        <f t="shared" si="76"/>
        <v>1</v>
      </c>
      <c r="AU234" s="204">
        <f t="shared" si="77"/>
        <v>1</v>
      </c>
      <c r="AV234" s="204">
        <f t="shared" si="78"/>
        <v>1</v>
      </c>
      <c r="AW234" s="204">
        <f t="shared" si="79"/>
        <v>1</v>
      </c>
      <c r="AX234" s="204">
        <f t="shared" si="80"/>
        <v>1</v>
      </c>
      <c r="AY234" s="204">
        <f t="shared" si="81"/>
        <v>1</v>
      </c>
      <c r="AZ234" s="204">
        <f t="shared" si="82"/>
        <v>1</v>
      </c>
      <c r="BA234" s="204">
        <f t="shared" si="83"/>
        <v>1</v>
      </c>
      <c r="BB234" s="204">
        <f t="shared" si="84"/>
        <v>1</v>
      </c>
      <c r="BC234" s="204">
        <f t="shared" si="85"/>
        <v>1</v>
      </c>
      <c r="BD234" s="204">
        <f t="shared" si="86"/>
        <v>1</v>
      </c>
      <c r="BE234" s="204">
        <f t="shared" si="87"/>
        <v>1</v>
      </c>
      <c r="BF234" s="204">
        <f t="shared" si="88"/>
        <v>1</v>
      </c>
      <c r="BG234" s="204">
        <f t="shared" si="89"/>
        <v>1</v>
      </c>
      <c r="BH234" s="204">
        <f t="shared" si="90"/>
        <v>1</v>
      </c>
      <c r="BI234" s="204">
        <f t="shared" si="91"/>
        <v>1</v>
      </c>
      <c r="BJ234" s="204">
        <f t="shared" si="92"/>
        <v>1</v>
      </c>
      <c r="BK234" s="204">
        <f t="shared" si="93"/>
        <v>1</v>
      </c>
      <c r="BM234" s="205">
        <f t="shared" si="94"/>
        <v>1</v>
      </c>
      <c r="BN234" s="205">
        <f t="shared" si="73"/>
        <v>30.080764450351101</v>
      </c>
    </row>
    <row r="235" spans="1:66">
      <c r="A235" s="223">
        <v>45159</v>
      </c>
      <c r="B235" s="215">
        <v>0.27800000000000002</v>
      </c>
      <c r="C235" s="215">
        <v>0.43435000000000001</v>
      </c>
      <c r="D235" s="215">
        <v>0.37660000000000005</v>
      </c>
      <c r="E235" s="215">
        <v>0.24530000000000002</v>
      </c>
      <c r="F235" s="215">
        <v>2.0321000000000002</v>
      </c>
      <c r="G235" s="215">
        <v>0.63405</v>
      </c>
      <c r="H235" s="215">
        <v>0.21825</v>
      </c>
      <c r="I235" s="215">
        <v>2.1779999999999999</v>
      </c>
      <c r="J235" s="216">
        <v>4260.7744999999995</v>
      </c>
      <c r="K235" s="216">
        <v>40.42</v>
      </c>
      <c r="L235" s="216">
        <v>373.03084999999999</v>
      </c>
      <c r="M235" s="215">
        <v>8.5600000000000009E-2</v>
      </c>
      <c r="N235" s="215">
        <v>1.2938000000000001</v>
      </c>
      <c r="O235" s="215">
        <v>0.47010000000000002</v>
      </c>
      <c r="P235" s="215">
        <v>15.65245</v>
      </c>
      <c r="Q235" s="215">
        <v>26.1389</v>
      </c>
      <c r="R235" s="215">
        <v>2.3045499999999999</v>
      </c>
      <c r="S235" s="215">
        <v>0.37749999999999995</v>
      </c>
      <c r="T235" s="215">
        <v>0.2555</v>
      </c>
      <c r="U235" s="215">
        <v>8.8780000000000001</v>
      </c>
      <c r="AR235" s="204">
        <f t="shared" si="74"/>
        <v>1</v>
      </c>
      <c r="AS235" s="204">
        <f t="shared" si="75"/>
        <v>1.0005051225593891</v>
      </c>
      <c r="AT235" s="204">
        <f t="shared" si="76"/>
        <v>1.0000002597001165</v>
      </c>
      <c r="AU235" s="204">
        <f t="shared" si="77"/>
        <v>1.0000081641091636</v>
      </c>
      <c r="AV235" s="204">
        <f t="shared" si="78"/>
        <v>1.0004697811016021</v>
      </c>
      <c r="AW235" s="204">
        <f t="shared" si="79"/>
        <v>0.99999986080263303</v>
      </c>
      <c r="AX235" s="204">
        <f t="shared" si="80"/>
        <v>1</v>
      </c>
      <c r="AY235" s="204">
        <f t="shared" si="81"/>
        <v>1.0000152428196525</v>
      </c>
      <c r="AZ235" s="204">
        <f t="shared" si="82"/>
        <v>1.0000177566710831</v>
      </c>
      <c r="BA235" s="204">
        <f t="shared" si="83"/>
        <v>1.0000050872791639</v>
      </c>
      <c r="BB235" s="204">
        <f t="shared" si="84"/>
        <v>1.0000330276725504</v>
      </c>
      <c r="BC235" s="204">
        <f t="shared" si="85"/>
        <v>1</v>
      </c>
      <c r="BD235" s="204">
        <f t="shared" si="86"/>
        <v>1.000084469789057</v>
      </c>
      <c r="BE235" s="204">
        <f t="shared" si="87"/>
        <v>1.0000328786173225</v>
      </c>
      <c r="BF235" s="204">
        <f t="shared" si="88"/>
        <v>1.0000001154911953</v>
      </c>
      <c r="BG235" s="204">
        <f t="shared" si="89"/>
        <v>1</v>
      </c>
      <c r="BH235" s="204">
        <f t="shared" si="90"/>
        <v>1.0000006250672206</v>
      </c>
      <c r="BI235" s="204">
        <f t="shared" si="91"/>
        <v>1.0001280717228782</v>
      </c>
      <c r="BJ235" s="204">
        <f t="shared" si="92"/>
        <v>1.0000009848343379</v>
      </c>
      <c r="BK235" s="204">
        <f t="shared" si="93"/>
        <v>1.0000297547907087</v>
      </c>
      <c r="BM235" s="205">
        <f t="shared" si="94"/>
        <v>1.0013318376759135</v>
      </c>
      <c r="BN235" s="205">
        <f t="shared" si="73"/>
        <v>30.120827145766359</v>
      </c>
    </row>
    <row r="236" spans="1:66">
      <c r="A236" s="223">
        <v>45160</v>
      </c>
      <c r="B236" s="215">
        <v>0.27700000000000002</v>
      </c>
      <c r="C236" s="215">
        <v>0.43145</v>
      </c>
      <c r="D236" s="215">
        <v>0.37519999999999998</v>
      </c>
      <c r="E236" s="215">
        <v>0.24309999999999998</v>
      </c>
      <c r="F236" s="215">
        <v>2.0186999999999999</v>
      </c>
      <c r="G236" s="215">
        <v>0.63119999999999998</v>
      </c>
      <c r="H236" s="215">
        <v>0.21679999999999999</v>
      </c>
      <c r="I236" s="215">
        <v>2.1700999999999997</v>
      </c>
      <c r="J236" s="216">
        <v>4245.7299999999996</v>
      </c>
      <c r="K236" s="216">
        <v>40.459999999999994</v>
      </c>
      <c r="L236" s="216">
        <v>370.47469999999998</v>
      </c>
      <c r="M236" s="215">
        <v>8.5350000000000009E-2</v>
      </c>
      <c r="N236" s="215">
        <v>1.2884</v>
      </c>
      <c r="O236" s="215">
        <v>0.46645000000000003</v>
      </c>
      <c r="P236" s="215">
        <v>15.575949999999999</v>
      </c>
      <c r="Q236" s="215">
        <v>26.043750000000003</v>
      </c>
      <c r="R236" s="215">
        <v>2.2559</v>
      </c>
      <c r="S236" s="215">
        <v>0.37560000000000004</v>
      </c>
      <c r="T236" s="215">
        <v>0.25380000000000003</v>
      </c>
      <c r="U236" s="215">
        <v>8.8416499999999996</v>
      </c>
      <c r="AR236" s="204">
        <f t="shared" si="74"/>
        <v>0.99948804117014767</v>
      </c>
      <c r="AS236" s="204">
        <f t="shared" si="75"/>
        <v>0.99706720812374727</v>
      </c>
      <c r="AT236" s="204">
        <f t="shared" si="76"/>
        <v>0.9999975721026273</v>
      </c>
      <c r="AU236" s="204">
        <f t="shared" si="77"/>
        <v>0.99998363512397603</v>
      </c>
      <c r="AV236" s="204">
        <f t="shared" si="78"/>
        <v>0.99922707679505363</v>
      </c>
      <c r="AW236" s="204">
        <f t="shared" si="79"/>
        <v>0.99999204758210947</v>
      </c>
      <c r="AX236" s="204">
        <f t="shared" si="80"/>
        <v>0.99999238327964046</v>
      </c>
      <c r="AY236" s="204">
        <f t="shared" si="81"/>
        <v>0.99993300978936872</v>
      </c>
      <c r="AZ236" s="204">
        <f t="shared" si="82"/>
        <v>0.99995512754317661</v>
      </c>
      <c r="BA236" s="204">
        <f t="shared" si="83"/>
        <v>1.0000203366934488</v>
      </c>
      <c r="BB236" s="204">
        <f t="shared" si="84"/>
        <v>0.99993654362973172</v>
      </c>
      <c r="BC236" s="204">
        <f t="shared" si="85"/>
        <v>1</v>
      </c>
      <c r="BD236" s="204">
        <f t="shared" si="86"/>
        <v>0.99979243818126717</v>
      </c>
      <c r="BE236" s="204">
        <f t="shared" si="87"/>
        <v>0.99991407954536649</v>
      </c>
      <c r="BF236" s="204">
        <f t="shared" si="88"/>
        <v>0.99991143683611372</v>
      </c>
      <c r="BG236" s="204">
        <f t="shared" si="89"/>
        <v>1</v>
      </c>
      <c r="BH236" s="204">
        <f t="shared" si="90"/>
        <v>0.99999718694550765</v>
      </c>
      <c r="BI236" s="204">
        <f t="shared" si="91"/>
        <v>0.99930360834985865</v>
      </c>
      <c r="BJ236" s="204">
        <f t="shared" si="92"/>
        <v>0.99996640760796718</v>
      </c>
      <c r="BK236" s="204">
        <f t="shared" si="93"/>
        <v>0.99994116111627185</v>
      </c>
      <c r="BM236" s="205">
        <f t="shared" si="94"/>
        <v>0.99442985280019525</v>
      </c>
      <c r="BN236" s="205">
        <f t="shared" si="73"/>
        <v>29.953049704784565</v>
      </c>
    </row>
    <row r="237" spans="1:66">
      <c r="A237" s="223">
        <v>45161</v>
      </c>
      <c r="B237" s="215">
        <v>0.27700000000000002</v>
      </c>
      <c r="C237" s="215">
        <v>0.4304</v>
      </c>
      <c r="D237" s="215">
        <v>0.37519999999999998</v>
      </c>
      <c r="E237" s="215">
        <v>0.2437</v>
      </c>
      <c r="F237" s="215">
        <v>2.0180500000000001</v>
      </c>
      <c r="G237" s="215">
        <v>0.63105</v>
      </c>
      <c r="H237" s="215">
        <v>0.21734999999999999</v>
      </c>
      <c r="I237" s="215">
        <v>2.1709499999999999</v>
      </c>
      <c r="J237" s="216">
        <v>4244.3449999999993</v>
      </c>
      <c r="K237" s="216">
        <v>40.340000000000003</v>
      </c>
      <c r="L237" s="216">
        <v>370.94529999999997</v>
      </c>
      <c r="M237" s="215">
        <v>8.5400000000000004E-2</v>
      </c>
      <c r="N237" s="215">
        <v>1.28895</v>
      </c>
      <c r="O237" s="215">
        <v>0.46555000000000002</v>
      </c>
      <c r="P237" s="215">
        <v>15.697749999999999</v>
      </c>
      <c r="Q237" s="215">
        <v>26.094799999999999</v>
      </c>
      <c r="R237" s="215">
        <v>2.2855999999999996</v>
      </c>
      <c r="S237" s="215">
        <v>0.37570000000000003</v>
      </c>
      <c r="T237" s="215">
        <v>0.25514999999999999</v>
      </c>
      <c r="U237" s="215">
        <v>8.8424499999999995</v>
      </c>
      <c r="AR237" s="204">
        <f t="shared" si="74"/>
        <v>1</v>
      </c>
      <c r="AS237" s="204">
        <f t="shared" si="75"/>
        <v>0.99893226691321768</v>
      </c>
      <c r="AT237" s="204">
        <f t="shared" si="76"/>
        <v>1</v>
      </c>
      <c r="AU237" s="204">
        <f t="shared" si="77"/>
        <v>1.0000044778359976</v>
      </c>
      <c r="AV237" s="204">
        <f t="shared" si="78"/>
        <v>0.99996236326071375</v>
      </c>
      <c r="AW237" s="204">
        <f t="shared" si="79"/>
        <v>0.9999995804560502</v>
      </c>
      <c r="AX237" s="204">
        <f t="shared" si="80"/>
        <v>1.000002895096024</v>
      </c>
      <c r="AY237" s="204">
        <f t="shared" si="81"/>
        <v>1.0000072197732157</v>
      </c>
      <c r="AZ237" s="204">
        <f t="shared" si="82"/>
        <v>0.99999586095766191</v>
      </c>
      <c r="BA237" s="204">
        <f t="shared" si="83"/>
        <v>0.99993893195941841</v>
      </c>
      <c r="BB237" s="204">
        <f t="shared" si="84"/>
        <v>1.0000117158931625</v>
      </c>
      <c r="BC237" s="204">
        <f t="shared" si="85"/>
        <v>1</v>
      </c>
      <c r="BD237" s="204">
        <f t="shared" si="86"/>
        <v>1.0000211827296519</v>
      </c>
      <c r="BE237" s="204">
        <f t="shared" si="87"/>
        <v>0.99997871011878503</v>
      </c>
      <c r="BF237" s="204">
        <f t="shared" si="88"/>
        <v>1.0001408187807481</v>
      </c>
      <c r="BG237" s="204">
        <f t="shared" si="89"/>
        <v>1</v>
      </c>
      <c r="BH237" s="204">
        <f t="shared" si="90"/>
        <v>1.0000017244508914</v>
      </c>
      <c r="BI237" s="204">
        <f t="shared" si="91"/>
        <v>1.000036753401452</v>
      </c>
      <c r="BJ237" s="204">
        <f t="shared" si="92"/>
        <v>1.0000266954245218</v>
      </c>
      <c r="BK237" s="204">
        <f t="shared" si="93"/>
        <v>1.0000012975814367</v>
      </c>
      <c r="BM237" s="205">
        <f t="shared" si="94"/>
        <v>0.99906234997903398</v>
      </c>
      <c r="BN237" s="205">
        <f t="shared" si="73"/>
        <v>29.924964227100876</v>
      </c>
    </row>
    <row r="238" spans="1:66">
      <c r="A238" s="223">
        <v>45162</v>
      </c>
      <c r="B238" s="215">
        <v>0.27700000000000002</v>
      </c>
      <c r="C238" s="215">
        <v>0.42754999999999999</v>
      </c>
      <c r="D238" s="215">
        <v>0.37439999999999996</v>
      </c>
      <c r="E238" s="215">
        <v>0.2427</v>
      </c>
      <c r="F238" s="215">
        <v>2.01505</v>
      </c>
      <c r="G238" s="215">
        <v>0.62864999999999993</v>
      </c>
      <c r="H238" s="215">
        <v>0.2177</v>
      </c>
      <c r="I238" s="215">
        <v>2.1717499999999998</v>
      </c>
      <c r="J238" s="216">
        <v>4224.9549999999999</v>
      </c>
      <c r="K238" s="216">
        <v>40.19</v>
      </c>
      <c r="L238" s="216">
        <v>365.79719999999998</v>
      </c>
      <c r="M238" s="215">
        <v>8.5400000000000004E-2</v>
      </c>
      <c r="N238" s="215">
        <v>1.2861500000000001</v>
      </c>
      <c r="O238" s="215">
        <v>0.46425</v>
      </c>
      <c r="P238" s="215">
        <v>15.71025</v>
      </c>
      <c r="Q238" s="215">
        <v>26.230150000000002</v>
      </c>
      <c r="R238" s="215">
        <v>2.26125</v>
      </c>
      <c r="S238" s="215">
        <v>0.37439999999999996</v>
      </c>
      <c r="T238" s="215">
        <v>0.25480000000000003</v>
      </c>
      <c r="U238" s="215">
        <v>8.7917500000000004</v>
      </c>
      <c r="AR238" s="204">
        <f t="shared" si="74"/>
        <v>1</v>
      </c>
      <c r="AS238" s="204">
        <f t="shared" si="75"/>
        <v>0.99709136690180766</v>
      </c>
      <c r="AT238" s="204">
        <f t="shared" si="76"/>
        <v>0.99999860855864164</v>
      </c>
      <c r="AU238" s="204">
        <f t="shared" si="77"/>
        <v>0.99999253084049522</v>
      </c>
      <c r="AV238" s="204">
        <f t="shared" si="78"/>
        <v>0.99982614657659441</v>
      </c>
      <c r="AW238" s="204">
        <f t="shared" si="79"/>
        <v>0.99999327372143809</v>
      </c>
      <c r="AX238" s="204">
        <f t="shared" si="80"/>
        <v>1.0000018385209881</v>
      </c>
      <c r="AY238" s="204">
        <f t="shared" si="81"/>
        <v>1.0000067924974354</v>
      </c>
      <c r="AZ238" s="204">
        <f t="shared" si="82"/>
        <v>0.99994191273153155</v>
      </c>
      <c r="BA238" s="204">
        <f t="shared" si="83"/>
        <v>0.99992340957625081</v>
      </c>
      <c r="BB238" s="204">
        <f t="shared" si="84"/>
        <v>0.99987102798455629</v>
      </c>
      <c r="BC238" s="204">
        <f t="shared" si="85"/>
        <v>1</v>
      </c>
      <c r="BD238" s="204">
        <f t="shared" si="86"/>
        <v>0.99989207335089447</v>
      </c>
      <c r="BE238" s="204">
        <f t="shared" si="87"/>
        <v>0.9999691753233747</v>
      </c>
      <c r="BF238" s="204">
        <f t="shared" si="88"/>
        <v>1.0000143890679334</v>
      </c>
      <c r="BG238" s="204">
        <f t="shared" si="89"/>
        <v>1</v>
      </c>
      <c r="BH238" s="204">
        <f t="shared" si="90"/>
        <v>0.99999858785491702</v>
      </c>
      <c r="BI238" s="204">
        <f t="shared" si="91"/>
        <v>0.99952156421701399</v>
      </c>
      <c r="BJ238" s="204">
        <f t="shared" si="92"/>
        <v>0.9999930926671704</v>
      </c>
      <c r="BK238" s="204">
        <f t="shared" si="93"/>
        <v>0.99991753630256741</v>
      </c>
      <c r="BM238" s="205">
        <f t="shared" si="94"/>
        <v>0.9959571304470447</v>
      </c>
      <c r="BN238" s="205">
        <f t="shared" si="73"/>
        <v>29.803981500353853</v>
      </c>
    </row>
    <row r="239" spans="1:66">
      <c r="A239" s="223">
        <v>45163</v>
      </c>
      <c r="B239" s="215">
        <v>0.27700000000000002</v>
      </c>
      <c r="C239" s="215">
        <v>0.43230000000000002</v>
      </c>
      <c r="D239" s="215">
        <v>0.37660000000000005</v>
      </c>
      <c r="E239" s="215">
        <v>0.24545</v>
      </c>
      <c r="F239" s="215">
        <v>2.0179999999999998</v>
      </c>
      <c r="G239" s="215">
        <v>0.63270000000000004</v>
      </c>
      <c r="H239" s="215">
        <v>0.22039999999999998</v>
      </c>
      <c r="I239" s="215">
        <v>2.1729500000000002</v>
      </c>
      <c r="J239" s="216">
        <v>4236.8609999999999</v>
      </c>
      <c r="K239" s="216">
        <v>40.505000000000003</v>
      </c>
      <c r="L239" s="216">
        <v>366.63689999999997</v>
      </c>
      <c r="M239" s="215">
        <v>8.5499999999999993E-2</v>
      </c>
      <c r="N239" s="215">
        <v>1.2881</v>
      </c>
      <c r="O239" s="215">
        <v>0.46960000000000002</v>
      </c>
      <c r="P239" s="215">
        <v>15.68045</v>
      </c>
      <c r="Q239" s="215">
        <v>26.175049999999999</v>
      </c>
      <c r="R239" s="215">
        <v>2.3185500000000001</v>
      </c>
      <c r="S239" s="215">
        <v>0.37570000000000003</v>
      </c>
      <c r="T239" s="215">
        <v>0.25675000000000003</v>
      </c>
      <c r="U239" s="215">
        <v>8.8147500000000001</v>
      </c>
      <c r="AR239" s="204">
        <f t="shared" si="74"/>
        <v>1</v>
      </c>
      <c r="AS239" s="204">
        <f t="shared" si="75"/>
        <v>1.0048558411203841</v>
      </c>
      <c r="AT239" s="204">
        <f t="shared" si="76"/>
        <v>1.0000038193499401</v>
      </c>
      <c r="AU239" s="204">
        <f t="shared" si="77"/>
        <v>1.0000204670263706</v>
      </c>
      <c r="AV239" s="204">
        <f t="shared" si="78"/>
        <v>1.0001709874639721</v>
      </c>
      <c r="AW239" s="204">
        <f t="shared" si="79"/>
        <v>1.0000113358747218</v>
      </c>
      <c r="AX239" s="204">
        <f t="shared" si="80"/>
        <v>1.0000140843982186</v>
      </c>
      <c r="AY239" s="204">
        <f t="shared" si="81"/>
        <v>1.0000101840733713</v>
      </c>
      <c r="AZ239" s="204">
        <f t="shared" si="82"/>
        <v>1.0000357003814562</v>
      </c>
      <c r="BA239" s="204">
        <f t="shared" si="83"/>
        <v>1.0001605306751786</v>
      </c>
      <c r="BB239" s="204">
        <f t="shared" si="84"/>
        <v>1.0000211614565735</v>
      </c>
      <c r="BC239" s="204">
        <f t="shared" si="85"/>
        <v>1</v>
      </c>
      <c r="BD239" s="204">
        <f t="shared" si="86"/>
        <v>1.0000751948898687</v>
      </c>
      <c r="BE239" s="204">
        <f t="shared" si="87"/>
        <v>1.0001263164662075</v>
      </c>
      <c r="BF239" s="204">
        <f t="shared" si="88"/>
        <v>0.99996567838416084</v>
      </c>
      <c r="BG239" s="204">
        <f t="shared" si="89"/>
        <v>1</v>
      </c>
      <c r="BH239" s="204">
        <f t="shared" si="90"/>
        <v>1.0000032992758088</v>
      </c>
      <c r="BI239" s="204">
        <f t="shared" si="91"/>
        <v>1.0004786647933512</v>
      </c>
      <c r="BJ239" s="204">
        <f t="shared" si="92"/>
        <v>1.000038364392275</v>
      </c>
      <c r="BK239" s="204">
        <f t="shared" si="93"/>
        <v>1.0000374705877551</v>
      </c>
      <c r="BM239" s="205">
        <f t="shared" si="94"/>
        <v>1.0060353325568596</v>
      </c>
      <c r="BN239" s="205">
        <f t="shared" si="73"/>
        <v>29.983858440226982</v>
      </c>
    </row>
    <row r="240" spans="1:66">
      <c r="A240" s="223">
        <v>45164</v>
      </c>
      <c r="B240" s="215">
        <v>0.27700000000000002</v>
      </c>
      <c r="C240" s="215">
        <v>0.43230000000000002</v>
      </c>
      <c r="D240" s="215">
        <v>0.37660000000000005</v>
      </c>
      <c r="E240" s="215">
        <v>0.24545</v>
      </c>
      <c r="F240" s="215">
        <v>2.0179999999999998</v>
      </c>
      <c r="G240" s="215">
        <v>0.63270000000000004</v>
      </c>
      <c r="H240" s="215">
        <v>0.22039999999999998</v>
      </c>
      <c r="I240" s="215">
        <v>2.1729500000000002</v>
      </c>
      <c r="J240" s="216">
        <v>4236.8609999999999</v>
      </c>
      <c r="K240" s="216">
        <v>40.505000000000003</v>
      </c>
      <c r="L240" s="216">
        <v>366.63689999999997</v>
      </c>
      <c r="M240" s="215">
        <v>8.5499999999999993E-2</v>
      </c>
      <c r="N240" s="215">
        <v>1.2881</v>
      </c>
      <c r="O240" s="215">
        <v>0.46960000000000002</v>
      </c>
      <c r="P240" s="215">
        <v>15.68045</v>
      </c>
      <c r="Q240" s="215">
        <v>26.175049999999999</v>
      </c>
      <c r="R240" s="215">
        <v>2.3185500000000001</v>
      </c>
      <c r="S240" s="215">
        <v>0.37570000000000003</v>
      </c>
      <c r="T240" s="215">
        <v>0.25675000000000003</v>
      </c>
      <c r="U240" s="215">
        <v>8.8147500000000001</v>
      </c>
      <c r="AR240" s="204">
        <f t="shared" si="74"/>
        <v>1</v>
      </c>
      <c r="AS240" s="204">
        <f t="shared" si="75"/>
        <v>1</v>
      </c>
      <c r="AT240" s="204">
        <f t="shared" si="76"/>
        <v>1</v>
      </c>
      <c r="AU240" s="204">
        <f t="shared" si="77"/>
        <v>1</v>
      </c>
      <c r="AV240" s="204">
        <f t="shared" si="78"/>
        <v>1</v>
      </c>
      <c r="AW240" s="204">
        <f t="shared" si="79"/>
        <v>1</v>
      </c>
      <c r="AX240" s="204">
        <f t="shared" si="80"/>
        <v>1</v>
      </c>
      <c r="AY240" s="204">
        <f t="shared" si="81"/>
        <v>1</v>
      </c>
      <c r="AZ240" s="204">
        <f t="shared" si="82"/>
        <v>1</v>
      </c>
      <c r="BA240" s="204">
        <f t="shared" si="83"/>
        <v>1</v>
      </c>
      <c r="BB240" s="204">
        <f t="shared" si="84"/>
        <v>1</v>
      </c>
      <c r="BC240" s="204">
        <f t="shared" si="85"/>
        <v>1</v>
      </c>
      <c r="BD240" s="204">
        <f t="shared" si="86"/>
        <v>1</v>
      </c>
      <c r="BE240" s="204">
        <f t="shared" si="87"/>
        <v>1</v>
      </c>
      <c r="BF240" s="204">
        <f t="shared" si="88"/>
        <v>1</v>
      </c>
      <c r="BG240" s="204">
        <f t="shared" si="89"/>
        <v>1</v>
      </c>
      <c r="BH240" s="204">
        <f t="shared" si="90"/>
        <v>1</v>
      </c>
      <c r="BI240" s="204">
        <f t="shared" si="91"/>
        <v>1</v>
      </c>
      <c r="BJ240" s="204">
        <f t="shared" si="92"/>
        <v>1</v>
      </c>
      <c r="BK240" s="204">
        <f t="shared" si="93"/>
        <v>1</v>
      </c>
      <c r="BM240" s="205">
        <f t="shared" si="94"/>
        <v>1</v>
      </c>
      <c r="BN240" s="205">
        <f t="shared" si="73"/>
        <v>29.983858440226982</v>
      </c>
    </row>
    <row r="241" spans="1:66">
      <c r="A241" s="223">
        <v>45165</v>
      </c>
      <c r="B241" s="215">
        <v>0.27700000000000002</v>
      </c>
      <c r="C241" s="215">
        <v>0.43230000000000002</v>
      </c>
      <c r="D241" s="215">
        <v>0.37660000000000005</v>
      </c>
      <c r="E241" s="215">
        <v>0.24545</v>
      </c>
      <c r="F241" s="215">
        <v>2.0179999999999998</v>
      </c>
      <c r="G241" s="215">
        <v>0.63270000000000004</v>
      </c>
      <c r="H241" s="215">
        <v>0.22039999999999998</v>
      </c>
      <c r="I241" s="215">
        <v>2.1729500000000002</v>
      </c>
      <c r="J241" s="216">
        <v>4236.8609999999999</v>
      </c>
      <c r="K241" s="216">
        <v>40.505000000000003</v>
      </c>
      <c r="L241" s="216">
        <v>366.63689999999997</v>
      </c>
      <c r="M241" s="215">
        <v>8.5499999999999993E-2</v>
      </c>
      <c r="N241" s="215">
        <v>1.2881</v>
      </c>
      <c r="O241" s="215">
        <v>0.46960000000000002</v>
      </c>
      <c r="P241" s="215">
        <v>15.68045</v>
      </c>
      <c r="Q241" s="215">
        <v>26.175049999999999</v>
      </c>
      <c r="R241" s="215">
        <v>2.3185500000000001</v>
      </c>
      <c r="S241" s="215">
        <v>0.37570000000000003</v>
      </c>
      <c r="T241" s="215">
        <v>0.25675000000000003</v>
      </c>
      <c r="U241" s="215">
        <v>8.8147500000000001</v>
      </c>
      <c r="AR241" s="204">
        <f t="shared" si="74"/>
        <v>1</v>
      </c>
      <c r="AS241" s="204">
        <f t="shared" si="75"/>
        <v>1</v>
      </c>
      <c r="AT241" s="204">
        <f t="shared" si="76"/>
        <v>1</v>
      </c>
      <c r="AU241" s="204">
        <f t="shared" si="77"/>
        <v>1</v>
      </c>
      <c r="AV241" s="204">
        <f t="shared" si="78"/>
        <v>1</v>
      </c>
      <c r="AW241" s="204">
        <f t="shared" si="79"/>
        <v>1</v>
      </c>
      <c r="AX241" s="204">
        <f t="shared" si="80"/>
        <v>1</v>
      </c>
      <c r="AY241" s="204">
        <f t="shared" si="81"/>
        <v>1</v>
      </c>
      <c r="AZ241" s="204">
        <f t="shared" si="82"/>
        <v>1</v>
      </c>
      <c r="BA241" s="204">
        <f t="shared" si="83"/>
        <v>1</v>
      </c>
      <c r="BB241" s="204">
        <f t="shared" si="84"/>
        <v>1</v>
      </c>
      <c r="BC241" s="204">
        <f t="shared" si="85"/>
        <v>1</v>
      </c>
      <c r="BD241" s="204">
        <f t="shared" si="86"/>
        <v>1</v>
      </c>
      <c r="BE241" s="204">
        <f t="shared" si="87"/>
        <v>1</v>
      </c>
      <c r="BF241" s="204">
        <f t="shared" si="88"/>
        <v>1</v>
      </c>
      <c r="BG241" s="204">
        <f t="shared" si="89"/>
        <v>1</v>
      </c>
      <c r="BH241" s="204">
        <f t="shared" si="90"/>
        <v>1</v>
      </c>
      <c r="BI241" s="204">
        <f t="shared" si="91"/>
        <v>1</v>
      </c>
      <c r="BJ241" s="204">
        <f t="shared" si="92"/>
        <v>1</v>
      </c>
      <c r="BK241" s="204">
        <f t="shared" si="93"/>
        <v>1</v>
      </c>
      <c r="BM241" s="205">
        <f t="shared" si="94"/>
        <v>1</v>
      </c>
      <c r="BN241" s="205">
        <f t="shared" si="73"/>
        <v>29.983858440226982</v>
      </c>
    </row>
    <row r="242" spans="1:66">
      <c r="A242" s="223">
        <v>45166</v>
      </c>
      <c r="B242" s="215">
        <v>0.27700000000000002</v>
      </c>
      <c r="C242" s="215">
        <v>0.43059999999999998</v>
      </c>
      <c r="D242" s="215">
        <v>0.37634999999999996</v>
      </c>
      <c r="E242" s="215">
        <v>0.24454999999999999</v>
      </c>
      <c r="F242" s="215">
        <v>2.0186000000000002</v>
      </c>
      <c r="G242" s="215">
        <v>0.63185000000000002</v>
      </c>
      <c r="H242" s="215">
        <v>0.21975</v>
      </c>
      <c r="I242" s="215">
        <v>2.173</v>
      </c>
      <c r="J242" s="216">
        <v>4234.9369999999999</v>
      </c>
      <c r="K242" s="216">
        <v>40.534999999999997</v>
      </c>
      <c r="L242" s="216">
        <v>366.38840000000005</v>
      </c>
      <c r="M242" s="215">
        <v>8.5449999999999998E-2</v>
      </c>
      <c r="N242" s="215">
        <v>1.2882</v>
      </c>
      <c r="O242" s="215">
        <v>0.46789999999999998</v>
      </c>
      <c r="P242" s="215">
        <v>15.697749999999999</v>
      </c>
      <c r="Q242" s="215">
        <v>26.314350000000001</v>
      </c>
      <c r="R242" s="215">
        <v>2.3185500000000001</v>
      </c>
      <c r="S242" s="215">
        <v>0.37539999999999996</v>
      </c>
      <c r="T242" s="215">
        <v>0.25614999999999999</v>
      </c>
      <c r="U242" s="215">
        <v>8.8212499999999991</v>
      </c>
      <c r="AR242" s="204">
        <f t="shared" si="74"/>
        <v>1</v>
      </c>
      <c r="AS242" s="204">
        <f t="shared" si="75"/>
        <v>0.99827396033787852</v>
      </c>
      <c r="AT242" s="204">
        <f t="shared" si="76"/>
        <v>0.9999995671091273</v>
      </c>
      <c r="AU242" s="204">
        <f t="shared" si="77"/>
        <v>0.99999332714359845</v>
      </c>
      <c r="AV242" s="204">
        <f t="shared" si="78"/>
        <v>1.0000347441538335</v>
      </c>
      <c r="AW242" s="204">
        <f t="shared" si="79"/>
        <v>0.9999976269103682</v>
      </c>
      <c r="AX242" s="204">
        <f t="shared" si="80"/>
        <v>0.99999662517341881</v>
      </c>
      <c r="AY242" s="204">
        <f t="shared" si="81"/>
        <v>1.0000004242122602</v>
      </c>
      <c r="AZ242" s="204">
        <f t="shared" si="82"/>
        <v>0.99999423776787955</v>
      </c>
      <c r="BA242" s="204">
        <f t="shared" si="83"/>
        <v>1.0000152223670515</v>
      </c>
      <c r="BB242" s="204">
        <f t="shared" si="84"/>
        <v>0.99999374263827867</v>
      </c>
      <c r="BC242" s="204">
        <f t="shared" si="85"/>
        <v>1</v>
      </c>
      <c r="BD242" s="204">
        <f t="shared" si="86"/>
        <v>1.0000038529416331</v>
      </c>
      <c r="BE242" s="204">
        <f t="shared" si="87"/>
        <v>0.99996002204552659</v>
      </c>
      <c r="BF242" s="204">
        <f t="shared" si="88"/>
        <v>1.000019933439096</v>
      </c>
      <c r="BG242" s="204">
        <f t="shared" si="89"/>
        <v>1</v>
      </c>
      <c r="BH242" s="204">
        <f t="shared" si="90"/>
        <v>1</v>
      </c>
      <c r="BI242" s="204">
        <f t="shared" si="91"/>
        <v>0.99988971853892639</v>
      </c>
      <c r="BJ242" s="204">
        <f t="shared" si="92"/>
        <v>0.99998822698873968</v>
      </c>
      <c r="BK242" s="204">
        <f t="shared" si="93"/>
        <v>1.0000105716529768</v>
      </c>
      <c r="BM242" s="205">
        <f t="shared" si="94"/>
        <v>0.99817197697251958</v>
      </c>
      <c r="BN242" s="205">
        <f t="shared" si="73"/>
        <v>29.929047256545534</v>
      </c>
    </row>
    <row r="243" spans="1:66">
      <c r="A243" s="223">
        <v>45167</v>
      </c>
      <c r="B243" s="215">
        <v>0.27700000000000002</v>
      </c>
      <c r="C243" s="215">
        <v>0.42969999999999997</v>
      </c>
      <c r="D243" s="215">
        <v>0.37639999999999996</v>
      </c>
      <c r="E243" s="215">
        <v>0.24475000000000002</v>
      </c>
      <c r="F243" s="215">
        <v>2.0186500000000001</v>
      </c>
      <c r="G243" s="215">
        <v>0.63365000000000005</v>
      </c>
      <c r="H243" s="215">
        <v>0.21934999999999999</v>
      </c>
      <c r="I243" s="215">
        <v>2.1728000000000001</v>
      </c>
      <c r="J243" s="216">
        <v>4226.0679999999993</v>
      </c>
      <c r="K243" s="216">
        <v>40.564999999999998</v>
      </c>
      <c r="L243" s="216">
        <v>365.94385</v>
      </c>
      <c r="M243" s="215">
        <v>8.5400000000000004E-2</v>
      </c>
      <c r="N243" s="215">
        <v>1.2879499999999999</v>
      </c>
      <c r="O243" s="215">
        <v>0.46729999999999999</v>
      </c>
      <c r="P243" s="215">
        <v>15.712899999999999</v>
      </c>
      <c r="Q243" s="215">
        <v>26.38495</v>
      </c>
      <c r="R243" s="215">
        <v>2.2855999999999996</v>
      </c>
      <c r="S243" s="215">
        <v>0.37490000000000001</v>
      </c>
      <c r="T243" s="215">
        <v>0.25595000000000001</v>
      </c>
      <c r="U243" s="215">
        <v>8.8327500000000008</v>
      </c>
      <c r="AR243" s="204">
        <f t="shared" si="74"/>
        <v>1</v>
      </c>
      <c r="AS243" s="204">
        <f t="shared" si="75"/>
        <v>0.9990830822204515</v>
      </c>
      <c r="AT243" s="204">
        <f t="shared" si="76"/>
        <v>1.0000000866011971</v>
      </c>
      <c r="AU243" s="204">
        <f t="shared" si="77"/>
        <v>1.0000014849828458</v>
      </c>
      <c r="AV243" s="204">
        <f t="shared" si="78"/>
        <v>1.0000028948338799</v>
      </c>
      <c r="AW243" s="204">
        <f t="shared" si="79"/>
        <v>1.0000050216149765</v>
      </c>
      <c r="AX243" s="204">
        <f t="shared" si="80"/>
        <v>0.99999791821703676</v>
      </c>
      <c r="AY243" s="204">
        <f t="shared" si="81"/>
        <v>0.99999830309418913</v>
      </c>
      <c r="AZ243" s="204">
        <f t="shared" si="82"/>
        <v>0.9999734044115357</v>
      </c>
      <c r="BA243" s="204">
        <f t="shared" si="83"/>
        <v>1.0000152111050411</v>
      </c>
      <c r="BB243" s="204">
        <f t="shared" si="84"/>
        <v>0.99998879542856922</v>
      </c>
      <c r="BC243" s="204">
        <f t="shared" si="85"/>
        <v>1</v>
      </c>
      <c r="BD243" s="204">
        <f t="shared" si="86"/>
        <v>0.99999036714998801</v>
      </c>
      <c r="BE243" s="204">
        <f t="shared" si="87"/>
        <v>0.99998585526323369</v>
      </c>
      <c r="BF243" s="204">
        <f t="shared" si="88"/>
        <v>1.0000174381060409</v>
      </c>
      <c r="BG243" s="204">
        <f t="shared" si="89"/>
        <v>1</v>
      </c>
      <c r="BH243" s="204">
        <f t="shared" si="90"/>
        <v>0.99999811287749441</v>
      </c>
      <c r="BI243" s="204">
        <f t="shared" si="91"/>
        <v>0.9998160083518709</v>
      </c>
      <c r="BJ243" s="204">
        <f t="shared" si="92"/>
        <v>0.9999960695185145</v>
      </c>
      <c r="BK243" s="204">
        <f t="shared" si="93"/>
        <v>1.0000186847010524</v>
      </c>
      <c r="BM243" s="205">
        <f t="shared" si="94"/>
        <v>0.99888891759660048</v>
      </c>
      <c r="BN243" s="205">
        <f t="shared" si="73"/>
        <v>29.895793618788275</v>
      </c>
    </row>
    <row r="244" spans="1:66">
      <c r="A244" s="223">
        <v>45168</v>
      </c>
      <c r="B244" s="215">
        <v>0.27700000000000002</v>
      </c>
      <c r="C244" s="215">
        <v>0.42784999999999995</v>
      </c>
      <c r="D244" s="215">
        <v>0.37590000000000001</v>
      </c>
      <c r="E244" s="215">
        <v>0.24340000000000001</v>
      </c>
      <c r="F244" s="215">
        <v>2.0194000000000001</v>
      </c>
      <c r="G244" s="215">
        <v>0.62895000000000001</v>
      </c>
      <c r="H244" s="215">
        <v>0.21925</v>
      </c>
      <c r="I244" s="215">
        <v>2.1732499999999999</v>
      </c>
      <c r="J244" s="216">
        <v>4220.1200000000008</v>
      </c>
      <c r="K244" s="216">
        <v>40.494999999999997</v>
      </c>
      <c r="L244" s="216">
        <v>366.55459999999999</v>
      </c>
      <c r="M244" s="215">
        <v>8.5350000000000009E-2</v>
      </c>
      <c r="N244" s="215">
        <v>1.2854999999999999</v>
      </c>
      <c r="O244" s="215">
        <v>0.46534999999999999</v>
      </c>
      <c r="P244" s="215">
        <v>15.718450000000001</v>
      </c>
      <c r="Q244" s="215">
        <v>26.48095</v>
      </c>
      <c r="R244" s="215">
        <v>2.2631000000000001</v>
      </c>
      <c r="S244" s="215">
        <v>0.3745</v>
      </c>
      <c r="T244" s="215">
        <v>0.25469999999999998</v>
      </c>
      <c r="U244" s="215">
        <v>8.8252999999999986</v>
      </c>
      <c r="AR244" s="204">
        <f t="shared" si="74"/>
        <v>1</v>
      </c>
      <c r="AS244" s="204">
        <f t="shared" si="75"/>
        <v>0.99811009892583735</v>
      </c>
      <c r="AT244" s="204">
        <f t="shared" si="76"/>
        <v>0.99999913347029645</v>
      </c>
      <c r="AU244" s="204">
        <f t="shared" si="77"/>
        <v>0.99998995278465919</v>
      </c>
      <c r="AV244" s="204">
        <f t="shared" si="78"/>
        <v>1.0000434147855852</v>
      </c>
      <c r="AW244" s="204">
        <f t="shared" si="79"/>
        <v>0.99998685795659747</v>
      </c>
      <c r="AX244" s="204">
        <f t="shared" si="80"/>
        <v>0.99999947896068431</v>
      </c>
      <c r="AY244" s="204">
        <f t="shared" si="81"/>
        <v>1.0000038178289856</v>
      </c>
      <c r="AZ244" s="204">
        <f t="shared" si="82"/>
        <v>0.99998213228877708</v>
      </c>
      <c r="BA244" s="204">
        <f t="shared" si="83"/>
        <v>0.99996449080067562</v>
      </c>
      <c r="BB244" s="204">
        <f t="shared" si="84"/>
        <v>1.000015390239656</v>
      </c>
      <c r="BC244" s="204">
        <f t="shared" si="85"/>
        <v>1</v>
      </c>
      <c r="BD244" s="204">
        <f t="shared" si="86"/>
        <v>0.99990550300742342</v>
      </c>
      <c r="BE244" s="204">
        <f t="shared" si="87"/>
        <v>0.99995390459137024</v>
      </c>
      <c r="BF244" s="204">
        <f t="shared" si="88"/>
        <v>1.0000063839742113</v>
      </c>
      <c r="BG244" s="204">
        <f t="shared" si="89"/>
        <v>1</v>
      </c>
      <c r="BH244" s="204">
        <f t="shared" si="90"/>
        <v>0.99999869567560606</v>
      </c>
      <c r="BI244" s="204">
        <f t="shared" si="91"/>
        <v>0.99985262721725565</v>
      </c>
      <c r="BJ244" s="204">
        <f t="shared" si="92"/>
        <v>0.99997536494358397</v>
      </c>
      <c r="BK244" s="204">
        <f t="shared" si="93"/>
        <v>0.99998789852674408</v>
      </c>
      <c r="BM244" s="205">
        <f t="shared" si="94"/>
        <v>0.99777581625069633</v>
      </c>
      <c r="BN244" s="205">
        <f t="shared" si="73"/>
        <v>29.829299880448829</v>
      </c>
    </row>
    <row r="245" spans="1:66">
      <c r="A245" s="223">
        <v>45169</v>
      </c>
      <c r="B245" s="215">
        <v>0.27700000000000002</v>
      </c>
      <c r="C245" s="215">
        <v>0.42710000000000004</v>
      </c>
      <c r="D245" s="215">
        <v>0.37490000000000001</v>
      </c>
      <c r="E245" s="215">
        <v>0.24340000000000001</v>
      </c>
      <c r="F245" s="215">
        <v>2.0187999999999997</v>
      </c>
      <c r="G245" s="215">
        <v>0.62725000000000009</v>
      </c>
      <c r="H245" s="215">
        <v>0.21784999999999999</v>
      </c>
      <c r="I245" s="215">
        <v>2.1733000000000002</v>
      </c>
      <c r="J245" s="216">
        <v>4219.4150000000009</v>
      </c>
      <c r="K245" s="216">
        <v>40.414999999999999</v>
      </c>
      <c r="L245" s="216">
        <v>366.31795</v>
      </c>
      <c r="M245" s="215">
        <v>8.5350000000000009E-2</v>
      </c>
      <c r="N245" s="215">
        <v>1.28485</v>
      </c>
      <c r="O245" s="215">
        <v>0.46515000000000001</v>
      </c>
      <c r="P245" s="215">
        <v>15.687200000000001</v>
      </c>
      <c r="Q245" s="215">
        <v>26.6296</v>
      </c>
      <c r="R245" s="215">
        <v>2.2622</v>
      </c>
      <c r="S245" s="215">
        <v>0.37404999999999999</v>
      </c>
      <c r="T245" s="215">
        <v>0.25380000000000003</v>
      </c>
      <c r="U245" s="215">
        <v>8.8307000000000002</v>
      </c>
      <c r="AR245" s="204">
        <f t="shared" si="74"/>
        <v>1</v>
      </c>
      <c r="AS245" s="204">
        <f t="shared" si="75"/>
        <v>0.99923106352307256</v>
      </c>
      <c r="AT245" s="204">
        <f t="shared" si="76"/>
        <v>0.99999826347815168</v>
      </c>
      <c r="AU245" s="204">
        <f t="shared" si="77"/>
        <v>1</v>
      </c>
      <c r="AV245" s="204">
        <f t="shared" si="78"/>
        <v>0.99996527081875808</v>
      </c>
      <c r="AW245" s="204">
        <f t="shared" si="79"/>
        <v>0.99999522227628423</v>
      </c>
      <c r="AX245" s="204">
        <f t="shared" si="80"/>
        <v>0.99999268041678391</v>
      </c>
      <c r="AY245" s="204">
        <f t="shared" si="81"/>
        <v>1.0000004241537017</v>
      </c>
      <c r="AZ245" s="204">
        <f t="shared" si="82"/>
        <v>0.99999788050373184</v>
      </c>
      <c r="BA245" s="204">
        <f t="shared" si="83"/>
        <v>0.99995934292408506</v>
      </c>
      <c r="BB245" s="204">
        <f t="shared" si="84"/>
        <v>0.99999403978468837</v>
      </c>
      <c r="BC245" s="204">
        <f t="shared" si="85"/>
        <v>1</v>
      </c>
      <c r="BD245" s="204">
        <f t="shared" si="86"/>
        <v>0.99997489826864527</v>
      </c>
      <c r="BE245" s="204">
        <f t="shared" si="87"/>
        <v>0.99999526125078808</v>
      </c>
      <c r="BF245" s="204">
        <f t="shared" si="88"/>
        <v>0.99996402553437524</v>
      </c>
      <c r="BG245" s="204">
        <f t="shared" si="89"/>
        <v>1</v>
      </c>
      <c r="BH245" s="204">
        <f t="shared" si="90"/>
        <v>0.99999994755763577</v>
      </c>
      <c r="BI245" s="204">
        <f t="shared" si="91"/>
        <v>0.99983401889542844</v>
      </c>
      <c r="BJ245" s="204">
        <f t="shared" si="92"/>
        <v>0.99998218772037661</v>
      </c>
      <c r="BK245" s="204">
        <f t="shared" si="93"/>
        <v>1.0000087726474196</v>
      </c>
      <c r="BM245" s="205">
        <f t="shared" si="94"/>
        <v>0.99889360004660899</v>
      </c>
      <c r="BN245" s="205">
        <f t="shared" si="73"/>
        <v>29.796296744451414</v>
      </c>
    </row>
    <row r="246" spans="1:66">
      <c r="A246" s="223">
        <v>45170</v>
      </c>
      <c r="B246" s="215">
        <v>0.27700000000000002</v>
      </c>
      <c r="C246" s="215">
        <v>0.42830000000000001</v>
      </c>
      <c r="D246" s="215">
        <v>0.37419999999999998</v>
      </c>
      <c r="E246" s="215">
        <v>0.24475000000000002</v>
      </c>
      <c r="F246" s="215">
        <v>2.0110999999999999</v>
      </c>
      <c r="G246" s="215">
        <v>0.62545000000000006</v>
      </c>
      <c r="H246" s="215">
        <v>0.21884999999999999</v>
      </c>
      <c r="I246" s="215">
        <v>2.17265</v>
      </c>
      <c r="J246" s="215">
        <v>4224.8240000000005</v>
      </c>
      <c r="K246" s="216">
        <v>40.32</v>
      </c>
      <c r="L246" s="216">
        <v>364.68650000000002</v>
      </c>
      <c r="M246" s="215">
        <v>8.5400000000000004E-2</v>
      </c>
      <c r="N246" s="215">
        <v>1.286</v>
      </c>
      <c r="O246" s="215">
        <v>0.46494999999999997</v>
      </c>
      <c r="P246" s="215">
        <v>15.65015</v>
      </c>
      <c r="Q246" s="215">
        <v>26.596299999999999</v>
      </c>
      <c r="R246" s="215">
        <v>2.2855999999999996</v>
      </c>
      <c r="S246" s="215">
        <v>0.37419999999999998</v>
      </c>
      <c r="T246" s="215">
        <v>0.2555</v>
      </c>
      <c r="U246" s="215">
        <v>8.8195999999999994</v>
      </c>
      <c r="AR246" s="204">
        <f t="shared" si="74"/>
        <v>1</v>
      </c>
      <c r="AS246" s="204">
        <f t="shared" si="75"/>
        <v>1.001230881549775</v>
      </c>
      <c r="AT246" s="204">
        <f t="shared" si="76"/>
        <v>0.99999878167616463</v>
      </c>
      <c r="AU246" s="204">
        <f t="shared" si="77"/>
        <v>1.0000100473162883</v>
      </c>
      <c r="AV246" s="204">
        <f t="shared" si="78"/>
        <v>0.99955348231634999</v>
      </c>
      <c r="AW246" s="204">
        <f t="shared" si="79"/>
        <v>0.99999492710005078</v>
      </c>
      <c r="AX246" s="204">
        <f t="shared" si="80"/>
        <v>1.0000052330867151</v>
      </c>
      <c r="AY246" s="204">
        <f t="shared" si="81"/>
        <v>0.99999448525695245</v>
      </c>
      <c r="AZ246" s="204">
        <f t="shared" si="82"/>
        <v>1.0000162525896508</v>
      </c>
      <c r="BA246" s="204">
        <f t="shared" si="83"/>
        <v>0.99995161525112475</v>
      </c>
      <c r="BB246" s="204">
        <f t="shared" si="84"/>
        <v>0.99995880630986478</v>
      </c>
      <c r="BC246" s="204">
        <f t="shared" si="85"/>
        <v>1</v>
      </c>
      <c r="BD246" s="204">
        <f t="shared" si="86"/>
        <v>1.0000444036632288</v>
      </c>
      <c r="BE246" s="204">
        <f t="shared" si="87"/>
        <v>0.99999525921284027</v>
      </c>
      <c r="BF246" s="204">
        <f t="shared" si="88"/>
        <v>0.9999572558535329</v>
      </c>
      <c r="BG246" s="204">
        <f t="shared" si="89"/>
        <v>1</v>
      </c>
      <c r="BH246" s="204">
        <f t="shared" si="90"/>
        <v>1.0000013567685306</v>
      </c>
      <c r="BI246" s="204">
        <f t="shared" si="91"/>
        <v>1.0000553553375244</v>
      </c>
      <c r="BJ246" s="204">
        <f t="shared" si="92"/>
        <v>1.0000335935205196</v>
      </c>
      <c r="BK246" s="204">
        <f t="shared" si="93"/>
        <v>0.99998196175237652</v>
      </c>
      <c r="BM246" s="205">
        <f t="shared" si="94"/>
        <v>1.0007831420101974</v>
      </c>
      <c r="BN246" s="205">
        <f t="shared" si="73"/>
        <v>29.819631476180302</v>
      </c>
    </row>
    <row r="247" spans="1:66">
      <c r="A247" s="223">
        <f t="shared" ref="A247:A272" si="95">A246+1</f>
        <v>45171</v>
      </c>
      <c r="B247" s="215">
        <f>[8]FINANCE!$F$7</f>
        <v>0.27300000000000002</v>
      </c>
      <c r="C247" s="215">
        <f>[8]FINANCE!$F$9</f>
        <v>0.42249999999999999</v>
      </c>
      <c r="D247" s="215">
        <f>[8]FINANCE!$F$10</f>
        <v>0.36785000000000001</v>
      </c>
      <c r="E247" s="215">
        <f>[8]FINANCE!$F$11</f>
        <v>0.24940000000000001</v>
      </c>
      <c r="F247" s="215">
        <f>[8]FINANCE!$F$12</f>
        <v>1.9923500000000001</v>
      </c>
      <c r="G247" s="215">
        <f>[8]FINANCE!$F$15</f>
        <v>0.62654999999999994</v>
      </c>
      <c r="H247" s="215">
        <f>[8]FINANCE!$F$16</f>
        <v>0.2233</v>
      </c>
      <c r="I247" s="215">
        <f>[8]FINANCE!$F$17</f>
        <v>2.1368</v>
      </c>
      <c r="J247" s="215">
        <f>[8]FINANCE!$F$18</f>
        <v>4230.6909999999998</v>
      </c>
      <c r="K247" s="216">
        <f>[8]FINANCE!$F$19</f>
        <v>40.72</v>
      </c>
      <c r="L247" s="216">
        <f>[8]FINANCE!$F$20</f>
        <v>368.59559999999999</v>
      </c>
      <c r="M247" s="215">
        <f>[8]FINANCE!$F$21</f>
        <v>8.4350000000000008E-2</v>
      </c>
      <c r="N247" s="215">
        <f>[8]FINANCE!$F$22</f>
        <v>1.2801</v>
      </c>
      <c r="O247" s="215">
        <f>[8]FINANCE!$F$24</f>
        <v>0.45455000000000001</v>
      </c>
      <c r="P247" s="215">
        <f>[8]FINANCE!$F$25</f>
        <v>15.4572</v>
      </c>
      <c r="Q247" s="215">
        <f>[8]FINANCE!$F$26</f>
        <v>26.4544</v>
      </c>
      <c r="R247" s="215">
        <f>[8]FINANCE!$F$27</f>
        <v>2.2591999999999999</v>
      </c>
      <c r="S247" s="215">
        <f>[8]FINANCE!$F$29</f>
        <v>0.37245</v>
      </c>
      <c r="T247" s="215">
        <f>[8]FINANCE!$F$14</f>
        <v>0.25805</v>
      </c>
      <c r="U247" s="215">
        <f>[8]FINANCE!$F$30</f>
        <v>8.8021999999999991</v>
      </c>
      <c r="AR247" s="204">
        <f t="shared" si="74"/>
        <v>0.99793511944424329</v>
      </c>
      <c r="AS247" s="204">
        <f t="shared" si="75"/>
        <v>0.99403999468170656</v>
      </c>
      <c r="AT247" s="204">
        <f t="shared" si="76"/>
        <v>0.99998884284746858</v>
      </c>
      <c r="AU247" s="204">
        <f t="shared" si="77"/>
        <v>1.0000341885519464</v>
      </c>
      <c r="AV247" s="204">
        <f t="shared" si="78"/>
        <v>0.99890586477821586</v>
      </c>
      <c r="AW247" s="204">
        <f t="shared" si="79"/>
        <v>1.0000031018501521</v>
      </c>
      <c r="AX247" s="204">
        <f t="shared" si="80"/>
        <v>1.0000230011350715</v>
      </c>
      <c r="AY247" s="204">
        <f t="shared" si="81"/>
        <v>0.99969330367599474</v>
      </c>
      <c r="AZ247" s="204">
        <f t="shared" si="82"/>
        <v>1.0000176052596086</v>
      </c>
      <c r="BA247" s="204">
        <f t="shared" si="83"/>
        <v>1.0002029855870014</v>
      </c>
      <c r="BB247" s="204">
        <f t="shared" si="84"/>
        <v>1.0000984048158323</v>
      </c>
      <c r="BC247" s="204">
        <f t="shared" si="85"/>
        <v>1</v>
      </c>
      <c r="BD247" s="204">
        <f t="shared" si="86"/>
        <v>0.99977179893388279</v>
      </c>
      <c r="BE247" s="204">
        <f t="shared" si="87"/>
        <v>0.99975065704291077</v>
      </c>
      <c r="BF247" s="204">
        <f t="shared" si="88"/>
        <v>0.99977576756876985</v>
      </c>
      <c r="BG247" s="204">
        <f t="shared" si="89"/>
        <v>1</v>
      </c>
      <c r="BH247" s="204">
        <f t="shared" si="90"/>
        <v>0.99999846827487104</v>
      </c>
      <c r="BI247" s="204">
        <f t="shared" si="91"/>
        <v>0.99935302992581743</v>
      </c>
      <c r="BJ247" s="204">
        <f t="shared" si="92"/>
        <v>1.0000499738989277</v>
      </c>
      <c r="BK247" s="204">
        <f t="shared" si="93"/>
        <v>0.99997167823673105</v>
      </c>
      <c r="BM247" s="205">
        <f t="shared" si="94"/>
        <v>0.98964682109377533</v>
      </c>
      <c r="BN247" s="205">
        <f t="shared" si="73"/>
        <v>29.510903496589719</v>
      </c>
    </row>
    <row r="248" spans="1:66">
      <c r="A248" s="223">
        <f t="shared" si="95"/>
        <v>45172</v>
      </c>
      <c r="B248" s="215">
        <f>[8]FINANCE!$F$7</f>
        <v>0.27300000000000002</v>
      </c>
      <c r="C248" s="215">
        <f>[8]FINANCE!$F$9</f>
        <v>0.42249999999999999</v>
      </c>
      <c r="D248" s="215">
        <f>[8]FINANCE!$F$10</f>
        <v>0.36785000000000001</v>
      </c>
      <c r="E248" s="215">
        <f>[8]FINANCE!$F$11</f>
        <v>0.24940000000000001</v>
      </c>
      <c r="F248" s="215">
        <f>[8]FINANCE!$F$12</f>
        <v>1.9923500000000001</v>
      </c>
      <c r="G248" s="215">
        <f>[8]FINANCE!$F$15</f>
        <v>0.62654999999999994</v>
      </c>
      <c r="H248" s="215">
        <f>[8]FINANCE!$F$16</f>
        <v>0.2233</v>
      </c>
      <c r="I248" s="215">
        <f>[8]FINANCE!$F$17</f>
        <v>2.1368</v>
      </c>
      <c r="J248" s="215">
        <f>[8]FINANCE!$F$18</f>
        <v>4230.6909999999998</v>
      </c>
      <c r="K248" s="216">
        <f>[8]FINANCE!$F$19</f>
        <v>40.72</v>
      </c>
      <c r="L248" s="216">
        <f>[8]FINANCE!$F$20</f>
        <v>368.59559999999999</v>
      </c>
      <c r="M248" s="215">
        <f>[8]FINANCE!$F$21</f>
        <v>8.4350000000000008E-2</v>
      </c>
      <c r="N248" s="215">
        <f>[8]FINANCE!$F$22</f>
        <v>1.2801</v>
      </c>
      <c r="O248" s="215">
        <f>[8]FINANCE!$F$24</f>
        <v>0.45455000000000001</v>
      </c>
      <c r="P248" s="215">
        <f>[8]FINANCE!$F$25</f>
        <v>15.4572</v>
      </c>
      <c r="Q248" s="215">
        <f>[8]FINANCE!$F$26</f>
        <v>26.4544</v>
      </c>
      <c r="R248" s="215">
        <f>[8]FINANCE!$F$27</f>
        <v>2.2591999999999999</v>
      </c>
      <c r="S248" s="215">
        <f>[8]FINANCE!$F$29</f>
        <v>0.37245</v>
      </c>
      <c r="T248" s="215">
        <f>[8]FINANCE!$F$14</f>
        <v>0.25805</v>
      </c>
      <c r="U248" s="215">
        <f>[8]FINANCE!$F$30</f>
        <v>8.8021999999999991</v>
      </c>
      <c r="AR248" s="204">
        <f t="shared" si="74"/>
        <v>1</v>
      </c>
      <c r="AS248" s="204">
        <f t="shared" si="75"/>
        <v>1</v>
      </c>
      <c r="AT248" s="204">
        <f t="shared" si="76"/>
        <v>1</v>
      </c>
      <c r="AU248" s="204">
        <f t="shared" si="77"/>
        <v>1</v>
      </c>
      <c r="AV248" s="204">
        <f t="shared" si="78"/>
        <v>1</v>
      </c>
      <c r="AW248" s="204">
        <f t="shared" si="79"/>
        <v>1</v>
      </c>
      <c r="AX248" s="204">
        <f t="shared" si="80"/>
        <v>1</v>
      </c>
      <c r="AY248" s="204">
        <f t="shared" si="81"/>
        <v>1</v>
      </c>
      <c r="AZ248" s="204">
        <f t="shared" si="82"/>
        <v>1</v>
      </c>
      <c r="BA248" s="204">
        <f t="shared" si="83"/>
        <v>1</v>
      </c>
      <c r="BB248" s="204">
        <f t="shared" si="84"/>
        <v>1</v>
      </c>
      <c r="BC248" s="204">
        <f t="shared" si="85"/>
        <v>1</v>
      </c>
      <c r="BD248" s="204">
        <f t="shared" si="86"/>
        <v>1</v>
      </c>
      <c r="BE248" s="204">
        <f t="shared" si="87"/>
        <v>1</v>
      </c>
      <c r="BF248" s="204">
        <f t="shared" si="88"/>
        <v>1</v>
      </c>
      <c r="BG248" s="204">
        <f t="shared" si="89"/>
        <v>1</v>
      </c>
      <c r="BH248" s="204">
        <f t="shared" si="90"/>
        <v>1</v>
      </c>
      <c r="BI248" s="204">
        <f t="shared" si="91"/>
        <v>1</v>
      </c>
      <c r="BJ248" s="204">
        <f t="shared" si="92"/>
        <v>1</v>
      </c>
      <c r="BK248" s="204">
        <f t="shared" si="93"/>
        <v>1</v>
      </c>
      <c r="BM248" s="205">
        <f t="shared" si="94"/>
        <v>1</v>
      </c>
      <c r="BN248" s="205">
        <f t="shared" si="73"/>
        <v>29.510903496589719</v>
      </c>
    </row>
    <row r="249" spans="1:66">
      <c r="A249" s="223">
        <f t="shared" si="95"/>
        <v>45173</v>
      </c>
      <c r="B249" s="215">
        <v>0.27700000000000002</v>
      </c>
      <c r="C249" s="215">
        <v>0.42754999999999999</v>
      </c>
      <c r="D249" s="215">
        <v>0.376</v>
      </c>
      <c r="E249" s="215">
        <v>0.24490000000000001</v>
      </c>
      <c r="F249" s="215">
        <v>2.0123000000000002</v>
      </c>
      <c r="G249" s="215">
        <v>0.63400000000000001</v>
      </c>
      <c r="H249" s="215">
        <v>0.21955000000000002</v>
      </c>
      <c r="I249" s="215">
        <v>2.1717499999999998</v>
      </c>
      <c r="J249" s="216">
        <v>4223.4340000000002</v>
      </c>
      <c r="K249" s="216">
        <v>40.480000000000004</v>
      </c>
      <c r="L249" s="216">
        <v>365.37490000000003</v>
      </c>
      <c r="M249" s="215">
        <v>8.5449999999999998E-2</v>
      </c>
      <c r="N249" s="215">
        <v>1.2898499999999999</v>
      </c>
      <c r="O249" s="215">
        <v>0.46504999999999996</v>
      </c>
      <c r="P249" s="215">
        <v>15.673999999999999</v>
      </c>
      <c r="Q249" s="215">
        <v>26.686</v>
      </c>
      <c r="R249" s="215">
        <v>2.3185500000000001</v>
      </c>
      <c r="S249" s="215">
        <v>0.37475000000000003</v>
      </c>
      <c r="T249" s="215">
        <v>0.25675000000000003</v>
      </c>
      <c r="U249" s="215">
        <v>8.8327500000000008</v>
      </c>
      <c r="AR249" s="204">
        <f t="shared" si="74"/>
        <v>1.0020691531097801</v>
      </c>
      <c r="AS249" s="204">
        <f t="shared" si="75"/>
        <v>1.0052230062792906</v>
      </c>
      <c r="AT249" s="204">
        <f t="shared" si="76"/>
        <v>1.0000142855629319</v>
      </c>
      <c r="AU249" s="204">
        <f t="shared" si="77"/>
        <v>0.99996692551962718</v>
      </c>
      <c r="AV249" s="204">
        <f t="shared" si="78"/>
        <v>1.0011651275348878</v>
      </c>
      <c r="AW249" s="204">
        <f t="shared" si="79"/>
        <v>1.000020865916041</v>
      </c>
      <c r="AX249" s="204">
        <f t="shared" si="80"/>
        <v>0.99998064825979915</v>
      </c>
      <c r="AY249" s="204">
        <f t="shared" si="81"/>
        <v>1.0002991495577593</v>
      </c>
      <c r="AZ249" s="204">
        <f t="shared" si="82"/>
        <v>0.99997822057786656</v>
      </c>
      <c r="BA249" s="204">
        <f t="shared" si="83"/>
        <v>0.99987846898425436</v>
      </c>
      <c r="BB249" s="204">
        <f t="shared" si="84"/>
        <v>0.99991900801509404</v>
      </c>
      <c r="BC249" s="204">
        <f t="shared" si="85"/>
        <v>1</v>
      </c>
      <c r="BD249" s="204">
        <f t="shared" si="86"/>
        <v>1.0003766620193713</v>
      </c>
      <c r="BE249" s="204">
        <f t="shared" si="87"/>
        <v>1.0002517763926224</v>
      </c>
      <c r="BF249" s="204">
        <f t="shared" si="88"/>
        <v>1.0002518169141825</v>
      </c>
      <c r="BG249" s="204">
        <f t="shared" si="89"/>
        <v>1</v>
      </c>
      <c r="BH249" s="204">
        <f t="shared" si="90"/>
        <v>1.0000034188564326</v>
      </c>
      <c r="BI249" s="204">
        <f t="shared" si="91"/>
        <v>1.0008503150512091</v>
      </c>
      <c r="BJ249" s="204">
        <f t="shared" si="92"/>
        <v>0.99997458608429568</v>
      </c>
      <c r="BK249" s="204">
        <f t="shared" si="93"/>
        <v>1.0000496907467358</v>
      </c>
      <c r="BM249" s="205">
        <f t="shared" si="94"/>
        <v>1.0103089376377179</v>
      </c>
      <c r="BN249" s="205">
        <f t="shared" si="73"/>
        <v>29.815129560368774</v>
      </c>
    </row>
    <row r="250" spans="1:66">
      <c r="A250" s="223">
        <f t="shared" si="95"/>
        <v>45174</v>
      </c>
      <c r="B250" s="215">
        <v>0.27700000000000002</v>
      </c>
      <c r="C250" s="215">
        <v>0.43289999999999995</v>
      </c>
      <c r="D250" s="215">
        <v>0.37749999999999995</v>
      </c>
      <c r="E250" s="215">
        <v>0.24525</v>
      </c>
      <c r="F250" s="215">
        <v>2.0203500000000001</v>
      </c>
      <c r="G250" s="215">
        <v>0.63195000000000001</v>
      </c>
      <c r="H250" s="215">
        <v>0.21970000000000001</v>
      </c>
      <c r="I250" s="215">
        <v>2.1711499999999999</v>
      </c>
      <c r="J250" s="216">
        <v>4227.7250000000004</v>
      </c>
      <c r="K250" s="216">
        <v>40.674999999999997</v>
      </c>
      <c r="L250" s="216">
        <v>367.5813</v>
      </c>
      <c r="M250" s="215">
        <v>8.5449999999999998E-2</v>
      </c>
      <c r="N250" s="215">
        <v>1.2910499999999998</v>
      </c>
      <c r="O250" s="215">
        <v>0.46944999999999998</v>
      </c>
      <c r="P250" s="215">
        <v>15.7316</v>
      </c>
      <c r="Q250" s="215">
        <v>26.72165</v>
      </c>
      <c r="R250" s="215">
        <v>2.3185500000000001</v>
      </c>
      <c r="S250" s="215">
        <v>0.37629999999999997</v>
      </c>
      <c r="T250" s="215">
        <v>0.25685000000000002</v>
      </c>
      <c r="U250" s="215">
        <v>8.8426000000000009</v>
      </c>
      <c r="AR250" s="204">
        <f t="shared" si="74"/>
        <v>1</v>
      </c>
      <c r="AS250" s="204">
        <f t="shared" si="75"/>
        <v>1.0054670750512582</v>
      </c>
      <c r="AT250" s="204">
        <f t="shared" si="76"/>
        <v>1.0000025954566272</v>
      </c>
      <c r="AU250" s="204">
        <f t="shared" si="77"/>
        <v>1.0000025942151112</v>
      </c>
      <c r="AV250" s="204">
        <f t="shared" si="78"/>
        <v>1.0004667087126988</v>
      </c>
      <c r="AW250" s="204">
        <f t="shared" si="79"/>
        <v>0.99999428300097559</v>
      </c>
      <c r="AX250" s="204">
        <f t="shared" si="80"/>
        <v>1.0000007804029512</v>
      </c>
      <c r="AY250" s="204">
        <f t="shared" si="81"/>
        <v>0.99999490589183149</v>
      </c>
      <c r="AZ250" s="204">
        <f t="shared" si="82"/>
        <v>1.0000128827207735</v>
      </c>
      <c r="BA250" s="204">
        <f t="shared" si="83"/>
        <v>1.0000988094910763</v>
      </c>
      <c r="BB250" s="204">
        <f t="shared" si="84"/>
        <v>1.0000555654425902</v>
      </c>
      <c r="BC250" s="204">
        <f t="shared" si="85"/>
        <v>1</v>
      </c>
      <c r="BD250" s="204">
        <f t="shared" si="86"/>
        <v>1.0000461538727612</v>
      </c>
      <c r="BE250" s="204">
        <f t="shared" si="87"/>
        <v>1.0001038126437314</v>
      </c>
      <c r="BF250" s="204">
        <f t="shared" si="88"/>
        <v>1.000066311684326</v>
      </c>
      <c r="BG250" s="204">
        <f t="shared" si="89"/>
        <v>1</v>
      </c>
      <c r="BH250" s="204">
        <f t="shared" si="90"/>
        <v>1</v>
      </c>
      <c r="BI250" s="204">
        <f t="shared" si="91"/>
        <v>1.0005700200829899</v>
      </c>
      <c r="BJ250" s="204">
        <f t="shared" si="92"/>
        <v>1.0000019595068337</v>
      </c>
      <c r="BK250" s="204">
        <f t="shared" si="93"/>
        <v>1.0000159844994503</v>
      </c>
      <c r="BM250" s="205">
        <f t="shared" si="94"/>
        <v>1.0069090238052629</v>
      </c>
      <c r="BN250" s="205">
        <f t="shared" si="73"/>
        <v>30.02112300025836</v>
      </c>
    </row>
    <row r="251" spans="1:66">
      <c r="A251" s="223">
        <f t="shared" si="95"/>
        <v>45175</v>
      </c>
      <c r="B251" s="215">
        <v>0.27700000000000002</v>
      </c>
      <c r="C251" s="215">
        <v>0.43295</v>
      </c>
      <c r="D251" s="215">
        <v>0.37755</v>
      </c>
      <c r="E251" s="215">
        <v>0.24630000000000002</v>
      </c>
      <c r="F251" s="215">
        <v>2.0239000000000003</v>
      </c>
      <c r="G251" s="215">
        <v>0.6361</v>
      </c>
      <c r="H251" s="215">
        <v>0.22025</v>
      </c>
      <c r="I251" s="215">
        <v>2.1721499999999998</v>
      </c>
      <c r="J251" s="216">
        <v>4237.42</v>
      </c>
      <c r="K251" s="216">
        <v>40.75</v>
      </c>
      <c r="L251" s="216">
        <v>368.42060000000004</v>
      </c>
      <c r="M251" s="215">
        <v>8.5449999999999998E-2</v>
      </c>
      <c r="N251" s="215">
        <v>1.2924500000000001</v>
      </c>
      <c r="O251" s="215">
        <v>0.46975</v>
      </c>
      <c r="P251" s="215">
        <v>15.77225</v>
      </c>
      <c r="Q251" s="215">
        <v>27.02985</v>
      </c>
      <c r="R251" s="215">
        <v>2.2855999999999996</v>
      </c>
      <c r="S251" s="215">
        <v>0.37675000000000003</v>
      </c>
      <c r="T251" s="215">
        <v>0.25819999999999999</v>
      </c>
      <c r="U251" s="215">
        <v>8.8519000000000005</v>
      </c>
      <c r="AR251" s="204">
        <f t="shared" si="74"/>
        <v>1</v>
      </c>
      <c r="AS251" s="204">
        <f t="shared" si="75"/>
        <v>1.0000506378398009</v>
      </c>
      <c r="AT251" s="204">
        <f t="shared" si="76"/>
        <v>1.0000000863373963</v>
      </c>
      <c r="AU251" s="204">
        <f t="shared" si="77"/>
        <v>1.0000077605098519</v>
      </c>
      <c r="AV251" s="204">
        <f t="shared" si="78"/>
        <v>1.0002051982638245</v>
      </c>
      <c r="AW251" s="204">
        <f t="shared" si="79"/>
        <v>1.0000115544013735</v>
      </c>
      <c r="AX251" s="204">
        <f t="shared" si="80"/>
        <v>1.0000028569289627</v>
      </c>
      <c r="AY251" s="204">
        <f t="shared" si="81"/>
        <v>1.0000084894561245</v>
      </c>
      <c r="AZ251" s="204">
        <f t="shared" si="82"/>
        <v>1.0000290591180241</v>
      </c>
      <c r="BA251" s="204">
        <f t="shared" si="83"/>
        <v>1.0000378764166842</v>
      </c>
      <c r="BB251" s="204">
        <f t="shared" si="84"/>
        <v>1.0000210488426258</v>
      </c>
      <c r="BC251" s="204">
        <f t="shared" si="85"/>
        <v>1</v>
      </c>
      <c r="BD251" s="204">
        <f t="shared" si="86"/>
        <v>1.0000537922016262</v>
      </c>
      <c r="BE251" s="204">
        <f t="shared" si="87"/>
        <v>1.00000704232144</v>
      </c>
      <c r="BF251" s="204">
        <f t="shared" si="88"/>
        <v>1.0000466516571014</v>
      </c>
      <c r="BG251" s="204">
        <f t="shared" si="89"/>
        <v>1</v>
      </c>
      <c r="BH251" s="204">
        <f t="shared" si="90"/>
        <v>0.99999811287749441</v>
      </c>
      <c r="BI251" s="204">
        <f t="shared" si="91"/>
        <v>1.0001650165590423</v>
      </c>
      <c r="BJ251" s="204">
        <f t="shared" si="92"/>
        <v>1.0000263792513586</v>
      </c>
      <c r="BK251" s="204">
        <f t="shared" si="93"/>
        <v>1.000015075623538</v>
      </c>
      <c r="BM251" s="205">
        <f t="shared" ref="BM251:BM282" si="96">PRODUCT(AR251:BB251,BD251:BK251)</f>
        <v>1.0006868339016028</v>
      </c>
      <c r="BN251" s="205">
        <f t="shared" ref="BN251:BN314" si="97">BN250*BM251</f>
        <v>30.041742525299128</v>
      </c>
    </row>
    <row r="252" spans="1:66">
      <c r="A252" s="223">
        <f t="shared" si="95"/>
        <v>45176</v>
      </c>
      <c r="B252" s="215">
        <v>0.27700000000000002</v>
      </c>
      <c r="C252" s="215">
        <v>0.434</v>
      </c>
      <c r="D252" s="215">
        <v>0.37795000000000001</v>
      </c>
      <c r="E252" s="215">
        <v>0.24714999999999998</v>
      </c>
      <c r="F252" s="215">
        <v>2.02935</v>
      </c>
      <c r="G252" s="215">
        <v>0.6361</v>
      </c>
      <c r="H252" s="215">
        <v>0.22215000000000001</v>
      </c>
      <c r="I252" s="215">
        <v>2.1716500000000001</v>
      </c>
      <c r="J252" s="216">
        <v>4248.3639999999996</v>
      </c>
      <c r="K252" s="216">
        <v>40.840000000000003</v>
      </c>
      <c r="L252" s="216">
        <v>369.85514999999998</v>
      </c>
      <c r="M252" s="215">
        <v>8.5449999999999998E-2</v>
      </c>
      <c r="N252" s="215">
        <v>1.2950999999999999</v>
      </c>
      <c r="O252" s="215">
        <v>0.47075</v>
      </c>
      <c r="P252" s="215">
        <v>15.739899999999999</v>
      </c>
      <c r="Q252" s="215">
        <v>27.306550000000001</v>
      </c>
      <c r="R252" s="215">
        <v>2.3235000000000001</v>
      </c>
      <c r="S252" s="215">
        <v>0.37805</v>
      </c>
      <c r="T252" s="215">
        <v>0.2586</v>
      </c>
      <c r="U252" s="215">
        <v>8.8757000000000001</v>
      </c>
      <c r="AR252" s="204">
        <f t="shared" si="74"/>
        <v>1</v>
      </c>
      <c r="AS252" s="204">
        <f t="shared" si="75"/>
        <v>1.0010625831547779</v>
      </c>
      <c r="AT252" s="204">
        <f t="shared" si="76"/>
        <v>1.0000006902880405</v>
      </c>
      <c r="AU252" s="204">
        <f t="shared" si="77"/>
        <v>1.0000062581197779</v>
      </c>
      <c r="AV252" s="204">
        <f t="shared" si="78"/>
        <v>1.0003143404560397</v>
      </c>
      <c r="AW252" s="204">
        <f t="shared" si="79"/>
        <v>1</v>
      </c>
      <c r="AX252" s="204">
        <f t="shared" si="80"/>
        <v>1.0000098148239018</v>
      </c>
      <c r="AY252" s="204">
        <f t="shared" si="81"/>
        <v>0.99999575578761235</v>
      </c>
      <c r="AZ252" s="204">
        <f t="shared" si="82"/>
        <v>1.0000327230649972</v>
      </c>
      <c r="BA252" s="204">
        <f t="shared" si="83"/>
        <v>1.0000453599580357</v>
      </c>
      <c r="BB252" s="204">
        <f t="shared" si="84"/>
        <v>1.0000358666319027</v>
      </c>
      <c r="BC252" s="204">
        <f t="shared" si="85"/>
        <v>1</v>
      </c>
      <c r="BD252" s="204">
        <f t="shared" si="86"/>
        <v>1.0001016640430582</v>
      </c>
      <c r="BE252" s="204">
        <f t="shared" si="87"/>
        <v>1.0000234421577139</v>
      </c>
      <c r="BF252" s="204">
        <f t="shared" si="88"/>
        <v>0.99996288511427311</v>
      </c>
      <c r="BG252" s="204">
        <f t="shared" si="89"/>
        <v>1</v>
      </c>
      <c r="BH252" s="204">
        <f t="shared" si="90"/>
        <v>1.0000021683055087</v>
      </c>
      <c r="BI252" s="204">
        <f t="shared" si="91"/>
        <v>1.0004756835215094</v>
      </c>
      <c r="BJ252" s="204">
        <f t="shared" si="92"/>
        <v>1.0000077895188211</v>
      </c>
      <c r="BK252" s="204">
        <f t="shared" si="93"/>
        <v>1.0000385090631292</v>
      </c>
      <c r="BM252" s="205">
        <f t="shared" si="96"/>
        <v>1.0021170359445097</v>
      </c>
      <c r="BN252" s="205">
        <f t="shared" si="97"/>
        <v>30.105341974060892</v>
      </c>
    </row>
    <row r="253" spans="1:66">
      <c r="A253" s="223">
        <f t="shared" si="95"/>
        <v>45177</v>
      </c>
      <c r="B253" s="215">
        <v>0.27700000000000002</v>
      </c>
      <c r="C253" s="215">
        <v>0.43205000000000005</v>
      </c>
      <c r="D253" s="215">
        <v>0.37824999999999998</v>
      </c>
      <c r="E253" s="215">
        <v>0.24645</v>
      </c>
      <c r="F253" s="215">
        <v>2.0338500000000002</v>
      </c>
      <c r="G253" s="215">
        <v>0.6361</v>
      </c>
      <c r="H253" s="215">
        <v>0.22145000000000001</v>
      </c>
      <c r="I253" s="215">
        <v>2.1707000000000001</v>
      </c>
      <c r="J253" s="216">
        <v>4247.82</v>
      </c>
      <c r="K253" s="216">
        <v>40.739999999999995</v>
      </c>
      <c r="L253" s="216">
        <v>368.99669999999998</v>
      </c>
      <c r="M253" s="215">
        <v>8.5400000000000004E-2</v>
      </c>
      <c r="N253" s="215">
        <v>1.2948999999999999</v>
      </c>
      <c r="O253" s="215">
        <v>0.46860000000000002</v>
      </c>
      <c r="P253" s="215">
        <v>15.67665</v>
      </c>
      <c r="Q253" s="215">
        <v>27.2714</v>
      </c>
      <c r="R253" s="215">
        <v>2.3235000000000001</v>
      </c>
      <c r="S253" s="215">
        <v>0.37719999999999998</v>
      </c>
      <c r="T253" s="215">
        <v>0.25824999999999998</v>
      </c>
      <c r="U253" s="215">
        <v>8.8815500000000007</v>
      </c>
      <c r="AR253" s="204">
        <f t="shared" si="74"/>
        <v>1</v>
      </c>
      <c r="AS253" s="204">
        <f t="shared" si="75"/>
        <v>0.99802757475934367</v>
      </c>
      <c r="AT253" s="204">
        <f t="shared" si="76"/>
        <v>1.0000005172367246</v>
      </c>
      <c r="AU253" s="204">
        <f t="shared" si="77"/>
        <v>0.99999484785150694</v>
      </c>
      <c r="AV253" s="204">
        <f t="shared" si="78"/>
        <v>1.0002589043592633</v>
      </c>
      <c r="AW253" s="204">
        <f t="shared" si="79"/>
        <v>1</v>
      </c>
      <c r="AX253" s="204">
        <f t="shared" si="80"/>
        <v>0.99999639383737704</v>
      </c>
      <c r="AY253" s="204">
        <f t="shared" si="81"/>
        <v>0.99999193331905123</v>
      </c>
      <c r="AZ253" s="204">
        <f t="shared" si="82"/>
        <v>0.99999837543476477</v>
      </c>
      <c r="BA253" s="204">
        <f t="shared" si="83"/>
        <v>0.99994959627733215</v>
      </c>
      <c r="BB253" s="204">
        <f t="shared" si="84"/>
        <v>0.99997855439251404</v>
      </c>
      <c r="BC253" s="204">
        <f t="shared" si="85"/>
        <v>1</v>
      </c>
      <c r="BD253" s="204">
        <f t="shared" si="86"/>
        <v>0.99999233492171558</v>
      </c>
      <c r="BE253" s="204">
        <f t="shared" si="87"/>
        <v>0.99994953945343001</v>
      </c>
      <c r="BF253" s="204">
        <f t="shared" si="88"/>
        <v>0.99992721420929864</v>
      </c>
      <c r="BG253" s="204">
        <f t="shared" si="89"/>
        <v>1</v>
      </c>
      <c r="BH253" s="204">
        <f t="shared" si="90"/>
        <v>1</v>
      </c>
      <c r="BI253" s="204">
        <f t="shared" si="91"/>
        <v>0.99968928384138012</v>
      </c>
      <c r="BJ253" s="204">
        <f t="shared" si="92"/>
        <v>0.99999318488047939</v>
      </c>
      <c r="BK253" s="204">
        <f t="shared" si="93"/>
        <v>1.0000094495154959</v>
      </c>
      <c r="BM253" s="205">
        <f t="shared" si="96"/>
        <v>0.99775818575910902</v>
      </c>
      <c r="BN253" s="205">
        <f t="shared" si="97"/>
        <v>30.037851389696549</v>
      </c>
    </row>
    <row r="254" spans="1:66">
      <c r="A254" s="223">
        <f t="shared" si="95"/>
        <v>45178</v>
      </c>
      <c r="B254" s="215">
        <v>0.27700000000000002</v>
      </c>
      <c r="C254" s="215">
        <v>0.43205000000000005</v>
      </c>
      <c r="D254" s="215">
        <v>0.37824999999999998</v>
      </c>
      <c r="E254" s="215">
        <v>0.24645</v>
      </c>
      <c r="F254" s="215">
        <v>2.0338500000000002</v>
      </c>
      <c r="G254" s="215">
        <v>0.6361</v>
      </c>
      <c r="H254" s="215">
        <v>0.22145000000000001</v>
      </c>
      <c r="I254" s="215">
        <v>2.1707000000000001</v>
      </c>
      <c r="J254" s="216">
        <v>4247.82</v>
      </c>
      <c r="K254" s="216">
        <v>40.739999999999995</v>
      </c>
      <c r="L254" s="216">
        <v>368.99669999999998</v>
      </c>
      <c r="M254" s="215">
        <v>8.5400000000000004E-2</v>
      </c>
      <c r="N254" s="215">
        <v>1.2948999999999999</v>
      </c>
      <c r="O254" s="215">
        <v>0.46860000000000002</v>
      </c>
      <c r="P254" s="215">
        <v>15.67665</v>
      </c>
      <c r="Q254" s="215">
        <v>27.2714</v>
      </c>
      <c r="R254" s="215">
        <v>2.3235000000000001</v>
      </c>
      <c r="S254" s="215">
        <v>0.37719999999999998</v>
      </c>
      <c r="T254" s="215">
        <v>0.25824999999999998</v>
      </c>
      <c r="U254" s="215">
        <v>8.8815500000000007</v>
      </c>
      <c r="AR254" s="204">
        <f t="shared" si="74"/>
        <v>1</v>
      </c>
      <c r="AS254" s="204">
        <f t="shared" si="75"/>
        <v>1</v>
      </c>
      <c r="AT254" s="204">
        <f t="shared" si="76"/>
        <v>1</v>
      </c>
      <c r="AU254" s="204">
        <f t="shared" si="77"/>
        <v>1</v>
      </c>
      <c r="AV254" s="204">
        <f t="shared" si="78"/>
        <v>1</v>
      </c>
      <c r="AW254" s="204">
        <f t="shared" si="79"/>
        <v>1</v>
      </c>
      <c r="AX254" s="204">
        <f t="shared" si="80"/>
        <v>1</v>
      </c>
      <c r="AY254" s="204">
        <f t="shared" si="81"/>
        <v>1</v>
      </c>
      <c r="AZ254" s="204">
        <f t="shared" si="82"/>
        <v>1</v>
      </c>
      <c r="BA254" s="204">
        <f t="shared" si="83"/>
        <v>1</v>
      </c>
      <c r="BB254" s="204">
        <f t="shared" si="84"/>
        <v>1</v>
      </c>
      <c r="BC254" s="204">
        <f t="shared" si="85"/>
        <v>1</v>
      </c>
      <c r="BD254" s="204">
        <f t="shared" si="86"/>
        <v>1</v>
      </c>
      <c r="BE254" s="204">
        <f t="shared" si="87"/>
        <v>1</v>
      </c>
      <c r="BF254" s="204">
        <f t="shared" si="88"/>
        <v>1</v>
      </c>
      <c r="BG254" s="204">
        <f t="shared" si="89"/>
        <v>1</v>
      </c>
      <c r="BH254" s="204">
        <f t="shared" si="90"/>
        <v>1</v>
      </c>
      <c r="BI254" s="204">
        <f t="shared" si="91"/>
        <v>1</v>
      </c>
      <c r="BJ254" s="204">
        <f t="shared" si="92"/>
        <v>1</v>
      </c>
      <c r="BK254" s="204">
        <f t="shared" si="93"/>
        <v>1</v>
      </c>
      <c r="BM254" s="205">
        <f t="shared" si="96"/>
        <v>1</v>
      </c>
      <c r="BN254" s="205">
        <f t="shared" si="97"/>
        <v>30.037851389696549</v>
      </c>
    </row>
    <row r="255" spans="1:66">
      <c r="A255" s="223">
        <f t="shared" si="95"/>
        <v>45179</v>
      </c>
      <c r="B255" s="215">
        <v>0.27700000000000002</v>
      </c>
      <c r="C255" s="215">
        <v>0.43205000000000005</v>
      </c>
      <c r="D255" s="215">
        <v>0.37824999999999998</v>
      </c>
      <c r="E255" s="215">
        <v>0.24645</v>
      </c>
      <c r="F255" s="215">
        <v>2.0338500000000002</v>
      </c>
      <c r="G255" s="215">
        <v>0.6361</v>
      </c>
      <c r="H255" s="215">
        <v>0.22145000000000001</v>
      </c>
      <c r="I255" s="215">
        <v>2.1707000000000001</v>
      </c>
      <c r="J255" s="216">
        <v>4247.82</v>
      </c>
      <c r="K255" s="216">
        <v>40.739999999999995</v>
      </c>
      <c r="L255" s="216">
        <v>368.99669999999998</v>
      </c>
      <c r="M255" s="215">
        <v>8.5400000000000004E-2</v>
      </c>
      <c r="N255" s="215">
        <v>1.2948999999999999</v>
      </c>
      <c r="O255" s="215">
        <v>0.46860000000000002</v>
      </c>
      <c r="P255" s="215">
        <v>15.67665</v>
      </c>
      <c r="Q255" s="215">
        <v>27.2714</v>
      </c>
      <c r="R255" s="215">
        <v>2.3235000000000001</v>
      </c>
      <c r="S255" s="215">
        <v>0.37719999999999998</v>
      </c>
      <c r="T255" s="215">
        <v>0.25824999999999998</v>
      </c>
      <c r="U255" s="215">
        <v>8.8815500000000007</v>
      </c>
      <c r="AR255" s="204">
        <f t="shared" si="74"/>
        <v>1</v>
      </c>
      <c r="AS255" s="204">
        <f t="shared" si="75"/>
        <v>1</v>
      </c>
      <c r="AT255" s="204">
        <f t="shared" si="76"/>
        <v>1</v>
      </c>
      <c r="AU255" s="204">
        <f t="shared" si="77"/>
        <v>1</v>
      </c>
      <c r="AV255" s="204">
        <f t="shared" si="78"/>
        <v>1</v>
      </c>
      <c r="AW255" s="204">
        <f t="shared" si="79"/>
        <v>1</v>
      </c>
      <c r="AX255" s="204">
        <f t="shared" si="80"/>
        <v>1</v>
      </c>
      <c r="AY255" s="204">
        <f t="shared" si="81"/>
        <v>1</v>
      </c>
      <c r="AZ255" s="204">
        <f t="shared" si="82"/>
        <v>1</v>
      </c>
      <c r="BA255" s="204">
        <f t="shared" si="83"/>
        <v>1</v>
      </c>
      <c r="BB255" s="204">
        <f t="shared" si="84"/>
        <v>1</v>
      </c>
      <c r="BC255" s="204">
        <f t="shared" si="85"/>
        <v>1</v>
      </c>
      <c r="BD255" s="204">
        <f t="shared" si="86"/>
        <v>1</v>
      </c>
      <c r="BE255" s="204">
        <f t="shared" si="87"/>
        <v>1</v>
      </c>
      <c r="BF255" s="204">
        <f t="shared" si="88"/>
        <v>1</v>
      </c>
      <c r="BG255" s="204">
        <f t="shared" si="89"/>
        <v>1</v>
      </c>
      <c r="BH255" s="204">
        <f t="shared" si="90"/>
        <v>1</v>
      </c>
      <c r="BI255" s="204">
        <f t="shared" si="91"/>
        <v>1</v>
      </c>
      <c r="BJ255" s="204">
        <f t="shared" si="92"/>
        <v>1</v>
      </c>
      <c r="BK255" s="204">
        <f t="shared" si="93"/>
        <v>1</v>
      </c>
      <c r="BM255" s="205">
        <f t="shared" si="96"/>
        <v>1</v>
      </c>
      <c r="BN255" s="205">
        <f t="shared" si="97"/>
        <v>30.037851389696549</v>
      </c>
    </row>
    <row r="256" spans="1:66">
      <c r="A256" s="223">
        <f t="shared" si="95"/>
        <v>45180</v>
      </c>
      <c r="B256" s="215">
        <v>0.27700000000000002</v>
      </c>
      <c r="C256" s="215">
        <v>0.43049999999999999</v>
      </c>
      <c r="D256" s="215">
        <v>0.37685000000000002</v>
      </c>
      <c r="E256" s="215">
        <v>0.24685000000000001</v>
      </c>
      <c r="F256" s="215">
        <v>2.0180000000000002</v>
      </c>
      <c r="G256" s="215">
        <v>0.63535000000000008</v>
      </c>
      <c r="H256" s="215">
        <v>0.22139999999999999</v>
      </c>
      <c r="I256" s="215">
        <v>2.1706000000000003</v>
      </c>
      <c r="J256" s="216">
        <v>4251.9750000000004</v>
      </c>
      <c r="K256" s="216">
        <v>40.494999999999997</v>
      </c>
      <c r="L256" s="216">
        <v>368.77329999999995</v>
      </c>
      <c r="M256" s="215">
        <v>8.5449999999999998E-2</v>
      </c>
      <c r="N256" s="215">
        <v>1.2949999999999999</v>
      </c>
      <c r="O256" s="215">
        <v>0.46745000000000003</v>
      </c>
      <c r="P256" s="215">
        <v>15.694649999999999</v>
      </c>
      <c r="Q256" s="215">
        <v>27.134700000000002</v>
      </c>
      <c r="R256" s="215">
        <v>2.2875000000000001</v>
      </c>
      <c r="S256" s="215">
        <v>0.37680000000000002</v>
      </c>
      <c r="T256" s="215">
        <v>0.25819999999999999</v>
      </c>
      <c r="U256" s="215">
        <v>8.8603000000000005</v>
      </c>
      <c r="AR256" s="204">
        <f t="shared" si="74"/>
        <v>1</v>
      </c>
      <c r="AS256" s="204">
        <f t="shared" si="75"/>
        <v>0.99842550025484489</v>
      </c>
      <c r="AT256" s="204">
        <f t="shared" si="76"/>
        <v>0.99999758271323524</v>
      </c>
      <c r="AU256" s="204">
        <f t="shared" si="77"/>
        <v>1.0000029458858948</v>
      </c>
      <c r="AV256" s="204">
        <f t="shared" si="78"/>
        <v>0.99908605882417678</v>
      </c>
      <c r="AW256" s="204">
        <f t="shared" si="79"/>
        <v>0.9999979174605006</v>
      </c>
      <c r="AX256" s="204">
        <f t="shared" si="80"/>
        <v>0.99999974198050023</v>
      </c>
      <c r="AY256" s="204">
        <f t="shared" si="81"/>
        <v>0.99999915066726619</v>
      </c>
      <c r="AZ256" s="204">
        <f t="shared" si="82"/>
        <v>1.0000124030307851</v>
      </c>
      <c r="BA256" s="204">
        <f t="shared" si="83"/>
        <v>0.99987599067924948</v>
      </c>
      <c r="BB256" s="204">
        <f t="shared" si="84"/>
        <v>0.99999441084503027</v>
      </c>
      <c r="BC256" s="204">
        <f t="shared" si="85"/>
        <v>1</v>
      </c>
      <c r="BD256" s="204">
        <f t="shared" si="86"/>
        <v>1.0000038327091505</v>
      </c>
      <c r="BE256" s="204">
        <f t="shared" si="87"/>
        <v>0.99997291403837196</v>
      </c>
      <c r="BF256" s="204">
        <f t="shared" si="88"/>
        <v>1.0000207445647069</v>
      </c>
      <c r="BG256" s="204">
        <f t="shared" si="89"/>
        <v>1</v>
      </c>
      <c r="BH256" s="204">
        <f t="shared" si="90"/>
        <v>0.99999794125342112</v>
      </c>
      <c r="BI256" s="204">
        <f t="shared" si="91"/>
        <v>0.99985352624282253</v>
      </c>
      <c r="BJ256" s="204">
        <f t="shared" si="92"/>
        <v>0.99999902565473531</v>
      </c>
      <c r="BK256" s="204">
        <f t="shared" si="93"/>
        <v>0.99996564577974156</v>
      </c>
      <c r="BM256" s="205">
        <f t="shared" si="96"/>
        <v>0.99720756028889568</v>
      </c>
      <c r="BN256" s="205">
        <f t="shared" si="97"/>
        <v>29.953972500639711</v>
      </c>
    </row>
    <row r="257" spans="1:66">
      <c r="A257" s="223">
        <f t="shared" si="95"/>
        <v>45181</v>
      </c>
      <c r="B257" s="215">
        <v>0.27700000000000002</v>
      </c>
      <c r="C257" s="215">
        <v>0.43089999999999995</v>
      </c>
      <c r="D257" s="215">
        <v>0.37619999999999998</v>
      </c>
      <c r="E257" s="215">
        <v>0.24695</v>
      </c>
      <c r="F257" s="215">
        <v>2.0198999999999998</v>
      </c>
      <c r="G257" s="215">
        <v>0.63224999999999998</v>
      </c>
      <c r="H257" s="215">
        <v>0.2213</v>
      </c>
      <c r="I257" s="215">
        <v>2.1692</v>
      </c>
      <c r="J257" s="216">
        <v>4250.7209999999995</v>
      </c>
      <c r="K257" s="216">
        <v>40.685000000000002</v>
      </c>
      <c r="L257" s="216">
        <v>367.50754999999998</v>
      </c>
      <c r="M257" s="215">
        <v>8.5449999999999998E-2</v>
      </c>
      <c r="N257" s="215">
        <v>1.29555</v>
      </c>
      <c r="O257" s="215">
        <v>0.46889999999999998</v>
      </c>
      <c r="P257" s="215">
        <v>15.704599999999999</v>
      </c>
      <c r="Q257" s="215">
        <v>26.152999999999999</v>
      </c>
      <c r="R257" s="215">
        <v>2.2875000000000001</v>
      </c>
      <c r="S257" s="215">
        <v>0.37709999999999999</v>
      </c>
      <c r="T257" s="215">
        <v>0.25795000000000001</v>
      </c>
      <c r="U257" s="215">
        <v>8.8705999999999996</v>
      </c>
      <c r="AR257" s="204">
        <f t="shared" si="74"/>
        <v>1</v>
      </c>
      <c r="AS257" s="204">
        <f t="shared" si="75"/>
        <v>1.0004072681131846</v>
      </c>
      <c r="AT257" s="204">
        <f t="shared" si="76"/>
        <v>0.99999887463334347</v>
      </c>
      <c r="AU257" s="204">
        <f t="shared" si="77"/>
        <v>1.0000007357247911</v>
      </c>
      <c r="AV257" s="204">
        <f t="shared" si="78"/>
        <v>1.0001099918772025</v>
      </c>
      <c r="AW257" s="204">
        <f t="shared" si="79"/>
        <v>0.99999136603813199</v>
      </c>
      <c r="AX257" s="204">
        <f t="shared" si="80"/>
        <v>0.99999948378621106</v>
      </c>
      <c r="AY257" s="204">
        <f t="shared" si="81"/>
        <v>0.99998810529714421</v>
      </c>
      <c r="AZ257" s="204">
        <f t="shared" si="82"/>
        <v>0.99999625801026082</v>
      </c>
      <c r="BA257" s="204">
        <f t="shared" si="83"/>
        <v>1.0000962461326481</v>
      </c>
      <c r="BB257" s="204">
        <f t="shared" si="84"/>
        <v>0.99996826904501102</v>
      </c>
      <c r="BC257" s="204">
        <f t="shared" si="85"/>
        <v>1</v>
      </c>
      <c r="BD257" s="204">
        <f t="shared" si="86"/>
        <v>1.0000210747931186</v>
      </c>
      <c r="BE257" s="204">
        <f t="shared" si="87"/>
        <v>1.0000341419779584</v>
      </c>
      <c r="BF257" s="204">
        <f t="shared" si="88"/>
        <v>1.0000114568728482</v>
      </c>
      <c r="BG257" s="204">
        <f t="shared" si="89"/>
        <v>1</v>
      </c>
      <c r="BH257" s="204">
        <f t="shared" si="90"/>
        <v>1</v>
      </c>
      <c r="BI257" s="204">
        <f t="shared" si="91"/>
        <v>1.0001098839690929</v>
      </c>
      <c r="BJ257" s="204">
        <f t="shared" si="92"/>
        <v>0.9999951254512407</v>
      </c>
      <c r="BK257" s="204">
        <f t="shared" si="93"/>
        <v>1.000016662395095</v>
      </c>
      <c r="BM257" s="205">
        <f t="shared" si="96"/>
        <v>1.0007451203129167</v>
      </c>
      <c r="BN257" s="205">
        <f t="shared" si="97"/>
        <v>29.976291814002487</v>
      </c>
    </row>
    <row r="258" spans="1:66">
      <c r="A258" s="223">
        <f t="shared" si="95"/>
        <v>45182</v>
      </c>
      <c r="B258" s="215">
        <v>0.27600000000000002</v>
      </c>
      <c r="C258" s="215">
        <v>0.43084999999999996</v>
      </c>
      <c r="D258" s="215">
        <v>0.37439999999999996</v>
      </c>
      <c r="E258" s="215">
        <v>0.24619999999999997</v>
      </c>
      <c r="F258" s="215">
        <v>2.0091999999999999</v>
      </c>
      <c r="G258" s="215">
        <v>0.63040000000000007</v>
      </c>
      <c r="H258" s="215">
        <v>0.22155</v>
      </c>
      <c r="I258" s="215">
        <v>2.16005</v>
      </c>
      <c r="J258" s="216">
        <v>4241.8639999999996</v>
      </c>
      <c r="K258" s="216">
        <v>40.65</v>
      </c>
      <c r="L258" s="216">
        <v>366.87085000000002</v>
      </c>
      <c r="M258" s="215">
        <v>8.5199999999999998E-2</v>
      </c>
      <c r="N258" s="215">
        <v>1.2919</v>
      </c>
      <c r="O258" s="215">
        <v>0.46815000000000001</v>
      </c>
      <c r="P258" s="215">
        <v>15.6326</v>
      </c>
      <c r="Q258" s="215">
        <v>26.042649999999998</v>
      </c>
      <c r="R258" s="215">
        <v>2.2549000000000001</v>
      </c>
      <c r="S258" s="215">
        <v>0.37595000000000001</v>
      </c>
      <c r="T258" s="215">
        <v>0.25695000000000001</v>
      </c>
      <c r="U258" s="215">
        <v>8.83155</v>
      </c>
      <c r="AR258" s="204">
        <f t="shared" si="74"/>
        <v>0.99948619007287332</v>
      </c>
      <c r="AS258" s="204">
        <f t="shared" si="75"/>
        <v>0.99994912381987966</v>
      </c>
      <c r="AT258" s="204">
        <f t="shared" si="76"/>
        <v>0.99999687342583721</v>
      </c>
      <c r="AU258" s="204">
        <f t="shared" si="77"/>
        <v>0.99999447480422288</v>
      </c>
      <c r="AV258" s="204">
        <f t="shared" si="78"/>
        <v>0.99937944450951788</v>
      </c>
      <c r="AW258" s="204">
        <f t="shared" si="79"/>
        <v>0.99999482727244615</v>
      </c>
      <c r="AX258" s="204">
        <f t="shared" si="80"/>
        <v>1.000001290098629</v>
      </c>
      <c r="AY258" s="204">
        <f t="shared" si="81"/>
        <v>0.99992207263386035</v>
      </c>
      <c r="AZ258" s="204">
        <f t="shared" si="82"/>
        <v>0.99997353915730702</v>
      </c>
      <c r="BA258" s="204">
        <f t="shared" si="83"/>
        <v>0.99998230527572107</v>
      </c>
      <c r="BB258" s="204">
        <f t="shared" si="84"/>
        <v>0.99998399717103648</v>
      </c>
      <c r="BC258" s="204">
        <f t="shared" si="85"/>
        <v>1</v>
      </c>
      <c r="BD258" s="204">
        <f t="shared" si="86"/>
        <v>0.99985998363227124</v>
      </c>
      <c r="BE258" s="204">
        <f t="shared" si="87"/>
        <v>0.99998235401569313</v>
      </c>
      <c r="BF258" s="204">
        <f t="shared" si="88"/>
        <v>0.99991693562183404</v>
      </c>
      <c r="BG258" s="204">
        <f t="shared" si="89"/>
        <v>1</v>
      </c>
      <c r="BH258" s="204">
        <f t="shared" si="90"/>
        <v>0.9999981075413239</v>
      </c>
      <c r="BI258" s="204">
        <f t="shared" si="91"/>
        <v>0.99957841442101636</v>
      </c>
      <c r="BJ258" s="204">
        <f t="shared" si="92"/>
        <v>0.99998045459038543</v>
      </c>
      <c r="BK258" s="204">
        <f t="shared" si="93"/>
        <v>0.99993672832912028</v>
      </c>
      <c r="BM258" s="205">
        <f t="shared" si="96"/>
        <v>0.9979188508279675</v>
      </c>
      <c r="BN258" s="205">
        <f t="shared" si="97"/>
        <v>29.913906679113172</v>
      </c>
    </row>
    <row r="259" spans="1:66">
      <c r="A259" s="223">
        <f t="shared" si="95"/>
        <v>45183</v>
      </c>
      <c r="B259" s="215">
        <v>0.27600000000000002</v>
      </c>
      <c r="C259" s="215">
        <v>0.42879999999999996</v>
      </c>
      <c r="D259" s="215">
        <v>0.37365000000000004</v>
      </c>
      <c r="E259" s="215">
        <v>0.24619999999999997</v>
      </c>
      <c r="F259" s="215">
        <v>2.0078999999999998</v>
      </c>
      <c r="G259" s="215">
        <v>0.63080000000000003</v>
      </c>
      <c r="H259" s="215">
        <v>0.221</v>
      </c>
      <c r="I259" s="215">
        <v>2.1600999999999999</v>
      </c>
      <c r="J259" s="216">
        <v>4237.3024999999998</v>
      </c>
      <c r="K259" s="216">
        <v>40.6</v>
      </c>
      <c r="L259" s="216">
        <v>365.78859999999997</v>
      </c>
      <c r="M259" s="215">
        <v>8.5199999999999998E-2</v>
      </c>
      <c r="N259" s="215">
        <v>1.2918000000000001</v>
      </c>
      <c r="O259" s="215">
        <v>0.46529999999999999</v>
      </c>
      <c r="P259" s="215">
        <v>15.645</v>
      </c>
      <c r="Q259" s="215">
        <v>26.537050000000001</v>
      </c>
      <c r="R259" s="215">
        <v>2.25495</v>
      </c>
      <c r="S259" s="215">
        <v>0.37519999999999998</v>
      </c>
      <c r="T259" s="215">
        <v>0.25685000000000002</v>
      </c>
      <c r="U259" s="215">
        <v>8.7975500000000011</v>
      </c>
      <c r="AR259" s="204">
        <f t="shared" si="74"/>
        <v>1</v>
      </c>
      <c r="AS259" s="204">
        <f t="shared" si="75"/>
        <v>0.99791110862923793</v>
      </c>
      <c r="AT259" s="204">
        <f t="shared" si="76"/>
        <v>0.99999869282078446</v>
      </c>
      <c r="AU259" s="204">
        <f t="shared" si="77"/>
        <v>1</v>
      </c>
      <c r="AV259" s="204">
        <f t="shared" si="78"/>
        <v>0.99992435974994054</v>
      </c>
      <c r="AW259" s="204">
        <f t="shared" si="79"/>
        <v>1.0000011197161931</v>
      </c>
      <c r="AX259" s="204">
        <f t="shared" si="80"/>
        <v>0.99999715986372339</v>
      </c>
      <c r="AY259" s="204">
        <f t="shared" si="81"/>
        <v>1.0000004267456626</v>
      </c>
      <c r="AZ259" s="204">
        <f t="shared" si="82"/>
        <v>0.99998635058271945</v>
      </c>
      <c r="BA259" s="204">
        <f t="shared" si="83"/>
        <v>0.99997469547224682</v>
      </c>
      <c r="BB259" s="204">
        <f t="shared" si="84"/>
        <v>0.99997273503097095</v>
      </c>
      <c r="BC259" s="204">
        <f t="shared" si="85"/>
        <v>1</v>
      </c>
      <c r="BD259" s="204">
        <f t="shared" si="86"/>
        <v>0.99999615810839548</v>
      </c>
      <c r="BE259" s="204">
        <f t="shared" si="87"/>
        <v>0.99993268812908731</v>
      </c>
      <c r="BF259" s="204">
        <f t="shared" si="88"/>
        <v>1.0000143334647875</v>
      </c>
      <c r="BG259" s="204">
        <f t="shared" si="89"/>
        <v>1</v>
      </c>
      <c r="BH259" s="204">
        <f t="shared" si="90"/>
        <v>1.0000000029234457</v>
      </c>
      <c r="BI259" s="204">
        <f t="shared" si="91"/>
        <v>0.99972433742176747</v>
      </c>
      <c r="BJ259" s="204">
        <f t="shared" si="92"/>
        <v>0.99999804125975456</v>
      </c>
      <c r="BK259" s="204">
        <f t="shared" si="93"/>
        <v>0.99994468223580191</v>
      </c>
      <c r="BM259" s="205">
        <f t="shared" si="96"/>
        <v>0.9973781050033026</v>
      </c>
      <c r="BN259" s="205">
        <f t="shared" si="97"/>
        <v>29.835475556859532</v>
      </c>
    </row>
    <row r="260" spans="1:66">
      <c r="A260" s="223">
        <f t="shared" si="95"/>
        <v>45184</v>
      </c>
      <c r="B260" s="215">
        <v>0.27600000000000002</v>
      </c>
      <c r="C260" s="215">
        <v>0.42879999999999996</v>
      </c>
      <c r="D260" s="215">
        <v>0.37365000000000004</v>
      </c>
      <c r="E260" s="215">
        <v>0.24619999999999997</v>
      </c>
      <c r="F260" s="215">
        <v>2.0078999999999998</v>
      </c>
      <c r="G260" s="215">
        <v>0.63080000000000003</v>
      </c>
      <c r="H260" s="215">
        <v>0.221</v>
      </c>
      <c r="I260" s="215">
        <v>2.1600999999999999</v>
      </c>
      <c r="J260" s="216">
        <v>4237.3024999999998</v>
      </c>
      <c r="K260" s="216">
        <v>40.6</v>
      </c>
      <c r="L260" s="216">
        <v>365.78859999999997</v>
      </c>
      <c r="M260" s="215">
        <v>8.5199999999999998E-2</v>
      </c>
      <c r="N260" s="215">
        <v>1.2918000000000001</v>
      </c>
      <c r="O260" s="215">
        <v>0.46529999999999999</v>
      </c>
      <c r="P260" s="215">
        <v>15.645</v>
      </c>
      <c r="Q260" s="215">
        <v>26.537050000000001</v>
      </c>
      <c r="R260" s="215">
        <v>2.25495</v>
      </c>
      <c r="S260" s="215">
        <v>0.37519999999999998</v>
      </c>
      <c r="T260" s="215">
        <v>0.25685000000000002</v>
      </c>
      <c r="U260" s="215">
        <v>8.7975500000000011</v>
      </c>
      <c r="AR260" s="204">
        <f t="shared" ref="AR260:AR323" si="98">(B260/B259)^W$3</f>
        <v>1</v>
      </c>
      <c r="AS260" s="204">
        <f t="shared" ref="AS260:AS323" si="99">(C260/C259)^X$3</f>
        <v>1</v>
      </c>
      <c r="AT260" s="204">
        <f t="shared" ref="AT260:AT323" si="100">(D260/D259)^Y$3</f>
        <v>1</v>
      </c>
      <c r="AU260" s="204">
        <f t="shared" ref="AU260:AU323" si="101">(E260/E259)^Z$3</f>
        <v>1</v>
      </c>
      <c r="AV260" s="204">
        <f t="shared" ref="AV260:AV323" si="102">(F260/F259)^AA$3</f>
        <v>1</v>
      </c>
      <c r="AW260" s="204">
        <f t="shared" ref="AW260:AW323" si="103">(G260/G259)^AB$3</f>
        <v>1</v>
      </c>
      <c r="AX260" s="204">
        <f t="shared" ref="AX260:AX323" si="104">(H260/H259)^AC$3</f>
        <v>1</v>
      </c>
      <c r="AY260" s="204">
        <f t="shared" ref="AY260:AY323" si="105">(I260/I259)^AD$3</f>
        <v>1</v>
      </c>
      <c r="AZ260" s="204">
        <f t="shared" ref="AZ260:AZ323" si="106">(J260/J259)^AE$3</f>
        <v>1</v>
      </c>
      <c r="BA260" s="204">
        <f t="shared" ref="BA260:BA323" si="107">(K260/K259)^AF$3</f>
        <v>1</v>
      </c>
      <c r="BB260" s="204">
        <f t="shared" ref="BB260:BB323" si="108">(L260/L259)^AG$3</f>
        <v>1</v>
      </c>
      <c r="BC260" s="204">
        <f t="shared" ref="BC260:BC323" si="109">(M260/M259)^AH$3</f>
        <v>1</v>
      </c>
      <c r="BD260" s="204">
        <f t="shared" ref="BD260:BD323" si="110">(N260/N259)^AI$3</f>
        <v>1</v>
      </c>
      <c r="BE260" s="204">
        <f t="shared" ref="BE260:BE323" si="111">(O260/O259)^AJ$3</f>
        <v>1</v>
      </c>
      <c r="BF260" s="204">
        <f t="shared" ref="BF260:BF323" si="112">(P260/P259)^AK$3</f>
        <v>1</v>
      </c>
      <c r="BG260" s="204">
        <f t="shared" ref="BG260:BG323" si="113">(Q260/Q259)^AL$3</f>
        <v>1</v>
      </c>
      <c r="BH260" s="204">
        <f t="shared" ref="BH260:BH323" si="114">(R260/R259)^AM$3</f>
        <v>1</v>
      </c>
      <c r="BI260" s="204">
        <f t="shared" ref="BI260:BI323" si="115">(S260/S259)^AN$3</f>
        <v>1</v>
      </c>
      <c r="BJ260" s="204">
        <f t="shared" ref="BJ260:BJ323" si="116">(T260/T259)^AO$3</f>
        <v>1</v>
      </c>
      <c r="BK260" s="204">
        <f t="shared" ref="BK260:BK323" si="117">(U260/U259)^AP$3</f>
        <v>1</v>
      </c>
      <c r="BM260" s="205">
        <f t="shared" si="96"/>
        <v>1</v>
      </c>
      <c r="BN260" s="205">
        <f t="shared" si="97"/>
        <v>29.835475556859532</v>
      </c>
    </row>
    <row r="261" spans="1:66">
      <c r="A261" s="223">
        <f t="shared" si="95"/>
        <v>45185</v>
      </c>
      <c r="B261" s="215">
        <v>0.27600000000000002</v>
      </c>
      <c r="C261" s="215">
        <v>0.42879999999999996</v>
      </c>
      <c r="D261" s="215">
        <v>0.37365000000000004</v>
      </c>
      <c r="E261" s="215">
        <v>0.24619999999999997</v>
      </c>
      <c r="F261" s="215">
        <v>2.0078999999999998</v>
      </c>
      <c r="G261" s="215">
        <v>0.63080000000000003</v>
      </c>
      <c r="H261" s="215">
        <v>0.221</v>
      </c>
      <c r="I261" s="215">
        <v>2.1600999999999999</v>
      </c>
      <c r="J261" s="216">
        <v>4237.3024999999998</v>
      </c>
      <c r="K261" s="216">
        <v>40.6</v>
      </c>
      <c r="L261" s="216">
        <v>365.78859999999997</v>
      </c>
      <c r="M261" s="215">
        <v>8.5199999999999998E-2</v>
      </c>
      <c r="N261" s="215">
        <v>1.2918000000000001</v>
      </c>
      <c r="O261" s="215">
        <v>0.46529999999999999</v>
      </c>
      <c r="P261" s="215">
        <v>15.645</v>
      </c>
      <c r="Q261" s="215">
        <v>26.537050000000001</v>
      </c>
      <c r="R261" s="215">
        <v>2.25495</v>
      </c>
      <c r="S261" s="215">
        <v>0.37519999999999998</v>
      </c>
      <c r="T261" s="215">
        <v>0.25685000000000002</v>
      </c>
      <c r="U261" s="215">
        <v>8.7975500000000011</v>
      </c>
      <c r="AR261" s="204">
        <f t="shared" si="98"/>
        <v>1</v>
      </c>
      <c r="AS261" s="204">
        <f t="shared" si="99"/>
        <v>1</v>
      </c>
      <c r="AT261" s="204">
        <f t="shared" si="100"/>
        <v>1</v>
      </c>
      <c r="AU261" s="204">
        <f t="shared" si="101"/>
        <v>1</v>
      </c>
      <c r="AV261" s="204">
        <f t="shared" si="102"/>
        <v>1</v>
      </c>
      <c r="AW261" s="204">
        <f t="shared" si="103"/>
        <v>1</v>
      </c>
      <c r="AX261" s="204">
        <f t="shared" si="104"/>
        <v>1</v>
      </c>
      <c r="AY261" s="204">
        <f t="shared" si="105"/>
        <v>1</v>
      </c>
      <c r="AZ261" s="204">
        <f t="shared" si="106"/>
        <v>1</v>
      </c>
      <c r="BA261" s="204">
        <f t="shared" si="107"/>
        <v>1</v>
      </c>
      <c r="BB261" s="204">
        <f t="shared" si="108"/>
        <v>1</v>
      </c>
      <c r="BC261" s="204">
        <f t="shared" si="109"/>
        <v>1</v>
      </c>
      <c r="BD261" s="204">
        <f t="shared" si="110"/>
        <v>1</v>
      </c>
      <c r="BE261" s="204">
        <f t="shared" si="111"/>
        <v>1</v>
      </c>
      <c r="BF261" s="204">
        <f t="shared" si="112"/>
        <v>1</v>
      </c>
      <c r="BG261" s="204">
        <f t="shared" si="113"/>
        <v>1</v>
      </c>
      <c r="BH261" s="204">
        <f t="shared" si="114"/>
        <v>1</v>
      </c>
      <c r="BI261" s="204">
        <f t="shared" si="115"/>
        <v>1</v>
      </c>
      <c r="BJ261" s="204">
        <f t="shared" si="116"/>
        <v>1</v>
      </c>
      <c r="BK261" s="204">
        <f t="shared" si="117"/>
        <v>1</v>
      </c>
      <c r="BM261" s="205">
        <f t="shared" si="96"/>
        <v>1</v>
      </c>
      <c r="BN261" s="205">
        <f t="shared" si="97"/>
        <v>29.835475556859532</v>
      </c>
    </row>
    <row r="262" spans="1:66">
      <c r="A262" s="223">
        <f t="shared" si="95"/>
        <v>45186</v>
      </c>
      <c r="B262" s="215">
        <v>0.27600000000000002</v>
      </c>
      <c r="C262" s="215">
        <v>0.42879999999999996</v>
      </c>
      <c r="D262" s="215">
        <v>0.37365000000000004</v>
      </c>
      <c r="E262" s="215">
        <v>0.24619999999999997</v>
      </c>
      <c r="F262" s="215">
        <v>2.0078999999999998</v>
      </c>
      <c r="G262" s="215">
        <v>0.63080000000000003</v>
      </c>
      <c r="H262" s="215">
        <v>0.221</v>
      </c>
      <c r="I262" s="215">
        <v>2.1600999999999999</v>
      </c>
      <c r="J262" s="216">
        <v>4237.3024999999998</v>
      </c>
      <c r="K262" s="216">
        <v>40.6</v>
      </c>
      <c r="L262" s="216">
        <v>365.78859999999997</v>
      </c>
      <c r="M262" s="215">
        <v>8.5199999999999998E-2</v>
      </c>
      <c r="N262" s="215">
        <v>1.2918000000000001</v>
      </c>
      <c r="O262" s="215">
        <v>0.46529999999999999</v>
      </c>
      <c r="P262" s="215">
        <v>15.645</v>
      </c>
      <c r="Q262" s="215">
        <v>26.537050000000001</v>
      </c>
      <c r="R262" s="215">
        <v>2.25495</v>
      </c>
      <c r="S262" s="215">
        <v>0.37519999999999998</v>
      </c>
      <c r="T262" s="215">
        <v>0.25685000000000002</v>
      </c>
      <c r="U262" s="215">
        <v>8.7975500000000011</v>
      </c>
      <c r="AR262" s="204">
        <f t="shared" si="98"/>
        <v>1</v>
      </c>
      <c r="AS262" s="204">
        <f t="shared" si="99"/>
        <v>1</v>
      </c>
      <c r="AT262" s="204">
        <f t="shared" si="100"/>
        <v>1</v>
      </c>
      <c r="AU262" s="204">
        <f t="shared" si="101"/>
        <v>1</v>
      </c>
      <c r="AV262" s="204">
        <f t="shared" si="102"/>
        <v>1</v>
      </c>
      <c r="AW262" s="204">
        <f t="shared" si="103"/>
        <v>1</v>
      </c>
      <c r="AX262" s="204">
        <f t="shared" si="104"/>
        <v>1</v>
      </c>
      <c r="AY262" s="204">
        <f t="shared" si="105"/>
        <v>1</v>
      </c>
      <c r="AZ262" s="204">
        <f t="shared" si="106"/>
        <v>1</v>
      </c>
      <c r="BA262" s="204">
        <f t="shared" si="107"/>
        <v>1</v>
      </c>
      <c r="BB262" s="204">
        <f t="shared" si="108"/>
        <v>1</v>
      </c>
      <c r="BC262" s="204">
        <f t="shared" si="109"/>
        <v>1</v>
      </c>
      <c r="BD262" s="204">
        <f t="shared" si="110"/>
        <v>1</v>
      </c>
      <c r="BE262" s="204">
        <f t="shared" si="111"/>
        <v>1</v>
      </c>
      <c r="BF262" s="204">
        <f t="shared" si="112"/>
        <v>1</v>
      </c>
      <c r="BG262" s="204">
        <f t="shared" si="113"/>
        <v>1</v>
      </c>
      <c r="BH262" s="204">
        <f t="shared" si="114"/>
        <v>1</v>
      </c>
      <c r="BI262" s="204">
        <f t="shared" si="115"/>
        <v>1</v>
      </c>
      <c r="BJ262" s="204">
        <f t="shared" si="116"/>
        <v>1</v>
      </c>
      <c r="BK262" s="204">
        <f t="shared" si="117"/>
        <v>1</v>
      </c>
      <c r="BM262" s="205">
        <f t="shared" si="96"/>
        <v>1</v>
      </c>
      <c r="BN262" s="205">
        <f t="shared" si="97"/>
        <v>29.835475556859532</v>
      </c>
    </row>
    <row r="263" spans="1:66">
      <c r="A263" s="223">
        <f t="shared" si="95"/>
        <v>45187</v>
      </c>
      <c r="B263" s="215">
        <v>0.27600000000000002</v>
      </c>
      <c r="C263" s="215">
        <v>0.42800000000000005</v>
      </c>
      <c r="D263" s="215">
        <v>0.37265000000000004</v>
      </c>
      <c r="E263" s="215">
        <v>0.24730000000000002</v>
      </c>
      <c r="F263" s="215">
        <v>2.01085</v>
      </c>
      <c r="G263" s="215">
        <v>0.62990000000000002</v>
      </c>
      <c r="H263" s="215">
        <v>0.22255</v>
      </c>
      <c r="I263" s="215">
        <v>2.1597</v>
      </c>
      <c r="J263" s="216">
        <v>4241.4575000000004</v>
      </c>
      <c r="K263" s="216">
        <v>40.744999999999997</v>
      </c>
      <c r="L263" s="216">
        <v>365.2149</v>
      </c>
      <c r="M263" s="215">
        <v>8.5249999999999992E-2</v>
      </c>
      <c r="N263" s="215">
        <v>1.2935000000000001</v>
      </c>
      <c r="O263" s="215">
        <v>0.46625</v>
      </c>
      <c r="P263" s="215">
        <v>15.687899999999999</v>
      </c>
      <c r="Q263" s="215">
        <v>26.729749999999999</v>
      </c>
      <c r="R263" s="215">
        <v>2.2792000000000003</v>
      </c>
      <c r="S263" s="215">
        <v>0.37609999999999999</v>
      </c>
      <c r="T263" s="215">
        <v>0.25850000000000001</v>
      </c>
      <c r="U263" s="215">
        <v>8.8132999999999999</v>
      </c>
      <c r="AR263" s="204">
        <f t="shared" si="98"/>
        <v>1</v>
      </c>
      <c r="AS263" s="204">
        <f t="shared" si="99"/>
        <v>0.9991815922918833</v>
      </c>
      <c r="AT263" s="204">
        <f t="shared" si="100"/>
        <v>0.99999825300736134</v>
      </c>
      <c r="AU263" s="204">
        <f t="shared" si="101"/>
        <v>1.0000080979355517</v>
      </c>
      <c r="AV263" s="204">
        <f t="shared" si="102"/>
        <v>1.0001715959445658</v>
      </c>
      <c r="AW263" s="204">
        <f t="shared" si="103"/>
        <v>0.99999747964361752</v>
      </c>
      <c r="AX263" s="204">
        <f t="shared" si="104"/>
        <v>1.0000079860466788</v>
      </c>
      <c r="AY263" s="204">
        <f t="shared" si="105"/>
        <v>0.9999965857646389</v>
      </c>
      <c r="AZ263" s="204">
        <f t="shared" si="106"/>
        <v>1.0000124338017251</v>
      </c>
      <c r="BA263" s="204">
        <f t="shared" si="107"/>
        <v>1.000073301111045</v>
      </c>
      <c r="BB263" s="204">
        <f t="shared" si="108"/>
        <v>0.99998551403232916</v>
      </c>
      <c r="BC263" s="204">
        <f t="shared" si="109"/>
        <v>1</v>
      </c>
      <c r="BD263" s="204">
        <f t="shared" si="110"/>
        <v>1.0000652740016625</v>
      </c>
      <c r="BE263" s="204">
        <f t="shared" si="111"/>
        <v>1.0000224840010705</v>
      </c>
      <c r="BF263" s="204">
        <f t="shared" si="112"/>
        <v>1.0000495025424438</v>
      </c>
      <c r="BG263" s="204">
        <f t="shared" si="113"/>
        <v>1</v>
      </c>
      <c r="BH263" s="204">
        <f t="shared" si="114"/>
        <v>1.0000014102868005</v>
      </c>
      <c r="BI263" s="204">
        <f t="shared" si="115"/>
        <v>1.0003308294028102</v>
      </c>
      <c r="BJ263" s="204">
        <f t="shared" si="116"/>
        <v>1.0000322226690825</v>
      </c>
      <c r="BK263" s="204">
        <f t="shared" si="117"/>
        <v>1.0000256527095035</v>
      </c>
      <c r="BM263" s="205">
        <f t="shared" si="96"/>
        <v>0.99995980408813623</v>
      </c>
      <c r="BN263" s="205">
        <f t="shared" si="97"/>
        <v>29.834276292713636</v>
      </c>
    </row>
    <row r="264" spans="1:66">
      <c r="A264" s="223">
        <f t="shared" si="95"/>
        <v>45188</v>
      </c>
      <c r="B264" s="215">
        <v>0.27500000000000002</v>
      </c>
      <c r="C264" s="215">
        <v>0.42749999999999999</v>
      </c>
      <c r="D264" s="215">
        <v>0.37055000000000005</v>
      </c>
      <c r="E264" s="215">
        <v>0.247</v>
      </c>
      <c r="F264" s="215">
        <v>2.0066999999999999</v>
      </c>
      <c r="G264" s="215">
        <v>0.62909999999999999</v>
      </c>
      <c r="H264" s="215">
        <v>0.22215000000000001</v>
      </c>
      <c r="I264" s="215">
        <v>2.1492500000000003</v>
      </c>
      <c r="J264" s="216">
        <v>4229.93</v>
      </c>
      <c r="K264" s="216">
        <v>40.655000000000001</v>
      </c>
      <c r="L264" s="216">
        <v>364.92010000000005</v>
      </c>
      <c r="M264" s="215">
        <v>8.4949999999999998E-2</v>
      </c>
      <c r="N264" s="215">
        <v>1.2909999999999999</v>
      </c>
      <c r="O264" s="215">
        <v>0.46484999999999999</v>
      </c>
      <c r="P264" s="215">
        <v>15.6187</v>
      </c>
      <c r="Q264" s="215">
        <v>26.482700000000001</v>
      </c>
      <c r="R264" s="215">
        <v>2.2690999999999999</v>
      </c>
      <c r="S264" s="215">
        <v>0.37544999999999995</v>
      </c>
      <c r="T264" s="215">
        <v>0.25750000000000001</v>
      </c>
      <c r="U264" s="215">
        <v>8.8088499999999996</v>
      </c>
      <c r="AR264" s="204">
        <f t="shared" si="98"/>
        <v>0.99948432554092781</v>
      </c>
      <c r="AS264" s="204">
        <f t="shared" si="99"/>
        <v>0.99948763956013853</v>
      </c>
      <c r="AT264" s="204">
        <f t="shared" si="100"/>
        <v>0.99999631600878702</v>
      </c>
      <c r="AU264" s="204">
        <f t="shared" si="101"/>
        <v>0.99999779506125452</v>
      </c>
      <c r="AV264" s="204">
        <f t="shared" si="102"/>
        <v>0.9997585800315486</v>
      </c>
      <c r="AW264" s="204">
        <f t="shared" si="103"/>
        <v>0.99999775665793356</v>
      </c>
      <c r="AX264" s="204">
        <f t="shared" si="104"/>
        <v>0.99999794443241552</v>
      </c>
      <c r="AY264" s="204">
        <f t="shared" si="105"/>
        <v>0.99991058217237805</v>
      </c>
      <c r="AZ264" s="204">
        <f t="shared" si="106"/>
        <v>0.99996547482639109</v>
      </c>
      <c r="BA264" s="204">
        <f t="shared" si="107"/>
        <v>0.99995453622946784</v>
      </c>
      <c r="BB264" s="204">
        <f t="shared" si="108"/>
        <v>0.99999254739863752</v>
      </c>
      <c r="BC264" s="204">
        <f t="shared" si="109"/>
        <v>1</v>
      </c>
      <c r="BD264" s="204">
        <f t="shared" si="110"/>
        <v>0.99990398683535109</v>
      </c>
      <c r="BE264" s="204">
        <f t="shared" si="111"/>
        <v>0.99996685057747436</v>
      </c>
      <c r="BF264" s="204">
        <f t="shared" si="112"/>
        <v>0.99992008775550623</v>
      </c>
      <c r="BG264" s="204">
        <f t="shared" si="113"/>
        <v>1</v>
      </c>
      <c r="BH264" s="204">
        <f t="shared" si="114"/>
        <v>0.99999941445538332</v>
      </c>
      <c r="BI264" s="204">
        <f t="shared" si="115"/>
        <v>0.99976121520276451</v>
      </c>
      <c r="BJ264" s="204">
        <f t="shared" si="116"/>
        <v>0.99998049625665442</v>
      </c>
      <c r="BK264" s="204">
        <f t="shared" si="117"/>
        <v>0.99999275686014999</v>
      </c>
      <c r="BM264" s="205">
        <f t="shared" si="96"/>
        <v>0.99806983482710643</v>
      </c>
      <c r="BN264" s="205">
        <f t="shared" si="97"/>
        <v>29.776691211654956</v>
      </c>
    </row>
    <row r="265" spans="1:66">
      <c r="A265" s="223">
        <f t="shared" si="95"/>
        <v>45189</v>
      </c>
      <c r="B265" s="215">
        <v>0.27500000000000002</v>
      </c>
      <c r="C265" s="215">
        <v>0.42595</v>
      </c>
      <c r="D265" s="215">
        <v>0.37</v>
      </c>
      <c r="E265" s="215">
        <v>0.24690000000000001</v>
      </c>
      <c r="F265" s="215">
        <v>2.00725</v>
      </c>
      <c r="G265" s="215">
        <v>0.62630000000000008</v>
      </c>
      <c r="H265" s="215">
        <v>0.22265000000000001</v>
      </c>
      <c r="I265" s="215">
        <v>2.1506499999999997</v>
      </c>
      <c r="J265" s="216">
        <v>4234.1900000000005</v>
      </c>
      <c r="K265" s="216">
        <v>40.659999999999997</v>
      </c>
      <c r="L265" s="216">
        <v>365.73834999999997</v>
      </c>
      <c r="M265" s="215">
        <v>8.4900000000000003E-2</v>
      </c>
      <c r="N265" s="215">
        <v>1.29095</v>
      </c>
      <c r="O265" s="215">
        <v>0.46294999999999997</v>
      </c>
      <c r="P265" s="215">
        <v>15.61665</v>
      </c>
      <c r="Q265" s="215">
        <v>26.644600000000001</v>
      </c>
      <c r="R265" s="215">
        <v>2.2431000000000001</v>
      </c>
      <c r="S265" s="215">
        <v>0.37534999999999996</v>
      </c>
      <c r="T265" s="215">
        <v>0.25734999999999997</v>
      </c>
      <c r="U265" s="215">
        <v>8.8123000000000005</v>
      </c>
      <c r="AR265" s="204">
        <f t="shared" si="98"/>
        <v>1</v>
      </c>
      <c r="AS265" s="204">
        <f t="shared" si="99"/>
        <v>0.99840872531416125</v>
      </c>
      <c r="AT265" s="204">
        <f t="shared" si="100"/>
        <v>0.99999903169358539</v>
      </c>
      <c r="AU265" s="204">
        <f t="shared" si="101"/>
        <v>0.99999926442471232</v>
      </c>
      <c r="AV265" s="204">
        <f t="shared" si="102"/>
        <v>1.0000320284812669</v>
      </c>
      <c r="AW265" s="204">
        <f t="shared" si="103"/>
        <v>0.99999212579731911</v>
      </c>
      <c r="AX265" s="204">
        <f t="shared" si="104"/>
        <v>1.0000025688881433</v>
      </c>
      <c r="AY265" s="204">
        <f t="shared" si="105"/>
        <v>1.0000120052206691</v>
      </c>
      <c r="AZ265" s="204">
        <f t="shared" si="106"/>
        <v>1.0000127700651777</v>
      </c>
      <c r="BA265" s="204">
        <f t="shared" si="107"/>
        <v>1.0000025284649028</v>
      </c>
      <c r="BB265" s="204">
        <f t="shared" si="108"/>
        <v>1.0000206709981179</v>
      </c>
      <c r="BC265" s="204">
        <f t="shared" si="109"/>
        <v>1</v>
      </c>
      <c r="BD265" s="204">
        <f t="shared" si="110"/>
        <v>0.99999807775037042</v>
      </c>
      <c r="BE265" s="204">
        <f t="shared" si="111"/>
        <v>0.99995485172463461</v>
      </c>
      <c r="BF265" s="204">
        <f t="shared" si="112"/>
        <v>0.99999762716929008</v>
      </c>
      <c r="BG265" s="204">
        <f t="shared" si="113"/>
        <v>1</v>
      </c>
      <c r="BH265" s="204">
        <f t="shared" si="114"/>
        <v>0.99999848058427077</v>
      </c>
      <c r="BI265" s="204">
        <f t="shared" si="115"/>
        <v>0.99996322347450051</v>
      </c>
      <c r="BJ265" s="204">
        <f t="shared" si="116"/>
        <v>0.99999706788308029</v>
      </c>
      <c r="BK265" s="204">
        <f t="shared" si="117"/>
        <v>1.0000056158227104</v>
      </c>
      <c r="BM265" s="205">
        <f t="shared" si="96"/>
        <v>0.99839668038727036</v>
      </c>
      <c r="BN265" s="205">
        <f t="shared" si="97"/>
        <v>29.728949658633116</v>
      </c>
    </row>
    <row r="266" spans="1:66">
      <c r="A266" s="223">
        <f t="shared" si="95"/>
        <v>45190</v>
      </c>
      <c r="B266" s="215">
        <v>0.27500000000000002</v>
      </c>
      <c r="C266" s="215">
        <v>0.42945</v>
      </c>
      <c r="D266" s="215">
        <v>0.37104999999999999</v>
      </c>
      <c r="E266" s="215">
        <v>0.24745</v>
      </c>
      <c r="F266" s="215">
        <v>2.0080499999999999</v>
      </c>
      <c r="G266" s="215">
        <v>0.62819999999999998</v>
      </c>
      <c r="H266" s="215">
        <v>0.2233</v>
      </c>
      <c r="I266" s="215">
        <v>2.1513999999999998</v>
      </c>
      <c r="J266" s="216">
        <v>4235.2950000000001</v>
      </c>
      <c r="K266" s="216">
        <v>40.795000000000002</v>
      </c>
      <c r="L266" s="216">
        <v>368.86360000000002</v>
      </c>
      <c r="M266" s="215">
        <v>8.4999999999999992E-2</v>
      </c>
      <c r="N266" s="215">
        <v>1.2894999999999999</v>
      </c>
      <c r="O266" s="215">
        <v>0.46584999999999999</v>
      </c>
      <c r="P266" s="215">
        <v>15.6539</v>
      </c>
      <c r="Q266" s="215">
        <v>26.56645</v>
      </c>
      <c r="R266" s="215">
        <v>2.2690999999999999</v>
      </c>
      <c r="S266" s="215">
        <v>0.37624999999999997</v>
      </c>
      <c r="T266" s="215">
        <v>0.2586</v>
      </c>
      <c r="U266" s="215">
        <v>8.8476499999999998</v>
      </c>
      <c r="AR266" s="204">
        <f t="shared" si="98"/>
        <v>1</v>
      </c>
      <c r="AS266" s="204">
        <f t="shared" si="99"/>
        <v>1.0035943253411868</v>
      </c>
      <c r="AT266" s="204">
        <f t="shared" si="100"/>
        <v>1.0000018473411965</v>
      </c>
      <c r="AU266" s="204">
        <f t="shared" si="101"/>
        <v>1.0000040419926377</v>
      </c>
      <c r="AV266" s="204">
        <f t="shared" si="102"/>
        <v>1.0000465715576412</v>
      </c>
      <c r="AW266" s="204">
        <f t="shared" si="103"/>
        <v>1.0000053470728421</v>
      </c>
      <c r="AX266" s="204">
        <f t="shared" si="104"/>
        <v>1.0000033309448868</v>
      </c>
      <c r="AY266" s="204">
        <f t="shared" si="105"/>
        <v>1.0000064281359768</v>
      </c>
      <c r="AZ266" s="204">
        <f t="shared" si="106"/>
        <v>1.0000033103088355</v>
      </c>
      <c r="BA266" s="204">
        <f t="shared" si="107"/>
        <v>1.0000681535149558</v>
      </c>
      <c r="BB266" s="204">
        <f t="shared" si="108"/>
        <v>1.0000785303501356</v>
      </c>
      <c r="BC266" s="204">
        <f t="shared" si="109"/>
        <v>1</v>
      </c>
      <c r="BD266" s="204">
        <f t="shared" si="110"/>
        <v>0.99994422385244386</v>
      </c>
      <c r="BE266" s="204">
        <f t="shared" si="111"/>
        <v>1.0000688403833113</v>
      </c>
      <c r="BF266" s="204">
        <f t="shared" si="112"/>
        <v>1.0000430685350199</v>
      </c>
      <c r="BG266" s="204">
        <f t="shared" si="113"/>
        <v>1</v>
      </c>
      <c r="BH266" s="204">
        <f t="shared" si="114"/>
        <v>1.0000015194180378</v>
      </c>
      <c r="BI266" s="204">
        <f t="shared" si="115"/>
        <v>1.0003306973307975</v>
      </c>
      <c r="BJ266" s="204">
        <f t="shared" si="116"/>
        <v>1.0000243825939867</v>
      </c>
      <c r="BK266" s="204">
        <f t="shared" si="117"/>
        <v>1.0000574169756602</v>
      </c>
      <c r="BM266" s="205">
        <f t="shared" si="96"/>
        <v>1.0042846765764923</v>
      </c>
      <c r="BN266" s="205">
        <f t="shared" si="97"/>
        <v>29.85632859287918</v>
      </c>
    </row>
    <row r="267" spans="1:66">
      <c r="A267" s="223">
        <f t="shared" si="95"/>
        <v>45191</v>
      </c>
      <c r="B267" s="215">
        <v>0.27500000000000002</v>
      </c>
      <c r="C267" s="215">
        <v>0.42805000000000004</v>
      </c>
      <c r="D267" s="215">
        <v>0.37034999999999996</v>
      </c>
      <c r="E267" s="215">
        <v>0.24895</v>
      </c>
      <c r="F267" s="215">
        <v>2.0085500000000001</v>
      </c>
      <c r="G267" s="215">
        <v>0.62790000000000001</v>
      </c>
      <c r="H267" s="215">
        <v>0.22405</v>
      </c>
      <c r="I267" s="215">
        <v>2.15035</v>
      </c>
      <c r="J267" s="216">
        <v>4229.8</v>
      </c>
      <c r="K267" s="216">
        <v>40.734999999999999</v>
      </c>
      <c r="L267" s="216">
        <v>367.51890000000003</v>
      </c>
      <c r="M267" s="215">
        <v>8.4949999999999998E-2</v>
      </c>
      <c r="N267" s="215">
        <v>1.28965</v>
      </c>
      <c r="O267" s="215">
        <v>0.46335000000000004</v>
      </c>
      <c r="P267" s="215">
        <v>15.618549999999999</v>
      </c>
      <c r="Q267" s="215">
        <v>26.428550000000001</v>
      </c>
      <c r="R267" s="215">
        <v>2.2690999999999999</v>
      </c>
      <c r="S267" s="215">
        <v>0.37575000000000003</v>
      </c>
      <c r="T267" s="215">
        <v>0.25819999999999999</v>
      </c>
      <c r="U267" s="215">
        <v>8.8483499999999999</v>
      </c>
      <c r="AR267" s="204">
        <f t="shared" si="98"/>
        <v>1</v>
      </c>
      <c r="AS267" s="204">
        <f t="shared" si="99"/>
        <v>0.99856939319505511</v>
      </c>
      <c r="AT267" s="204">
        <f t="shared" si="100"/>
        <v>0.99999876902295004</v>
      </c>
      <c r="AU267" s="204">
        <f t="shared" si="101"/>
        <v>1.0000109781586379</v>
      </c>
      <c r="AV267" s="204">
        <f t="shared" si="102"/>
        <v>1.000029097548321</v>
      </c>
      <c r="AW267" s="204">
        <f t="shared" si="103"/>
        <v>0.99999915680400275</v>
      </c>
      <c r="AX267" s="204">
        <f t="shared" si="104"/>
        <v>1.0000038313717114</v>
      </c>
      <c r="AY267" s="204">
        <f t="shared" si="105"/>
        <v>0.99999100005136221</v>
      </c>
      <c r="AZ267" s="204">
        <f t="shared" si="106"/>
        <v>0.99998352995210771</v>
      </c>
      <c r="BA267" s="204">
        <f t="shared" si="107"/>
        <v>0.99996973892462426</v>
      </c>
      <c r="BB267" s="204">
        <f t="shared" si="108"/>
        <v>0.99996629453803265</v>
      </c>
      <c r="BC267" s="204">
        <f t="shared" si="109"/>
        <v>1</v>
      </c>
      <c r="BD267" s="204">
        <f t="shared" si="110"/>
        <v>1.0000057730316569</v>
      </c>
      <c r="BE267" s="204">
        <f t="shared" si="111"/>
        <v>0.99994068423932692</v>
      </c>
      <c r="BF267" s="204">
        <f t="shared" si="112"/>
        <v>0.99995913244962453</v>
      </c>
      <c r="BG267" s="204">
        <f t="shared" si="113"/>
        <v>1</v>
      </c>
      <c r="BH267" s="204">
        <f t="shared" si="114"/>
        <v>1</v>
      </c>
      <c r="BI267" s="204">
        <f t="shared" si="115"/>
        <v>0.99981642425237938</v>
      </c>
      <c r="BJ267" s="204">
        <f t="shared" si="116"/>
        <v>0.99999221054185505</v>
      </c>
      <c r="BK267" s="204">
        <f t="shared" si="117"/>
        <v>1.0000011346201547</v>
      </c>
      <c r="BM267" s="205">
        <f t="shared" si="96"/>
        <v>0.99823765797034103</v>
      </c>
      <c r="BN267" s="205">
        <f t="shared" si="97"/>
        <v>29.803711530148639</v>
      </c>
    </row>
    <row r="268" spans="1:66">
      <c r="A268" s="223">
        <f t="shared" si="95"/>
        <v>45192</v>
      </c>
      <c r="B268" s="215">
        <v>0.27500000000000002</v>
      </c>
      <c r="C268" s="215">
        <v>0.42805000000000004</v>
      </c>
      <c r="D268" s="215">
        <v>0.37034999999999996</v>
      </c>
      <c r="E268" s="215">
        <v>0.24895</v>
      </c>
      <c r="F268" s="215">
        <v>2.0085500000000001</v>
      </c>
      <c r="G268" s="215">
        <v>0.62790000000000001</v>
      </c>
      <c r="H268" s="215">
        <v>0.22405</v>
      </c>
      <c r="I268" s="215">
        <v>2.15035</v>
      </c>
      <c r="J268" s="216">
        <v>4229.8</v>
      </c>
      <c r="K268" s="216">
        <v>40.734999999999999</v>
      </c>
      <c r="L268" s="216">
        <v>367.51890000000003</v>
      </c>
      <c r="M268" s="215">
        <v>8.4949999999999998E-2</v>
      </c>
      <c r="N268" s="215">
        <v>1.28965</v>
      </c>
      <c r="O268" s="215">
        <v>0.46335000000000004</v>
      </c>
      <c r="P268" s="215">
        <v>15.618549999999999</v>
      </c>
      <c r="Q268" s="215">
        <v>26.428550000000001</v>
      </c>
      <c r="R268" s="215">
        <v>2.2690999999999999</v>
      </c>
      <c r="S268" s="215">
        <v>0.37575000000000003</v>
      </c>
      <c r="T268" s="215">
        <v>0.25819999999999999</v>
      </c>
      <c r="U268" s="215">
        <v>8.8483499999999999</v>
      </c>
      <c r="AR268" s="204">
        <f t="shared" si="98"/>
        <v>1</v>
      </c>
      <c r="AS268" s="204">
        <f t="shared" si="99"/>
        <v>1</v>
      </c>
      <c r="AT268" s="204">
        <f t="shared" si="100"/>
        <v>1</v>
      </c>
      <c r="AU268" s="204">
        <f t="shared" si="101"/>
        <v>1</v>
      </c>
      <c r="AV268" s="204">
        <f t="shared" si="102"/>
        <v>1</v>
      </c>
      <c r="AW268" s="204">
        <f t="shared" si="103"/>
        <v>1</v>
      </c>
      <c r="AX268" s="204">
        <f t="shared" si="104"/>
        <v>1</v>
      </c>
      <c r="AY268" s="204">
        <f t="shared" si="105"/>
        <v>1</v>
      </c>
      <c r="AZ268" s="204">
        <f t="shared" si="106"/>
        <v>1</v>
      </c>
      <c r="BA268" s="204">
        <f t="shared" si="107"/>
        <v>1</v>
      </c>
      <c r="BB268" s="204">
        <f t="shared" si="108"/>
        <v>1</v>
      </c>
      <c r="BC268" s="204">
        <f t="shared" si="109"/>
        <v>1</v>
      </c>
      <c r="BD268" s="204">
        <f t="shared" si="110"/>
        <v>1</v>
      </c>
      <c r="BE268" s="204">
        <f t="shared" si="111"/>
        <v>1</v>
      </c>
      <c r="BF268" s="204">
        <f t="shared" si="112"/>
        <v>1</v>
      </c>
      <c r="BG268" s="204">
        <f t="shared" si="113"/>
        <v>1</v>
      </c>
      <c r="BH268" s="204">
        <f t="shared" si="114"/>
        <v>1</v>
      </c>
      <c r="BI268" s="204">
        <f t="shared" si="115"/>
        <v>1</v>
      </c>
      <c r="BJ268" s="204">
        <f t="shared" si="116"/>
        <v>1</v>
      </c>
      <c r="BK268" s="204">
        <f t="shared" si="117"/>
        <v>1</v>
      </c>
      <c r="BM268" s="205">
        <f t="shared" si="96"/>
        <v>1</v>
      </c>
      <c r="BN268" s="205">
        <f t="shared" si="97"/>
        <v>29.803711530148639</v>
      </c>
    </row>
    <row r="269" spans="1:66">
      <c r="A269" s="223">
        <f t="shared" si="95"/>
        <v>45193</v>
      </c>
      <c r="B269" s="215">
        <v>0.27500000000000002</v>
      </c>
      <c r="C269" s="215">
        <v>0.42805000000000004</v>
      </c>
      <c r="D269" s="215">
        <v>0.37034999999999996</v>
      </c>
      <c r="E269" s="215">
        <v>0.24895</v>
      </c>
      <c r="F269" s="215">
        <v>2.0085500000000001</v>
      </c>
      <c r="G269" s="215">
        <v>0.62790000000000001</v>
      </c>
      <c r="H269" s="215">
        <v>0.22405</v>
      </c>
      <c r="I269" s="215">
        <v>2.15035</v>
      </c>
      <c r="J269" s="216">
        <v>4229.8</v>
      </c>
      <c r="K269" s="216">
        <v>40.734999999999999</v>
      </c>
      <c r="L269" s="216">
        <v>367.51890000000003</v>
      </c>
      <c r="M269" s="215">
        <v>8.4949999999999998E-2</v>
      </c>
      <c r="N269" s="215">
        <v>1.28965</v>
      </c>
      <c r="O269" s="215">
        <v>0.46335000000000004</v>
      </c>
      <c r="P269" s="215">
        <v>15.618549999999999</v>
      </c>
      <c r="Q269" s="215">
        <v>26.428550000000001</v>
      </c>
      <c r="R269" s="215">
        <v>2.2690999999999999</v>
      </c>
      <c r="S269" s="215">
        <v>0.37575000000000003</v>
      </c>
      <c r="T269" s="215">
        <v>0.25819999999999999</v>
      </c>
      <c r="U269" s="215">
        <v>8.8483499999999999</v>
      </c>
      <c r="AR269" s="204">
        <f t="shared" si="98"/>
        <v>1</v>
      </c>
      <c r="AS269" s="204">
        <f t="shared" si="99"/>
        <v>1</v>
      </c>
      <c r="AT269" s="204">
        <f t="shared" si="100"/>
        <v>1</v>
      </c>
      <c r="AU269" s="204">
        <f t="shared" si="101"/>
        <v>1</v>
      </c>
      <c r="AV269" s="204">
        <f t="shared" si="102"/>
        <v>1</v>
      </c>
      <c r="AW269" s="204">
        <f t="shared" si="103"/>
        <v>1</v>
      </c>
      <c r="AX269" s="204">
        <f t="shared" si="104"/>
        <v>1</v>
      </c>
      <c r="AY269" s="204">
        <f t="shared" si="105"/>
        <v>1</v>
      </c>
      <c r="AZ269" s="204">
        <f t="shared" si="106"/>
        <v>1</v>
      </c>
      <c r="BA269" s="204">
        <f t="shared" si="107"/>
        <v>1</v>
      </c>
      <c r="BB269" s="204">
        <f t="shared" si="108"/>
        <v>1</v>
      </c>
      <c r="BC269" s="204">
        <f t="shared" si="109"/>
        <v>1</v>
      </c>
      <c r="BD269" s="204">
        <f t="shared" si="110"/>
        <v>1</v>
      </c>
      <c r="BE269" s="204">
        <f t="shared" si="111"/>
        <v>1</v>
      </c>
      <c r="BF269" s="204">
        <f t="shared" si="112"/>
        <v>1</v>
      </c>
      <c r="BG269" s="204">
        <f t="shared" si="113"/>
        <v>1</v>
      </c>
      <c r="BH269" s="204">
        <f t="shared" si="114"/>
        <v>1</v>
      </c>
      <c r="BI269" s="204">
        <f t="shared" si="115"/>
        <v>1</v>
      </c>
      <c r="BJ269" s="204">
        <f t="shared" si="116"/>
        <v>1</v>
      </c>
      <c r="BK269" s="204">
        <f t="shared" si="117"/>
        <v>1</v>
      </c>
      <c r="BM269" s="205">
        <f t="shared" si="96"/>
        <v>1</v>
      </c>
      <c r="BN269" s="205">
        <f t="shared" si="97"/>
        <v>29.803711530148639</v>
      </c>
    </row>
    <row r="270" spans="1:66">
      <c r="A270" s="223">
        <f t="shared" si="95"/>
        <v>45194</v>
      </c>
      <c r="B270" s="215">
        <v>0.27500000000000002</v>
      </c>
      <c r="C270" s="215">
        <v>0.42830000000000001</v>
      </c>
      <c r="D270" s="215">
        <v>0.37080000000000002</v>
      </c>
      <c r="E270" s="215">
        <v>0.24975000000000003</v>
      </c>
      <c r="F270" s="215">
        <v>2.0098500000000001</v>
      </c>
      <c r="G270" s="215">
        <v>0.62674999999999992</v>
      </c>
      <c r="H270" s="215">
        <v>0.22459999999999999</v>
      </c>
      <c r="I270" s="215">
        <v>2.1493500000000001</v>
      </c>
      <c r="J270" s="216">
        <v>4234.0599999999995</v>
      </c>
      <c r="K270" s="216">
        <v>40.81</v>
      </c>
      <c r="L270" s="216">
        <v>367.09524999999996</v>
      </c>
      <c r="M270" s="215">
        <v>8.4999999999999992E-2</v>
      </c>
      <c r="N270" s="215">
        <v>1.2882</v>
      </c>
      <c r="O270" s="215">
        <v>0.46245000000000003</v>
      </c>
      <c r="P270" s="215">
        <v>15.614000000000001</v>
      </c>
      <c r="Q270" s="215">
        <v>26.517400000000002</v>
      </c>
      <c r="R270" s="215">
        <v>2.2690999999999999</v>
      </c>
      <c r="S270" s="215">
        <v>0.37575000000000003</v>
      </c>
      <c r="T270" s="215">
        <v>0.25829999999999997</v>
      </c>
      <c r="U270" s="215">
        <v>8.8427000000000007</v>
      </c>
      <c r="AR270" s="204">
        <f t="shared" si="98"/>
        <v>1</v>
      </c>
      <c r="AS270" s="204">
        <f t="shared" si="99"/>
        <v>1.0002560242716487</v>
      </c>
      <c r="AT270" s="204">
        <f t="shared" si="100"/>
        <v>1.0000007916099825</v>
      </c>
      <c r="AU270" s="204">
        <f t="shared" si="101"/>
        <v>1.0000058279869022</v>
      </c>
      <c r="AV270" s="204">
        <f t="shared" si="102"/>
        <v>1.0000756214986448</v>
      </c>
      <c r="AW270" s="204">
        <f t="shared" si="103"/>
        <v>0.99999676401618842</v>
      </c>
      <c r="AX270" s="204">
        <f t="shared" si="104"/>
        <v>1.0000028015286688</v>
      </c>
      <c r="AY270" s="204">
        <f t="shared" si="105"/>
        <v>0.99999142453190004</v>
      </c>
      <c r="AZ270" s="204">
        <f t="shared" si="106"/>
        <v>1.0000127704574622</v>
      </c>
      <c r="BA270" s="204">
        <f t="shared" si="107"/>
        <v>1.0000378206774172</v>
      </c>
      <c r="BB270" s="204">
        <f t="shared" si="108"/>
        <v>0.99998935536357103</v>
      </c>
      <c r="BC270" s="204">
        <f t="shared" si="109"/>
        <v>1</v>
      </c>
      <c r="BD270" s="204">
        <f t="shared" si="110"/>
        <v>0.99994416759860216</v>
      </c>
      <c r="BE270" s="204">
        <f t="shared" si="111"/>
        <v>0.99997856754378844</v>
      </c>
      <c r="BF270" s="204">
        <f t="shared" si="112"/>
        <v>0.99999473300874997</v>
      </c>
      <c r="BG270" s="204">
        <f t="shared" si="113"/>
        <v>1</v>
      </c>
      <c r="BH270" s="204">
        <f t="shared" si="114"/>
        <v>1</v>
      </c>
      <c r="BI270" s="204">
        <f t="shared" si="115"/>
        <v>1</v>
      </c>
      <c r="BJ270" s="204">
        <f t="shared" si="116"/>
        <v>1.0000019485047513</v>
      </c>
      <c r="BK270" s="204">
        <f t="shared" si="117"/>
        <v>0.99999083947888023</v>
      </c>
      <c r="BM270" s="205">
        <f t="shared" si="96"/>
        <v>1.0002794587279955</v>
      </c>
      <c r="BN270" s="205">
        <f t="shared" si="97"/>
        <v>29.8120404374624</v>
      </c>
    </row>
    <row r="271" spans="1:66">
      <c r="A271" s="223">
        <f t="shared" si="95"/>
        <v>45195</v>
      </c>
      <c r="B271" s="215">
        <v>0.27500000000000002</v>
      </c>
      <c r="C271" s="215">
        <v>0.42879999999999996</v>
      </c>
      <c r="D271" s="215">
        <v>0.37065000000000003</v>
      </c>
      <c r="E271" s="215">
        <v>0.25109999999999999</v>
      </c>
      <c r="F271" s="215">
        <v>2.0102500000000001</v>
      </c>
      <c r="G271" s="215">
        <v>0.62680000000000002</v>
      </c>
      <c r="H271" s="215">
        <v>0.22559999999999999</v>
      </c>
      <c r="I271" s="215">
        <v>2.1500500000000002</v>
      </c>
      <c r="J271" s="216">
        <v>4250.5550000000003</v>
      </c>
      <c r="K271" s="216">
        <v>40.954999999999998</v>
      </c>
      <c r="L271" s="216">
        <v>370.63324999999998</v>
      </c>
      <c r="M271" s="215">
        <v>8.4999999999999992E-2</v>
      </c>
      <c r="N271" s="215">
        <v>1.2894999999999999</v>
      </c>
      <c r="O271" s="215">
        <v>0.46155000000000002</v>
      </c>
      <c r="P271" s="215">
        <v>15.6539</v>
      </c>
      <c r="Q271" s="215">
        <v>26.434049999999999</v>
      </c>
      <c r="R271" s="215">
        <v>2.2901999999999996</v>
      </c>
      <c r="S271" s="215">
        <v>0.37614999999999998</v>
      </c>
      <c r="T271" s="215">
        <v>0.25975000000000004</v>
      </c>
      <c r="U271" s="215">
        <v>8.8646999999999991</v>
      </c>
      <c r="AR271" s="204">
        <f t="shared" si="98"/>
        <v>1</v>
      </c>
      <c r="AS271" s="204">
        <f t="shared" si="99"/>
        <v>1.000511665898381</v>
      </c>
      <c r="AT271" s="204">
        <f t="shared" si="100"/>
        <v>0.99999973623693894</v>
      </c>
      <c r="AU271" s="204">
        <f t="shared" si="101"/>
        <v>1.0000097925450639</v>
      </c>
      <c r="AV271" s="204">
        <f t="shared" si="102"/>
        <v>1.0000232577042591</v>
      </c>
      <c r="AW271" s="204">
        <f t="shared" si="103"/>
        <v>1.0000001408186077</v>
      </c>
      <c r="AX271" s="204">
        <f t="shared" si="104"/>
        <v>1.0000050761629347</v>
      </c>
      <c r="AY271" s="204">
        <f t="shared" si="105"/>
        <v>1.0000060032902354</v>
      </c>
      <c r="AZ271" s="204">
        <f t="shared" si="106"/>
        <v>1.0000493280508298</v>
      </c>
      <c r="BA271" s="204">
        <f t="shared" si="107"/>
        <v>1.0000729245727478</v>
      </c>
      <c r="BB271" s="204">
        <f t="shared" si="108"/>
        <v>1.0000885256233638</v>
      </c>
      <c r="BC271" s="204">
        <f t="shared" si="109"/>
        <v>1</v>
      </c>
      <c r="BD271" s="204">
        <f t="shared" si="110"/>
        <v>1.0000500621981614</v>
      </c>
      <c r="BE271" s="204">
        <f t="shared" si="111"/>
        <v>0.99997852579267232</v>
      </c>
      <c r="BF271" s="204">
        <f t="shared" si="112"/>
        <v>1.0000461364548507</v>
      </c>
      <c r="BG271" s="204">
        <f t="shared" si="113"/>
        <v>1</v>
      </c>
      <c r="BH271" s="204">
        <f t="shared" si="114"/>
        <v>1.0000012203229693</v>
      </c>
      <c r="BI271" s="204">
        <f t="shared" si="115"/>
        <v>1.0001469043950988</v>
      </c>
      <c r="BJ271" s="204">
        <f t="shared" si="116"/>
        <v>1.0000281692277802</v>
      </c>
      <c r="BK271" s="204">
        <f t="shared" si="117"/>
        <v>1.0000356371661367</v>
      </c>
      <c r="BM271" s="205">
        <f t="shared" si="96"/>
        <v>1.0010535076416602</v>
      </c>
      <c r="BN271" s="205">
        <f t="shared" si="97"/>
        <v>29.843447649876751</v>
      </c>
    </row>
    <row r="272" spans="1:66">
      <c r="A272" s="223">
        <f t="shared" si="95"/>
        <v>45196</v>
      </c>
      <c r="B272" s="215">
        <v>0.27400000000000002</v>
      </c>
      <c r="C272" s="215">
        <v>0.42945</v>
      </c>
      <c r="D272" s="215">
        <v>0.37050000000000005</v>
      </c>
      <c r="E272" s="215">
        <v>0.25140000000000001</v>
      </c>
      <c r="F272" s="215">
        <v>2.0014500000000002</v>
      </c>
      <c r="G272" s="215">
        <v>0.62714999999999999</v>
      </c>
      <c r="H272" s="215">
        <v>0.22555</v>
      </c>
      <c r="I272" s="215">
        <v>2.1429499999999999</v>
      </c>
      <c r="J272" s="216">
        <v>4255.9174999999996</v>
      </c>
      <c r="K272" s="216">
        <v>40.855000000000004</v>
      </c>
      <c r="L272" s="216">
        <v>369.60755</v>
      </c>
      <c r="M272" s="215">
        <v>8.4749999999999992E-2</v>
      </c>
      <c r="N272" s="215">
        <v>1.2894999999999999</v>
      </c>
      <c r="O272" s="215">
        <v>0.46184999999999998</v>
      </c>
      <c r="P272" s="215">
        <v>15.591899999999999</v>
      </c>
      <c r="Q272" s="215">
        <v>26.467950000000002</v>
      </c>
      <c r="R272" s="215">
        <v>2.2701500000000001</v>
      </c>
      <c r="S272" s="215">
        <v>0.37555000000000005</v>
      </c>
      <c r="T272" s="215">
        <v>0.25944999999999996</v>
      </c>
      <c r="U272" s="215">
        <v>8.8305499999999988</v>
      </c>
      <c r="AR272" s="204">
        <f t="shared" si="98"/>
        <v>0.99948244742752146</v>
      </c>
      <c r="AS272" s="204">
        <f t="shared" si="99"/>
        <v>1.0006643251210914</v>
      </c>
      <c r="AT272" s="204">
        <f t="shared" si="100"/>
        <v>0.9999997361301739</v>
      </c>
      <c r="AU272" s="204">
        <f t="shared" si="101"/>
        <v>1.0000021689623904</v>
      </c>
      <c r="AV272" s="204">
        <f t="shared" si="102"/>
        <v>0.99948739570241363</v>
      </c>
      <c r="AW272" s="204">
        <f t="shared" si="103"/>
        <v>1.0000009854162548</v>
      </c>
      <c r="AX272" s="204">
        <f t="shared" si="104"/>
        <v>0.999999746727395</v>
      </c>
      <c r="AY272" s="204">
        <f t="shared" si="105"/>
        <v>0.99993902069653495</v>
      </c>
      <c r="AZ272" s="204">
        <f t="shared" si="106"/>
        <v>1.0000159949854999</v>
      </c>
      <c r="BA272" s="204">
        <f t="shared" si="107"/>
        <v>0.99994973797854758</v>
      </c>
      <c r="BB272" s="204">
        <f t="shared" si="108"/>
        <v>0.99997442431727535</v>
      </c>
      <c r="BC272" s="204">
        <f t="shared" si="109"/>
        <v>1</v>
      </c>
      <c r="BD272" s="204">
        <f t="shared" si="110"/>
        <v>1</v>
      </c>
      <c r="BE272" s="204">
        <f t="shared" si="111"/>
        <v>1.0000071628207738</v>
      </c>
      <c r="BF272" s="204">
        <f t="shared" si="112"/>
        <v>0.9999282627345738</v>
      </c>
      <c r="BG272" s="204">
        <f t="shared" si="113"/>
        <v>1</v>
      </c>
      <c r="BH272" s="204">
        <f t="shared" si="114"/>
        <v>0.9999988406731809</v>
      </c>
      <c r="BI272" s="204">
        <f t="shared" si="115"/>
        <v>0.99977962522695696</v>
      </c>
      <c r="BJ272" s="204">
        <f t="shared" si="116"/>
        <v>0.99999418490621994</v>
      </c>
      <c r="BK272" s="204">
        <f t="shared" si="117"/>
        <v>0.99994464589400334</v>
      </c>
      <c r="BM272" s="205">
        <f t="shared" si="96"/>
        <v>0.99916853359637736</v>
      </c>
      <c r="BN272" s="205">
        <f t="shared" si="97"/>
        <v>29.818633825787607</v>
      </c>
    </row>
    <row r="273" spans="1:66">
      <c r="A273" s="223">
        <v>45197</v>
      </c>
      <c r="B273" s="215">
        <v>0.27300000000000002</v>
      </c>
      <c r="C273" s="215">
        <v>0.42825000000000002</v>
      </c>
      <c r="D273" s="215">
        <v>0.36834999999999996</v>
      </c>
      <c r="E273" s="215">
        <v>0.25135000000000002</v>
      </c>
      <c r="F273" s="215">
        <v>1.99525</v>
      </c>
      <c r="G273" s="215">
        <v>0.62579999999999991</v>
      </c>
      <c r="H273" s="215">
        <v>0.22484999999999999</v>
      </c>
      <c r="I273" s="215">
        <v>2.1367500000000001</v>
      </c>
      <c r="J273" s="216">
        <v>4236.9850000000006</v>
      </c>
      <c r="K273" s="216">
        <v>40.78</v>
      </c>
      <c r="L273" s="216">
        <v>370.22305</v>
      </c>
      <c r="M273" s="215">
        <v>8.4449999999999997E-2</v>
      </c>
      <c r="N273" s="215">
        <v>1.2853000000000001</v>
      </c>
      <c r="O273" s="215">
        <v>0.45924999999999999</v>
      </c>
      <c r="P273" s="215">
        <v>15.5495</v>
      </c>
      <c r="Q273" s="215">
        <v>26.495750000000001</v>
      </c>
      <c r="R273" s="215">
        <v>2.2618499999999999</v>
      </c>
      <c r="S273" s="215">
        <v>0.37444999999999995</v>
      </c>
      <c r="T273" s="215">
        <v>0.25985000000000003</v>
      </c>
      <c r="U273" s="215">
        <v>8.8032000000000004</v>
      </c>
      <c r="AR273" s="204">
        <f t="shared" si="98"/>
        <v>0.99948055558371851</v>
      </c>
      <c r="AS273" s="204">
        <f t="shared" si="99"/>
        <v>0.99877392630176154</v>
      </c>
      <c r="AT273" s="204">
        <f t="shared" si="100"/>
        <v>0.99999620608828732</v>
      </c>
      <c r="AU273" s="204">
        <f t="shared" si="101"/>
        <v>0.99999963868652531</v>
      </c>
      <c r="AV273" s="204">
        <f t="shared" si="102"/>
        <v>0.99963746460916703</v>
      </c>
      <c r="AW273" s="204">
        <f t="shared" si="103"/>
        <v>0.9999961960829139</v>
      </c>
      <c r="AX273" s="204">
        <f t="shared" si="104"/>
        <v>0.99999644828209744</v>
      </c>
      <c r="AY273" s="204">
        <f t="shared" si="105"/>
        <v>0.99994658479342391</v>
      </c>
      <c r="AZ273" s="204">
        <f t="shared" si="106"/>
        <v>0.99994344086202624</v>
      </c>
      <c r="BA273" s="204">
        <f t="shared" si="107"/>
        <v>0.99996222244668931</v>
      </c>
      <c r="BB273" s="204">
        <f t="shared" si="108"/>
        <v>1.0000153562218039</v>
      </c>
      <c r="BC273" s="204">
        <f t="shared" si="109"/>
        <v>1</v>
      </c>
      <c r="BD273" s="204">
        <f t="shared" si="110"/>
        <v>0.99983809545429858</v>
      </c>
      <c r="BE273" s="204">
        <f t="shared" si="111"/>
        <v>0.99993776920704747</v>
      </c>
      <c r="BF273" s="204">
        <f t="shared" si="112"/>
        <v>0.99995077597895832</v>
      </c>
      <c r="BG273" s="204">
        <f t="shared" si="113"/>
        <v>1</v>
      </c>
      <c r="BH273" s="204">
        <f t="shared" si="114"/>
        <v>0.99999951707942802</v>
      </c>
      <c r="BI273" s="204">
        <f t="shared" si="115"/>
        <v>0.99959510096709037</v>
      </c>
      <c r="BJ273" s="204">
        <f t="shared" si="116"/>
        <v>1.0000077520185702</v>
      </c>
      <c r="BK273" s="204">
        <f t="shared" si="117"/>
        <v>0.9999555132523803</v>
      </c>
      <c r="BM273" s="205">
        <f t="shared" si="96"/>
        <v>0.99703590945160858</v>
      </c>
      <c r="BN273" s="205">
        <f t="shared" si="97"/>
        <v>29.730248695098645</v>
      </c>
    </row>
    <row r="274" spans="1:66">
      <c r="A274" s="223">
        <v>45198</v>
      </c>
      <c r="B274" s="215">
        <v>0.27300000000000002</v>
      </c>
      <c r="C274" s="215">
        <v>0.42249999999999999</v>
      </c>
      <c r="D274" s="215">
        <v>0.36785000000000001</v>
      </c>
      <c r="E274" s="215">
        <v>0.24940000000000001</v>
      </c>
      <c r="F274" s="215">
        <v>1.9923500000000001</v>
      </c>
      <c r="G274" s="215">
        <v>0.62654999999999994</v>
      </c>
      <c r="H274" s="215">
        <v>0.2233</v>
      </c>
      <c r="I274" s="215">
        <v>2.1368</v>
      </c>
      <c r="J274" s="216">
        <v>4230.6909999999998</v>
      </c>
      <c r="K274" s="216">
        <v>40.72</v>
      </c>
      <c r="L274" s="216">
        <v>368.59559999999999</v>
      </c>
      <c r="M274" s="215">
        <v>8.4350000000000008E-2</v>
      </c>
      <c r="N274" s="215">
        <v>1.2801</v>
      </c>
      <c r="O274" s="215">
        <v>0.45455000000000001</v>
      </c>
      <c r="P274" s="215">
        <v>15.4572</v>
      </c>
      <c r="Q274" s="215">
        <v>26.4544</v>
      </c>
      <c r="R274" s="215">
        <v>2.2591999999999999</v>
      </c>
      <c r="S274" s="215">
        <v>0.37245</v>
      </c>
      <c r="T274" s="215">
        <v>0.25805</v>
      </c>
      <c r="U274" s="215">
        <v>8.8021999999999991</v>
      </c>
      <c r="AR274" s="204">
        <f t="shared" si="98"/>
        <v>1</v>
      </c>
      <c r="AS274" s="204">
        <f t="shared" si="99"/>
        <v>0.99409087725772638</v>
      </c>
      <c r="AT274" s="204">
        <f t="shared" si="100"/>
        <v>0.99999911452011137</v>
      </c>
      <c r="AU274" s="204">
        <f t="shared" si="101"/>
        <v>0.99998585252005967</v>
      </c>
      <c r="AV274" s="204">
        <f t="shared" si="102"/>
        <v>0.99983002375467722</v>
      </c>
      <c r="AW274" s="204">
        <f t="shared" si="103"/>
        <v>1.0000021143054356</v>
      </c>
      <c r="AX274" s="204">
        <f t="shared" si="104"/>
        <v>0.99999209598891659</v>
      </c>
      <c r="AY274" s="204">
        <f t="shared" si="105"/>
        <v>1.0000004313990194</v>
      </c>
      <c r="AZ274" s="204">
        <f t="shared" si="106"/>
        <v>0.99998114089805168</v>
      </c>
      <c r="BA274" s="204">
        <f t="shared" si="107"/>
        <v>0.99996972778574267</v>
      </c>
      <c r="BB274" s="204">
        <f t="shared" si="108"/>
        <v>0.99995934192123515</v>
      </c>
      <c r="BC274" s="204">
        <f t="shared" si="109"/>
        <v>1</v>
      </c>
      <c r="BD274" s="204">
        <f t="shared" si="110"/>
        <v>0.99979881611771526</v>
      </c>
      <c r="BE274" s="204">
        <f t="shared" si="111"/>
        <v>0.99988660940358776</v>
      </c>
      <c r="BF274" s="204">
        <f t="shared" si="112"/>
        <v>0.99989238226401544</v>
      </c>
      <c r="BG274" s="204">
        <f t="shared" si="113"/>
        <v>1</v>
      </c>
      <c r="BH274" s="204">
        <f t="shared" si="114"/>
        <v>0.99999984544120812</v>
      </c>
      <c r="BI274" s="204">
        <f t="shared" si="115"/>
        <v>0.99926088677666969</v>
      </c>
      <c r="BJ274" s="204">
        <f t="shared" si="116"/>
        <v>0.99996502223031003</v>
      </c>
      <c r="BK274" s="204">
        <f t="shared" si="117"/>
        <v>0.99999837077499565</v>
      </c>
      <c r="BM274" s="205">
        <f t="shared" si="96"/>
        <v>0.99262215392954056</v>
      </c>
      <c r="BN274" s="205">
        <f t="shared" si="97"/>
        <v>29.51090349658973</v>
      </c>
    </row>
    <row r="275" spans="1:66">
      <c r="A275" s="223">
        <v>45199</v>
      </c>
      <c r="B275" s="215">
        <v>0.27300000000000002</v>
      </c>
      <c r="C275" s="215">
        <v>0.42249999999999999</v>
      </c>
      <c r="D275" s="215">
        <v>0.36785000000000001</v>
      </c>
      <c r="E275" s="215">
        <v>0.24940000000000001</v>
      </c>
      <c r="F275" s="215">
        <v>1.9923500000000001</v>
      </c>
      <c r="G275" s="215">
        <v>0.62654999999999994</v>
      </c>
      <c r="H275" s="215">
        <v>0.2233</v>
      </c>
      <c r="I275" s="215">
        <v>2.1368</v>
      </c>
      <c r="J275" s="216">
        <v>4230.6909999999998</v>
      </c>
      <c r="K275" s="216">
        <v>40.72</v>
      </c>
      <c r="L275" s="216">
        <v>368.59559999999999</v>
      </c>
      <c r="M275" s="215">
        <v>8.4350000000000008E-2</v>
      </c>
      <c r="N275" s="215">
        <v>1.2801</v>
      </c>
      <c r="O275" s="215">
        <v>0.45455000000000001</v>
      </c>
      <c r="P275" s="215">
        <v>15.4572</v>
      </c>
      <c r="Q275" s="215">
        <v>26.4544</v>
      </c>
      <c r="R275" s="215">
        <v>2.2591999999999999</v>
      </c>
      <c r="S275" s="215">
        <v>0.37245</v>
      </c>
      <c r="T275" s="215">
        <v>0.25805</v>
      </c>
      <c r="U275" s="215">
        <v>8.8021999999999991</v>
      </c>
      <c r="AR275" s="204">
        <f t="shared" si="98"/>
        <v>1</v>
      </c>
      <c r="AS275" s="204">
        <f t="shared" si="99"/>
        <v>1</v>
      </c>
      <c r="AT275" s="204">
        <f t="shared" si="100"/>
        <v>1</v>
      </c>
      <c r="AU275" s="204">
        <f t="shared" si="101"/>
        <v>1</v>
      </c>
      <c r="AV275" s="204">
        <f t="shared" si="102"/>
        <v>1</v>
      </c>
      <c r="AW275" s="204">
        <f t="shared" si="103"/>
        <v>1</v>
      </c>
      <c r="AX275" s="204">
        <f t="shared" si="104"/>
        <v>1</v>
      </c>
      <c r="AY275" s="204">
        <f t="shared" si="105"/>
        <v>1</v>
      </c>
      <c r="AZ275" s="204">
        <f t="shared" si="106"/>
        <v>1</v>
      </c>
      <c r="BA275" s="204">
        <f t="shared" si="107"/>
        <v>1</v>
      </c>
      <c r="BB275" s="204">
        <f t="shared" si="108"/>
        <v>1</v>
      </c>
      <c r="BC275" s="204">
        <f t="shared" si="109"/>
        <v>1</v>
      </c>
      <c r="BD275" s="204">
        <f t="shared" si="110"/>
        <v>1</v>
      </c>
      <c r="BE275" s="204">
        <f t="shared" si="111"/>
        <v>1</v>
      </c>
      <c r="BF275" s="204">
        <f t="shared" si="112"/>
        <v>1</v>
      </c>
      <c r="BG275" s="204">
        <f t="shared" si="113"/>
        <v>1</v>
      </c>
      <c r="BH275" s="204">
        <f t="shared" si="114"/>
        <v>1</v>
      </c>
      <c r="BI275" s="204">
        <f t="shared" si="115"/>
        <v>1</v>
      </c>
      <c r="BJ275" s="204">
        <f t="shared" si="116"/>
        <v>1</v>
      </c>
      <c r="BK275" s="204">
        <f t="shared" si="117"/>
        <v>1</v>
      </c>
      <c r="BM275" s="205">
        <f t="shared" si="96"/>
        <v>1</v>
      </c>
      <c r="BN275" s="205">
        <f t="shared" si="97"/>
        <v>29.51090349658973</v>
      </c>
    </row>
    <row r="276" spans="1:66">
      <c r="A276" s="223">
        <v>45200</v>
      </c>
      <c r="B276" s="215">
        <v>0.27300000000000002</v>
      </c>
      <c r="C276" s="215">
        <v>0.42249999999999999</v>
      </c>
      <c r="D276" s="215">
        <v>0.36785000000000001</v>
      </c>
      <c r="E276" s="215">
        <v>0.24940000000000001</v>
      </c>
      <c r="F276" s="215">
        <v>1.9923500000000001</v>
      </c>
      <c r="G276" s="215">
        <v>0.62654999999999994</v>
      </c>
      <c r="H276" s="215">
        <v>0.2233</v>
      </c>
      <c r="I276" s="215">
        <v>2.1368</v>
      </c>
      <c r="J276" s="215">
        <v>4230.6909999999998</v>
      </c>
      <c r="K276" s="216">
        <v>40.72</v>
      </c>
      <c r="L276" s="216">
        <v>368.59559999999999</v>
      </c>
      <c r="M276" s="215">
        <v>8.4350000000000008E-2</v>
      </c>
      <c r="N276" s="215">
        <v>1.2801</v>
      </c>
      <c r="O276" s="215">
        <v>0.45455000000000001</v>
      </c>
      <c r="P276" s="215">
        <v>15.4572</v>
      </c>
      <c r="Q276" s="215">
        <v>26.4544</v>
      </c>
      <c r="R276" s="215">
        <v>2.2591999999999999</v>
      </c>
      <c r="S276" s="215">
        <v>0.37245</v>
      </c>
      <c r="T276" s="215">
        <v>0.25805</v>
      </c>
      <c r="U276" s="215">
        <v>8.8021999999999991</v>
      </c>
      <c r="AR276" s="204">
        <f t="shared" si="98"/>
        <v>1</v>
      </c>
      <c r="AS276" s="204">
        <f t="shared" si="99"/>
        <v>1</v>
      </c>
      <c r="AT276" s="204">
        <f t="shared" si="100"/>
        <v>1</v>
      </c>
      <c r="AU276" s="204">
        <f t="shared" si="101"/>
        <v>1</v>
      </c>
      <c r="AV276" s="204">
        <f t="shared" si="102"/>
        <v>1</v>
      </c>
      <c r="AW276" s="204">
        <f t="shared" si="103"/>
        <v>1</v>
      </c>
      <c r="AX276" s="204">
        <f t="shared" si="104"/>
        <v>1</v>
      </c>
      <c r="AY276" s="204">
        <f t="shared" si="105"/>
        <v>1</v>
      </c>
      <c r="AZ276" s="204">
        <f t="shared" si="106"/>
        <v>1</v>
      </c>
      <c r="BA276" s="204">
        <f t="shared" si="107"/>
        <v>1</v>
      </c>
      <c r="BB276" s="204">
        <f t="shared" si="108"/>
        <v>1</v>
      </c>
      <c r="BC276" s="204">
        <f t="shared" si="109"/>
        <v>1</v>
      </c>
      <c r="BD276" s="204">
        <f t="shared" si="110"/>
        <v>1</v>
      </c>
      <c r="BE276" s="204">
        <f t="shared" si="111"/>
        <v>1</v>
      </c>
      <c r="BF276" s="204">
        <f t="shared" si="112"/>
        <v>1</v>
      </c>
      <c r="BG276" s="204">
        <f t="shared" si="113"/>
        <v>1</v>
      </c>
      <c r="BH276" s="204">
        <f t="shared" si="114"/>
        <v>1</v>
      </c>
      <c r="BI276" s="204">
        <f t="shared" si="115"/>
        <v>1</v>
      </c>
      <c r="BJ276" s="204">
        <f t="shared" si="116"/>
        <v>1</v>
      </c>
      <c r="BK276" s="204">
        <f t="shared" si="117"/>
        <v>1</v>
      </c>
      <c r="BM276" s="205">
        <f t="shared" si="96"/>
        <v>1</v>
      </c>
      <c r="BN276" s="205">
        <f t="shared" si="97"/>
        <v>29.51090349658973</v>
      </c>
    </row>
    <row r="277" spans="1:66">
      <c r="A277" s="223">
        <v>45201</v>
      </c>
      <c r="B277" s="215">
        <v>0.27300000000000002</v>
      </c>
      <c r="C277" s="215">
        <v>0.42625000000000002</v>
      </c>
      <c r="D277" s="215">
        <v>0.37109999999999999</v>
      </c>
      <c r="E277" s="215">
        <v>0.24995000000000001</v>
      </c>
      <c r="F277" s="215">
        <v>1.9923500000000001</v>
      </c>
      <c r="G277" s="215">
        <v>0.62660000000000005</v>
      </c>
      <c r="H277" s="215">
        <v>0.224</v>
      </c>
      <c r="I277" s="215">
        <v>2.1382000000000003</v>
      </c>
      <c r="J277" s="215">
        <v>4239.0200000000004</v>
      </c>
      <c r="K277" s="216">
        <v>40.869999999999997</v>
      </c>
      <c r="L277" s="216">
        <v>369.4708</v>
      </c>
      <c r="M277" s="215">
        <v>8.4400000000000003E-2</v>
      </c>
      <c r="N277" s="215">
        <v>1.28505</v>
      </c>
      <c r="O277" s="215">
        <v>0.45599999999999996</v>
      </c>
      <c r="P277" s="215">
        <v>15.5016</v>
      </c>
      <c r="Q277" s="215">
        <v>26.851300000000002</v>
      </c>
      <c r="R277" s="215">
        <v>2.2313000000000001</v>
      </c>
      <c r="S277" s="215">
        <v>0.37395</v>
      </c>
      <c r="T277" s="215">
        <v>0.25834999999999997</v>
      </c>
      <c r="U277" s="215">
        <v>8.7973499999999998</v>
      </c>
      <c r="AR277" s="204">
        <f t="shared" si="98"/>
        <v>1</v>
      </c>
      <c r="AS277" s="204">
        <f t="shared" si="99"/>
        <v>1.0038817959165207</v>
      </c>
      <c r="AT277" s="204">
        <f t="shared" si="100"/>
        <v>1.0000057342548294</v>
      </c>
      <c r="AU277" s="204">
        <f t="shared" si="101"/>
        <v>1.0000040015199831</v>
      </c>
      <c r="AV277" s="204">
        <f t="shared" si="102"/>
        <v>1</v>
      </c>
      <c r="AW277" s="204">
        <f t="shared" si="103"/>
        <v>1.0000001408635564</v>
      </c>
      <c r="AX277" s="204">
        <f t="shared" si="104"/>
        <v>1.0000035763457693</v>
      </c>
      <c r="AY277" s="204">
        <f t="shared" si="105"/>
        <v>1.0000120751462414</v>
      </c>
      <c r="AZ277" s="204">
        <f t="shared" si="106"/>
        <v>1.0000249512521708</v>
      </c>
      <c r="BA277" s="204">
        <f t="shared" si="107"/>
        <v>1.0000756011276379</v>
      </c>
      <c r="BB277" s="204">
        <f t="shared" si="108"/>
        <v>1.0000218877946283</v>
      </c>
      <c r="BC277" s="204">
        <f t="shared" si="109"/>
        <v>1</v>
      </c>
      <c r="BD277" s="204">
        <f t="shared" si="110"/>
        <v>1.0001915678361928</v>
      </c>
      <c r="BE277" s="204">
        <f t="shared" si="111"/>
        <v>1.0000351093932163</v>
      </c>
      <c r="BF277" s="204">
        <f t="shared" si="112"/>
        <v>1.0000518525588979</v>
      </c>
      <c r="BG277" s="204">
        <f t="shared" si="113"/>
        <v>1</v>
      </c>
      <c r="BH277" s="204">
        <f t="shared" si="114"/>
        <v>0.99999836166816702</v>
      </c>
      <c r="BI277" s="204">
        <f t="shared" si="115"/>
        <v>1.0005550647651802</v>
      </c>
      <c r="BJ277" s="204">
        <f t="shared" si="116"/>
        <v>1.0000058466582085</v>
      </c>
      <c r="BK277" s="204">
        <f t="shared" si="117"/>
        <v>0.99999209565683989</v>
      </c>
      <c r="BM277" s="205">
        <f t="shared" si="96"/>
        <v>1.0048637600359427</v>
      </c>
      <c r="BN277" s="205">
        <f t="shared" si="97"/>
        <v>29.654437449641005</v>
      </c>
    </row>
    <row r="278" spans="1:66">
      <c r="A278" s="223">
        <v>45202</v>
      </c>
      <c r="B278" s="215">
        <v>0.27300000000000002</v>
      </c>
      <c r="C278" s="215">
        <v>0.43235000000000001</v>
      </c>
      <c r="D278" s="215">
        <v>0.37404999999999999</v>
      </c>
      <c r="E278" s="215">
        <v>0.251</v>
      </c>
      <c r="F278" s="215">
        <v>1.9923500000000001</v>
      </c>
      <c r="G278" s="215">
        <v>0.62675000000000003</v>
      </c>
      <c r="H278" s="215">
        <v>0.22620000000000001</v>
      </c>
      <c r="I278" s="215">
        <v>2.1376499999999998</v>
      </c>
      <c r="J278" s="215">
        <v>4261.5550000000003</v>
      </c>
      <c r="K278" s="216">
        <v>40.92</v>
      </c>
      <c r="L278" s="216">
        <v>371.68095</v>
      </c>
      <c r="M278" s="215">
        <v>8.4449999999999997E-2</v>
      </c>
      <c r="N278" s="215">
        <v>1.2902</v>
      </c>
      <c r="O278" s="215">
        <v>0.46189999999999998</v>
      </c>
      <c r="P278" s="215">
        <v>15.5342</v>
      </c>
      <c r="Q278" s="215">
        <v>27.178899999999999</v>
      </c>
      <c r="R278" s="215">
        <v>2.2591999999999999</v>
      </c>
      <c r="S278" s="215">
        <v>0.37519999999999998</v>
      </c>
      <c r="T278" s="215">
        <v>0.26080000000000003</v>
      </c>
      <c r="U278" s="215">
        <v>8.8306000000000004</v>
      </c>
      <c r="AR278" s="204">
        <f t="shared" si="98"/>
        <v>1</v>
      </c>
      <c r="AS278" s="204">
        <f t="shared" si="99"/>
        <v>1.0062493752569661</v>
      </c>
      <c r="AT278" s="204">
        <f t="shared" si="100"/>
        <v>1.0000051616236547</v>
      </c>
      <c r="AU278" s="204">
        <f t="shared" si="101"/>
        <v>1.0000076148879615</v>
      </c>
      <c r="AV278" s="204">
        <f t="shared" si="102"/>
        <v>1</v>
      </c>
      <c r="AW278" s="204">
        <f t="shared" si="103"/>
        <v>1.0000004225232966</v>
      </c>
      <c r="AX278" s="204">
        <f t="shared" si="104"/>
        <v>1.0000111676629981</v>
      </c>
      <c r="AY278" s="204">
        <f t="shared" si="105"/>
        <v>0.99999525717559956</v>
      </c>
      <c r="AZ278" s="204">
        <f t="shared" si="106"/>
        <v>1.0000672647293913</v>
      </c>
      <c r="BA278" s="204">
        <f t="shared" si="107"/>
        <v>1.0000251380942906</v>
      </c>
      <c r="BB278" s="204">
        <f t="shared" si="108"/>
        <v>1.0000550443852301</v>
      </c>
      <c r="BC278" s="204">
        <f t="shared" si="109"/>
        <v>1</v>
      </c>
      <c r="BD278" s="204">
        <f t="shared" si="110"/>
        <v>1.0001985269840064</v>
      </c>
      <c r="BE278" s="204">
        <f t="shared" si="111"/>
        <v>1.0001417243668609</v>
      </c>
      <c r="BF278" s="204">
        <f t="shared" si="112"/>
        <v>1.0000379771916761</v>
      </c>
      <c r="BG278" s="204">
        <f t="shared" si="113"/>
        <v>1</v>
      </c>
      <c r="BH278" s="204">
        <f t="shared" si="114"/>
        <v>1.0000016383345172</v>
      </c>
      <c r="BI278" s="204">
        <f t="shared" si="115"/>
        <v>1.0004608341190042</v>
      </c>
      <c r="BJ278" s="204">
        <f t="shared" si="116"/>
        <v>1.0000474961196602</v>
      </c>
      <c r="BK278" s="204">
        <f t="shared" si="117"/>
        <v>1.0000541040056563</v>
      </c>
      <c r="BM278" s="205">
        <f t="shared" si="96"/>
        <v>1.0073661552952513</v>
      </c>
      <c r="BN278" s="205">
        <f t="shared" si="97"/>
        <v>29.872876641088379</v>
      </c>
    </row>
    <row r="279" spans="1:66">
      <c r="A279" s="223">
        <v>45203</v>
      </c>
      <c r="B279" s="215">
        <v>0.27300000000000002</v>
      </c>
      <c r="C279" s="215">
        <v>0.43315000000000003</v>
      </c>
      <c r="D279" s="215">
        <v>0.37444999999999995</v>
      </c>
      <c r="E279" s="215">
        <v>0.25190000000000001</v>
      </c>
      <c r="F279" s="215">
        <v>1.9923500000000001</v>
      </c>
      <c r="G279" s="215">
        <v>0.628</v>
      </c>
      <c r="H279" s="215">
        <v>0.22639999999999999</v>
      </c>
      <c r="I279" s="215">
        <v>2.1377999999999999</v>
      </c>
      <c r="J279" s="216">
        <v>4267.6849999999995</v>
      </c>
      <c r="K279" s="216">
        <v>40.734999999999999</v>
      </c>
      <c r="L279" s="216">
        <v>371.97829999999999</v>
      </c>
      <c r="M279" s="215">
        <v>8.4449999999999997E-2</v>
      </c>
      <c r="N279" s="215">
        <v>1.2926</v>
      </c>
      <c r="O279" s="215">
        <v>0.46405000000000002</v>
      </c>
      <c r="P279" s="215">
        <v>15.4939</v>
      </c>
      <c r="Q279" s="215">
        <v>27.127050000000001</v>
      </c>
      <c r="R279" s="215">
        <v>2.2939499999999997</v>
      </c>
      <c r="S279" s="215">
        <v>0.3755</v>
      </c>
      <c r="T279" s="215">
        <v>0.2611</v>
      </c>
      <c r="U279" s="215">
        <v>8.8500000000000014</v>
      </c>
      <c r="AR279" s="204">
        <f t="shared" si="98"/>
        <v>1</v>
      </c>
      <c r="AS279" s="204">
        <f t="shared" si="99"/>
        <v>1.0008108413392593</v>
      </c>
      <c r="AT279" s="204">
        <f t="shared" si="100"/>
        <v>1.0000006967436437</v>
      </c>
      <c r="AU279" s="204">
        <f t="shared" si="101"/>
        <v>1.0000065017319328</v>
      </c>
      <c r="AV279" s="204">
        <f t="shared" si="102"/>
        <v>1</v>
      </c>
      <c r="AW279" s="204">
        <f t="shared" si="103"/>
        <v>1.0000035171054378</v>
      </c>
      <c r="AX279" s="204">
        <f t="shared" si="104"/>
        <v>1.0000010098454692</v>
      </c>
      <c r="AY279" s="204">
        <f t="shared" si="105"/>
        <v>1.0000012936224778</v>
      </c>
      <c r="AZ279" s="204">
        <f t="shared" si="106"/>
        <v>1.000018235458658</v>
      </c>
      <c r="BA279" s="204">
        <f t="shared" si="107"/>
        <v>0.99990684063913882</v>
      </c>
      <c r="BB279" s="204">
        <f t="shared" si="108"/>
        <v>1.0000073804145924</v>
      </c>
      <c r="BC279" s="204">
        <f t="shared" si="109"/>
        <v>1</v>
      </c>
      <c r="BD279" s="204">
        <f t="shared" si="110"/>
        <v>1.0000922419860294</v>
      </c>
      <c r="BE279" s="204">
        <f t="shared" si="111"/>
        <v>1.0000511933971579</v>
      </c>
      <c r="BF279" s="204">
        <f t="shared" si="112"/>
        <v>0.9999530430699467</v>
      </c>
      <c r="BG279" s="204">
        <f t="shared" si="113"/>
        <v>1</v>
      </c>
      <c r="BH279" s="204">
        <f t="shared" si="114"/>
        <v>1.0000020125137441</v>
      </c>
      <c r="BI279" s="204">
        <f t="shared" si="115"/>
        <v>1.0001103523960801</v>
      </c>
      <c r="BJ279" s="204">
        <f t="shared" si="116"/>
        <v>1.0000057850434925</v>
      </c>
      <c r="BK279" s="204">
        <f t="shared" si="117"/>
        <v>1.0000314730662818</v>
      </c>
      <c r="BM279" s="205">
        <f t="shared" si="96"/>
        <v>1.0010025742296824</v>
      </c>
      <c r="BN279" s="205">
        <f t="shared" si="97"/>
        <v>29.902826417375216</v>
      </c>
    </row>
    <row r="280" spans="1:66">
      <c r="A280" s="223">
        <v>45204</v>
      </c>
      <c r="B280" s="215">
        <v>0.27200000000000002</v>
      </c>
      <c r="C280" s="215">
        <v>0.42749999999999999</v>
      </c>
      <c r="D280" s="215">
        <v>0.37334999999999996</v>
      </c>
      <c r="E280" s="215">
        <v>0.24880000000000002</v>
      </c>
      <c r="F280" s="215">
        <v>1.98505</v>
      </c>
      <c r="G280" s="215">
        <v>0.62609999999999999</v>
      </c>
      <c r="H280" s="215">
        <v>0.22384999999999999</v>
      </c>
      <c r="I280" s="215">
        <v>2.1295999999999999</v>
      </c>
      <c r="J280" s="216">
        <v>4243.0815000000002</v>
      </c>
      <c r="K280" s="216">
        <v>40.424999999999997</v>
      </c>
      <c r="L280" s="216">
        <v>367.25250000000005</v>
      </c>
      <c r="M280" s="215">
        <v>8.4150000000000003E-2</v>
      </c>
      <c r="N280" s="215">
        <v>1.2849499999999998</v>
      </c>
      <c r="O280" s="215">
        <v>0.45779999999999998</v>
      </c>
      <c r="P280" s="215">
        <v>15.40875</v>
      </c>
      <c r="Q280" s="215">
        <v>27.208349999999999</v>
      </c>
      <c r="R280" s="215">
        <v>2.2240500000000001</v>
      </c>
      <c r="S280" s="215">
        <v>0.37270000000000003</v>
      </c>
      <c r="T280" s="215">
        <v>0.25865000000000005</v>
      </c>
      <c r="U280" s="215">
        <v>8.7782999999999998</v>
      </c>
      <c r="AR280" s="204">
        <f t="shared" si="98"/>
        <v>0.99947864985839741</v>
      </c>
      <c r="AS280" s="204">
        <f t="shared" si="99"/>
        <v>0.99425995207952456</v>
      </c>
      <c r="AT280" s="204">
        <f t="shared" si="100"/>
        <v>0.99999808216271668</v>
      </c>
      <c r="AU280" s="204">
        <f t="shared" si="101"/>
        <v>0.99997750680866171</v>
      </c>
      <c r="AV280" s="204">
        <f t="shared" si="102"/>
        <v>0.99957108663274197</v>
      </c>
      <c r="AW280" s="204">
        <f t="shared" si="103"/>
        <v>0.99999465125029052</v>
      </c>
      <c r="AX280" s="204">
        <f t="shared" si="104"/>
        <v>0.99998705722147463</v>
      </c>
      <c r="AY280" s="204">
        <f t="shared" si="105"/>
        <v>0.99992915103766744</v>
      </c>
      <c r="AZ280" s="204">
        <f t="shared" si="106"/>
        <v>0.99992665407050019</v>
      </c>
      <c r="BA280" s="204">
        <f t="shared" si="107"/>
        <v>0.99984294755430336</v>
      </c>
      <c r="BB280" s="204">
        <f t="shared" si="108"/>
        <v>0.9998820057750003</v>
      </c>
      <c r="BC280" s="204">
        <f t="shared" si="109"/>
        <v>1</v>
      </c>
      <c r="BD280" s="204">
        <f t="shared" si="110"/>
        <v>0.99970543600121797</v>
      </c>
      <c r="BE280" s="204">
        <f t="shared" si="111"/>
        <v>0.99985053308087801</v>
      </c>
      <c r="BF280" s="204">
        <f t="shared" si="112"/>
        <v>0.99990038421060268</v>
      </c>
      <c r="BG280" s="204">
        <f t="shared" si="113"/>
        <v>1</v>
      </c>
      <c r="BH280" s="204">
        <f t="shared" si="114"/>
        <v>0.99999592007806826</v>
      </c>
      <c r="BI280" s="204">
        <f t="shared" si="115"/>
        <v>0.99896718882086111</v>
      </c>
      <c r="BJ280" s="204">
        <f t="shared" si="116"/>
        <v>0.99995256096259755</v>
      </c>
      <c r="BK280" s="204">
        <f t="shared" si="117"/>
        <v>0.99988334238277865</v>
      </c>
      <c r="BM280" s="205">
        <f t="shared" si="96"/>
        <v>0.99112533301700767</v>
      </c>
      <c r="BN280" s="205">
        <f t="shared" si="97"/>
        <v>29.637448791070785</v>
      </c>
    </row>
    <row r="281" spans="1:66">
      <c r="A281" s="223">
        <v>45205</v>
      </c>
      <c r="B281" s="215">
        <v>0.27200000000000002</v>
      </c>
      <c r="C281" s="215">
        <v>0.42799999999999999</v>
      </c>
      <c r="D281" s="215">
        <v>0.37334999999999996</v>
      </c>
      <c r="E281" s="215">
        <v>0.24859999999999999</v>
      </c>
      <c r="F281" s="215">
        <v>1.98505</v>
      </c>
      <c r="G281" s="215">
        <v>0.62349999999999994</v>
      </c>
      <c r="H281" s="215">
        <v>0.2235</v>
      </c>
      <c r="I281" s="215">
        <v>2.1300999999999997</v>
      </c>
      <c r="J281" s="216">
        <v>4251.5084999999999</v>
      </c>
      <c r="K281" s="216">
        <v>40.495000000000005</v>
      </c>
      <c r="L281" s="216">
        <v>367.28764999999999</v>
      </c>
      <c r="M281" s="215">
        <v>8.4150000000000003E-2</v>
      </c>
      <c r="N281" s="215">
        <v>1.2836000000000001</v>
      </c>
      <c r="O281" s="215">
        <v>0.45684999999999998</v>
      </c>
      <c r="P281" s="215">
        <v>15.40455</v>
      </c>
      <c r="Q281" s="215">
        <v>27.449649999999998</v>
      </c>
      <c r="R281" s="215">
        <v>2.2240500000000001</v>
      </c>
      <c r="S281" s="215">
        <v>0.37214999999999998</v>
      </c>
      <c r="T281" s="215">
        <v>0.25814999999999999</v>
      </c>
      <c r="U281" s="215">
        <v>8.7611500000000007</v>
      </c>
      <c r="AR281" s="204">
        <f t="shared" si="98"/>
        <v>1</v>
      </c>
      <c r="AS281" s="204">
        <f t="shared" si="99"/>
        <v>1.000512623087652</v>
      </c>
      <c r="AT281" s="204">
        <f t="shared" si="100"/>
        <v>1</v>
      </c>
      <c r="AU281" s="204">
        <f t="shared" si="101"/>
        <v>0.9999985392017795</v>
      </c>
      <c r="AV281" s="204">
        <f t="shared" si="102"/>
        <v>1</v>
      </c>
      <c r="AW281" s="204">
        <f t="shared" si="103"/>
        <v>0.99999265430258211</v>
      </c>
      <c r="AX281" s="204">
        <f t="shared" si="104"/>
        <v>0.99999821203286865</v>
      </c>
      <c r="AY281" s="204">
        <f t="shared" si="105"/>
        <v>1.000004328025164</v>
      </c>
      <c r="AZ281" s="204">
        <f t="shared" si="106"/>
        <v>1.0000251708972696</v>
      </c>
      <c r="BA281" s="204">
        <f t="shared" si="107"/>
        <v>1.0000355718981782</v>
      </c>
      <c r="BB281" s="204">
        <f t="shared" si="108"/>
        <v>1.00000088327341</v>
      </c>
      <c r="BC281" s="204">
        <f t="shared" si="109"/>
        <v>1</v>
      </c>
      <c r="BD281" s="204">
        <f t="shared" si="110"/>
        <v>0.99994782980234342</v>
      </c>
      <c r="BE281" s="204">
        <f t="shared" si="111"/>
        <v>0.99997710108106763</v>
      </c>
      <c r="BF281" s="204">
        <f t="shared" si="112"/>
        <v>0.99999507201025417</v>
      </c>
      <c r="BG281" s="204">
        <f t="shared" si="113"/>
        <v>1</v>
      </c>
      <c r="BH281" s="204">
        <f t="shared" si="114"/>
        <v>1</v>
      </c>
      <c r="BI281" s="204">
        <f t="shared" si="115"/>
        <v>0.99979613033153347</v>
      </c>
      <c r="BJ281" s="204">
        <f t="shared" si="116"/>
        <v>0.99999026318570572</v>
      </c>
      <c r="BK281" s="204">
        <f t="shared" si="117"/>
        <v>0.99997195409111284</v>
      </c>
      <c r="BM281" s="205">
        <f t="shared" si="96"/>
        <v>1.0002462083298589</v>
      </c>
      <c r="BN281" s="205">
        <f t="shared" si="97"/>
        <v>29.644745777838914</v>
      </c>
    </row>
    <row r="282" spans="1:66">
      <c r="A282" s="223">
        <v>45206</v>
      </c>
      <c r="B282" s="215">
        <v>0.27200000000000002</v>
      </c>
      <c r="C282" s="215">
        <v>0.42799999999999999</v>
      </c>
      <c r="D282" s="215">
        <v>0.37334999999999996</v>
      </c>
      <c r="E282" s="215">
        <v>0.24859999999999999</v>
      </c>
      <c r="F282" s="215">
        <v>1.98505</v>
      </c>
      <c r="G282" s="215">
        <v>0.62349999999999994</v>
      </c>
      <c r="H282" s="215">
        <v>0.2235</v>
      </c>
      <c r="I282" s="215">
        <v>2.1300999999999997</v>
      </c>
      <c r="J282" s="216">
        <v>4251.5084999999999</v>
      </c>
      <c r="K282" s="216">
        <v>40.495000000000005</v>
      </c>
      <c r="L282" s="216">
        <v>367.28764999999999</v>
      </c>
      <c r="M282" s="215">
        <v>8.4150000000000003E-2</v>
      </c>
      <c r="N282" s="215">
        <v>1.2836000000000001</v>
      </c>
      <c r="O282" s="215">
        <v>0.45684999999999998</v>
      </c>
      <c r="P282" s="215">
        <v>15.40455</v>
      </c>
      <c r="Q282" s="215">
        <v>27.449649999999998</v>
      </c>
      <c r="R282" s="215">
        <v>2.2240500000000001</v>
      </c>
      <c r="S282" s="215">
        <v>0.37214999999999998</v>
      </c>
      <c r="T282" s="215">
        <v>0.25814999999999999</v>
      </c>
      <c r="U282" s="215">
        <v>8.7611500000000007</v>
      </c>
      <c r="AR282" s="204">
        <f t="shared" si="98"/>
        <v>1</v>
      </c>
      <c r="AS282" s="204">
        <f t="shared" si="99"/>
        <v>1</v>
      </c>
      <c r="AT282" s="204">
        <f t="shared" si="100"/>
        <v>1</v>
      </c>
      <c r="AU282" s="204">
        <f t="shared" si="101"/>
        <v>1</v>
      </c>
      <c r="AV282" s="204">
        <f t="shared" si="102"/>
        <v>1</v>
      </c>
      <c r="AW282" s="204">
        <f t="shared" si="103"/>
        <v>1</v>
      </c>
      <c r="AX282" s="204">
        <f t="shared" si="104"/>
        <v>1</v>
      </c>
      <c r="AY282" s="204">
        <f t="shared" si="105"/>
        <v>1</v>
      </c>
      <c r="AZ282" s="204">
        <f t="shared" si="106"/>
        <v>1</v>
      </c>
      <c r="BA282" s="204">
        <f t="shared" si="107"/>
        <v>1</v>
      </c>
      <c r="BB282" s="204">
        <f t="shared" si="108"/>
        <v>1</v>
      </c>
      <c r="BC282" s="204">
        <f t="shared" si="109"/>
        <v>1</v>
      </c>
      <c r="BD282" s="204">
        <f t="shared" si="110"/>
        <v>1</v>
      </c>
      <c r="BE282" s="204">
        <f t="shared" si="111"/>
        <v>1</v>
      </c>
      <c r="BF282" s="204">
        <f t="shared" si="112"/>
        <v>1</v>
      </c>
      <c r="BG282" s="204">
        <f t="shared" si="113"/>
        <v>1</v>
      </c>
      <c r="BH282" s="204">
        <f t="shared" si="114"/>
        <v>1</v>
      </c>
      <c r="BI282" s="204">
        <f t="shared" si="115"/>
        <v>1</v>
      </c>
      <c r="BJ282" s="204">
        <f t="shared" si="116"/>
        <v>1</v>
      </c>
      <c r="BK282" s="204">
        <f t="shared" si="117"/>
        <v>1</v>
      </c>
      <c r="BM282" s="205">
        <f t="shared" si="96"/>
        <v>1</v>
      </c>
      <c r="BN282" s="205">
        <f t="shared" si="97"/>
        <v>29.644745777838914</v>
      </c>
    </row>
    <row r="283" spans="1:66">
      <c r="A283" s="223">
        <v>45207</v>
      </c>
      <c r="B283" s="215">
        <v>0.27200000000000002</v>
      </c>
      <c r="C283" s="215">
        <v>0.42799999999999999</v>
      </c>
      <c r="D283" s="215">
        <v>0.37334999999999996</v>
      </c>
      <c r="E283" s="215">
        <v>0.24859999999999999</v>
      </c>
      <c r="F283" s="215">
        <v>1.98505</v>
      </c>
      <c r="G283" s="215">
        <v>0.62349999999999994</v>
      </c>
      <c r="H283" s="215">
        <v>0.2235</v>
      </c>
      <c r="I283" s="215">
        <v>2.1300999999999997</v>
      </c>
      <c r="J283" s="216">
        <v>4251.5084999999999</v>
      </c>
      <c r="K283" s="216">
        <v>40.495000000000005</v>
      </c>
      <c r="L283" s="216">
        <v>367.28764999999999</v>
      </c>
      <c r="M283" s="215">
        <v>8.4150000000000003E-2</v>
      </c>
      <c r="N283" s="215">
        <v>1.2836000000000001</v>
      </c>
      <c r="O283" s="215">
        <v>0.45684999999999998</v>
      </c>
      <c r="P283" s="215">
        <v>15.40455</v>
      </c>
      <c r="Q283" s="215">
        <v>27.449649999999998</v>
      </c>
      <c r="R283" s="215">
        <v>2.2240500000000001</v>
      </c>
      <c r="S283" s="215">
        <v>0.37214999999999998</v>
      </c>
      <c r="T283" s="215">
        <v>0.25814999999999999</v>
      </c>
      <c r="U283" s="215">
        <v>8.7611500000000007</v>
      </c>
      <c r="AR283" s="204">
        <f t="shared" si="98"/>
        <v>1</v>
      </c>
      <c r="AS283" s="204">
        <f t="shared" si="99"/>
        <v>1</v>
      </c>
      <c r="AT283" s="204">
        <f t="shared" si="100"/>
        <v>1</v>
      </c>
      <c r="AU283" s="204">
        <f t="shared" si="101"/>
        <v>1</v>
      </c>
      <c r="AV283" s="204">
        <f t="shared" si="102"/>
        <v>1</v>
      </c>
      <c r="AW283" s="204">
        <f t="shared" si="103"/>
        <v>1</v>
      </c>
      <c r="AX283" s="204">
        <f t="shared" si="104"/>
        <v>1</v>
      </c>
      <c r="AY283" s="204">
        <f t="shared" si="105"/>
        <v>1</v>
      </c>
      <c r="AZ283" s="204">
        <f t="shared" si="106"/>
        <v>1</v>
      </c>
      <c r="BA283" s="204">
        <f t="shared" si="107"/>
        <v>1</v>
      </c>
      <c r="BB283" s="204">
        <f t="shared" si="108"/>
        <v>1</v>
      </c>
      <c r="BC283" s="204">
        <f t="shared" si="109"/>
        <v>1</v>
      </c>
      <c r="BD283" s="204">
        <f t="shared" si="110"/>
        <v>1</v>
      </c>
      <c r="BE283" s="204">
        <f t="shared" si="111"/>
        <v>1</v>
      </c>
      <c r="BF283" s="204">
        <f t="shared" si="112"/>
        <v>1</v>
      </c>
      <c r="BG283" s="204">
        <f t="shared" si="113"/>
        <v>1</v>
      </c>
      <c r="BH283" s="204">
        <f t="shared" si="114"/>
        <v>1</v>
      </c>
      <c r="BI283" s="204">
        <f t="shared" si="115"/>
        <v>1</v>
      </c>
      <c r="BJ283" s="204">
        <f t="shared" si="116"/>
        <v>1</v>
      </c>
      <c r="BK283" s="204">
        <f t="shared" si="117"/>
        <v>1</v>
      </c>
      <c r="BM283" s="205">
        <f t="shared" ref="BM283:BM314" si="118">PRODUCT(AR283:BB283,BD283:BK283)</f>
        <v>1</v>
      </c>
      <c r="BN283" s="205">
        <f t="shared" si="97"/>
        <v>29.644745777838914</v>
      </c>
    </row>
    <row r="284" spans="1:66">
      <c r="A284" s="223">
        <v>45208</v>
      </c>
      <c r="B284" s="215">
        <v>0.27100000000000002</v>
      </c>
      <c r="C284" s="215">
        <v>0.42610000000000003</v>
      </c>
      <c r="D284" s="215">
        <v>0.36985000000000001</v>
      </c>
      <c r="E284" s="215">
        <v>0.24654999999999999</v>
      </c>
      <c r="F284" s="215">
        <v>1.9749499999999998</v>
      </c>
      <c r="G284" s="215">
        <v>0.61949999999999994</v>
      </c>
      <c r="H284" s="215">
        <v>0.22189999999999999</v>
      </c>
      <c r="I284" s="215">
        <v>2.1218499999999998</v>
      </c>
      <c r="J284" s="216">
        <v>4249.5709999999999</v>
      </c>
      <c r="K284" s="216">
        <v>40.414999999999999</v>
      </c>
      <c r="L284" s="216">
        <v>366.27645000000001</v>
      </c>
      <c r="M284" s="215">
        <v>8.3799999999999999E-2</v>
      </c>
      <c r="N284" s="215">
        <v>1.2811499999999998</v>
      </c>
      <c r="O284" s="215">
        <v>0.45369999999999999</v>
      </c>
      <c r="P284" s="215">
        <v>15.405749999999999</v>
      </c>
      <c r="Q284" s="215">
        <v>27.346499999999999</v>
      </c>
      <c r="R284" s="215">
        <v>2.2596499999999997</v>
      </c>
      <c r="S284" s="215">
        <v>0.37065000000000003</v>
      </c>
      <c r="T284" s="215">
        <v>0.25675000000000003</v>
      </c>
      <c r="U284" s="215">
        <v>8.7081999999999997</v>
      </c>
      <c r="AR284" s="204">
        <f t="shared" si="98"/>
        <v>0.99947673009821036</v>
      </c>
      <c r="AS284" s="204">
        <f t="shared" si="99"/>
        <v>0.99805123749780522</v>
      </c>
      <c r="AT284" s="204">
        <f t="shared" si="100"/>
        <v>0.99999385999313428</v>
      </c>
      <c r="AU284" s="204">
        <f t="shared" si="101"/>
        <v>0.99998495879594373</v>
      </c>
      <c r="AV284" s="204">
        <f t="shared" si="102"/>
        <v>0.9994040136163167</v>
      </c>
      <c r="AW284" s="204">
        <f t="shared" si="103"/>
        <v>0.99998863892133938</v>
      </c>
      <c r="AX284" s="204">
        <f t="shared" si="104"/>
        <v>0.99999179064411581</v>
      </c>
      <c r="AY284" s="204">
        <f t="shared" si="105"/>
        <v>0.99992846004634661</v>
      </c>
      <c r="AZ284" s="204">
        <f t="shared" si="106"/>
        <v>0.99999421732343063</v>
      </c>
      <c r="BA284" s="204">
        <f t="shared" si="107"/>
        <v>0.99995934292408506</v>
      </c>
      <c r="BB284" s="204">
        <f t="shared" si="108"/>
        <v>0.99997455637909083</v>
      </c>
      <c r="BC284" s="204">
        <f t="shared" si="109"/>
        <v>1</v>
      </c>
      <c r="BD284" s="204">
        <f t="shared" si="110"/>
        <v>0.99990518247506843</v>
      </c>
      <c r="BE284" s="204">
        <f t="shared" si="111"/>
        <v>0.99992373187757844</v>
      </c>
      <c r="BF284" s="204">
        <f t="shared" si="112"/>
        <v>1.0000014081386199</v>
      </c>
      <c r="BG284" s="204">
        <f t="shared" si="113"/>
        <v>1</v>
      </c>
      <c r="BH284" s="204">
        <f t="shared" si="114"/>
        <v>1.0000020936793368</v>
      </c>
      <c r="BI284" s="204">
        <f t="shared" si="115"/>
        <v>0.99944255525922021</v>
      </c>
      <c r="BJ284" s="204">
        <f t="shared" si="116"/>
        <v>0.99997263650047929</v>
      </c>
      <c r="BK284" s="204">
        <f t="shared" si="117"/>
        <v>0.99991306413359293</v>
      </c>
      <c r="BM284" s="205">
        <f t="shared" si="118"/>
        <v>0.99591446004420969</v>
      </c>
      <c r="BN284" s="205">
        <f t="shared" si="97"/>
        <v>29.523630984484306</v>
      </c>
    </row>
    <row r="285" spans="1:66">
      <c r="A285" s="223">
        <v>45209</v>
      </c>
      <c r="B285" s="215">
        <v>0.27100000000000002</v>
      </c>
      <c r="C285" s="215">
        <v>0.42320000000000002</v>
      </c>
      <c r="D285" s="215">
        <v>0.36865000000000003</v>
      </c>
      <c r="E285" s="215">
        <v>0.24535000000000001</v>
      </c>
      <c r="F285" s="215">
        <v>1.976</v>
      </c>
      <c r="G285" s="215">
        <v>0.61949999999999994</v>
      </c>
      <c r="H285" s="215">
        <v>0.22160000000000002</v>
      </c>
      <c r="I285" s="215">
        <v>2.1202500000000004</v>
      </c>
      <c r="J285" s="216">
        <v>4260.6769999999997</v>
      </c>
      <c r="K285" s="216">
        <v>40.335000000000001</v>
      </c>
      <c r="L285" s="216">
        <v>366.09460000000001</v>
      </c>
      <c r="M285" s="215">
        <v>8.3749999999999991E-2</v>
      </c>
      <c r="N285" s="215">
        <v>1.2833000000000001</v>
      </c>
      <c r="O285" s="215">
        <v>0.45055000000000001</v>
      </c>
      <c r="P285" s="215">
        <v>15.4193</v>
      </c>
      <c r="Q285" s="215">
        <v>27.028549999999999</v>
      </c>
      <c r="R285" s="215">
        <v>2.2158499999999997</v>
      </c>
      <c r="S285" s="215">
        <v>0.37045</v>
      </c>
      <c r="T285" s="215">
        <v>0.25655</v>
      </c>
      <c r="U285" s="215">
        <v>8.7081999999999997</v>
      </c>
      <c r="AR285" s="204">
        <f t="shared" si="98"/>
        <v>1</v>
      </c>
      <c r="AS285" s="204">
        <f t="shared" si="99"/>
        <v>0.99701031535389328</v>
      </c>
      <c r="AT285" s="204">
        <f t="shared" si="100"/>
        <v>0.99999788146665203</v>
      </c>
      <c r="AU285" s="204">
        <f t="shared" si="101"/>
        <v>0.99999113722608679</v>
      </c>
      <c r="AV285" s="204">
        <f t="shared" si="102"/>
        <v>1.0000621212122101</v>
      </c>
      <c r="AW285" s="204">
        <f t="shared" si="103"/>
        <v>1</v>
      </c>
      <c r="AX285" s="204">
        <f t="shared" si="104"/>
        <v>0.99999845415271027</v>
      </c>
      <c r="AY285" s="204">
        <f t="shared" si="105"/>
        <v>0.99998609298489716</v>
      </c>
      <c r="AZ285" s="204">
        <f t="shared" si="106"/>
        <v>1.0000331119994865</v>
      </c>
      <c r="BA285" s="204">
        <f t="shared" si="107"/>
        <v>0.99995926236676125</v>
      </c>
      <c r="BB285" s="204">
        <f t="shared" si="108"/>
        <v>0.99999541682621729</v>
      </c>
      <c r="BC285" s="204">
        <f t="shared" si="109"/>
        <v>1</v>
      </c>
      <c r="BD285" s="204">
        <f t="shared" si="110"/>
        <v>1.0000832243522828</v>
      </c>
      <c r="BE285" s="204">
        <f t="shared" si="111"/>
        <v>0.99992320052607864</v>
      </c>
      <c r="BF285" s="204">
        <f t="shared" si="112"/>
        <v>1.000015892739661</v>
      </c>
      <c r="BG285" s="204">
        <f t="shared" si="113"/>
        <v>1</v>
      </c>
      <c r="BH285" s="204">
        <f t="shared" si="114"/>
        <v>0.99999741932693509</v>
      </c>
      <c r="BI285" s="204">
        <f t="shared" si="115"/>
        <v>0.99992548564342787</v>
      </c>
      <c r="BJ285" s="204">
        <f t="shared" si="116"/>
        <v>0.99999607870723262</v>
      </c>
      <c r="BK285" s="204">
        <f t="shared" si="117"/>
        <v>1</v>
      </c>
      <c r="BM285" s="205">
        <f t="shared" si="118"/>
        <v>0.99697518805649843</v>
      </c>
      <c r="BN285" s="205">
        <f t="shared" si="97"/>
        <v>29.434327552866904</v>
      </c>
    </row>
    <row r="286" spans="1:66">
      <c r="A286" s="223">
        <v>45210</v>
      </c>
      <c r="B286" s="215">
        <v>0.27100000000000002</v>
      </c>
      <c r="C286" s="215">
        <v>0.4224</v>
      </c>
      <c r="D286" s="215">
        <v>0.36834999999999996</v>
      </c>
      <c r="E286" s="215">
        <v>0.24525</v>
      </c>
      <c r="F286" s="215">
        <v>1.9774</v>
      </c>
      <c r="G286" s="215">
        <v>0.61569999999999991</v>
      </c>
      <c r="H286" s="215">
        <v>0.22055</v>
      </c>
      <c r="I286" s="215">
        <v>2.1184000000000003</v>
      </c>
      <c r="J286" s="216">
        <v>4255.3899999999994</v>
      </c>
      <c r="K286" s="216">
        <v>40.355000000000004</v>
      </c>
      <c r="L286" s="216">
        <v>362.81130000000002</v>
      </c>
      <c r="M286" s="215">
        <v>8.3749999999999991E-2</v>
      </c>
      <c r="N286" s="215">
        <v>1.2809499999999998</v>
      </c>
      <c r="O286" s="215">
        <v>0.44989999999999997</v>
      </c>
      <c r="P286" s="215">
        <v>15.377600000000001</v>
      </c>
      <c r="Q286" s="215">
        <v>27.16235</v>
      </c>
      <c r="R286" s="215">
        <v>2.2158499999999997</v>
      </c>
      <c r="S286" s="215">
        <v>0.36945</v>
      </c>
      <c r="T286" s="215">
        <v>0.25555</v>
      </c>
      <c r="U286" s="215">
        <v>8.6881500000000003</v>
      </c>
      <c r="AR286" s="204">
        <f t="shared" si="98"/>
        <v>1</v>
      </c>
      <c r="AS286" s="204">
        <f t="shared" si="99"/>
        <v>0.99917075694393098</v>
      </c>
      <c r="AT286" s="204">
        <f t="shared" si="100"/>
        <v>0.99999946928872829</v>
      </c>
      <c r="AU286" s="204">
        <f t="shared" si="101"/>
        <v>0.99999925947689816</v>
      </c>
      <c r="AV286" s="204">
        <f t="shared" si="102"/>
        <v>1.0000827778090347</v>
      </c>
      <c r="AW286" s="204">
        <f t="shared" si="103"/>
        <v>0.99998913882034979</v>
      </c>
      <c r="AX286" s="204">
        <f t="shared" si="104"/>
        <v>0.99999457301607197</v>
      </c>
      <c r="AY286" s="204">
        <f t="shared" si="105"/>
        <v>0.99998390694300054</v>
      </c>
      <c r="AZ286" s="204">
        <f t="shared" si="106"/>
        <v>0.99998424822886045</v>
      </c>
      <c r="BA286" s="204">
        <f t="shared" si="107"/>
        <v>1.0000101922377178</v>
      </c>
      <c r="BB286" s="204">
        <f t="shared" si="108"/>
        <v>0.99991686016491654</v>
      </c>
      <c r="BC286" s="204">
        <f t="shared" si="109"/>
        <v>1</v>
      </c>
      <c r="BD286" s="204">
        <f t="shared" si="110"/>
        <v>0.99990903467138037</v>
      </c>
      <c r="BE286" s="204">
        <f t="shared" si="111"/>
        <v>0.99998408518835147</v>
      </c>
      <c r="BF286" s="204">
        <f t="shared" si="112"/>
        <v>0.99995104709466487</v>
      </c>
      <c r="BG286" s="204">
        <f t="shared" si="113"/>
        <v>1</v>
      </c>
      <c r="BH286" s="204">
        <f t="shared" si="114"/>
        <v>1</v>
      </c>
      <c r="BI286" s="204">
        <f t="shared" si="115"/>
        <v>0.9996268794694646</v>
      </c>
      <c r="BJ286" s="204">
        <f t="shared" si="116"/>
        <v>0.99998034772307853</v>
      </c>
      <c r="BK286" s="204">
        <f t="shared" si="117"/>
        <v>0.99996694200034097</v>
      </c>
      <c r="BM286" s="205">
        <f t="shared" si="118"/>
        <v>0.99855014403213571</v>
      </c>
      <c r="BN286" s="205">
        <f t="shared" si="97"/>
        <v>29.391652017404308</v>
      </c>
    </row>
    <row r="287" spans="1:66">
      <c r="A287" s="223">
        <v>45211</v>
      </c>
      <c r="B287" s="215">
        <v>0.27100000000000002</v>
      </c>
      <c r="C287" s="215">
        <v>0.42220000000000002</v>
      </c>
      <c r="D287" s="215">
        <v>0.36819999999999997</v>
      </c>
      <c r="E287" s="215">
        <v>0.24380000000000002</v>
      </c>
      <c r="F287" s="215">
        <v>1.978</v>
      </c>
      <c r="G287" s="215">
        <v>0.61685000000000001</v>
      </c>
      <c r="H287" s="215">
        <v>0.21995000000000001</v>
      </c>
      <c r="I287" s="215">
        <v>2.1194499999999996</v>
      </c>
      <c r="J287" s="216">
        <v>4257.0159999999996</v>
      </c>
      <c r="K287" s="216">
        <v>40.394999999999996</v>
      </c>
      <c r="L287" s="216">
        <v>362.68394999999998</v>
      </c>
      <c r="M287" s="215">
        <v>8.3749999999999991E-2</v>
      </c>
      <c r="N287" s="215">
        <v>1.2785500000000001</v>
      </c>
      <c r="O287" s="215">
        <v>0.4511</v>
      </c>
      <c r="P287" s="215">
        <v>15.375450000000001</v>
      </c>
      <c r="Q287" s="215">
        <v>26.469900000000003</v>
      </c>
      <c r="R287" s="215">
        <v>2.2158499999999997</v>
      </c>
      <c r="S287" s="215">
        <v>0.36899999999999999</v>
      </c>
      <c r="T287" s="215">
        <v>0.25490000000000002</v>
      </c>
      <c r="U287" s="215">
        <v>8.7040000000000006</v>
      </c>
      <c r="AR287" s="204">
        <f t="shared" si="98"/>
        <v>1</v>
      </c>
      <c r="AS287" s="204">
        <f t="shared" si="99"/>
        <v>0.99979237929096065</v>
      </c>
      <c r="AT287" s="204">
        <f t="shared" si="100"/>
        <v>0.99999973448221924</v>
      </c>
      <c r="AU287" s="204">
        <f t="shared" si="101"/>
        <v>0.99998922840582483</v>
      </c>
      <c r="AV287" s="204">
        <f t="shared" si="102"/>
        <v>1.0000354574256518</v>
      </c>
      <c r="AW287" s="204">
        <f t="shared" si="103"/>
        <v>1.0000032940167833</v>
      </c>
      <c r="AX287" s="204">
        <f t="shared" si="104"/>
        <v>0.99999688725060021</v>
      </c>
      <c r="AY287" s="204">
        <f t="shared" si="105"/>
        <v>1.0000091357363152</v>
      </c>
      <c r="AZ287" s="204">
        <f t="shared" si="106"/>
        <v>1.0000048465398372</v>
      </c>
      <c r="BA287" s="204">
        <f t="shared" si="107"/>
        <v>1.0000203694339753</v>
      </c>
      <c r="BB287" s="204">
        <f t="shared" si="108"/>
        <v>0.9999967599713433</v>
      </c>
      <c r="BC287" s="204">
        <f t="shared" si="109"/>
        <v>1</v>
      </c>
      <c r="BD287" s="204">
        <f t="shared" si="110"/>
        <v>0.99990692692759708</v>
      </c>
      <c r="BE287" s="204">
        <f t="shared" si="111"/>
        <v>1.0000293639325231</v>
      </c>
      <c r="BF287" s="204">
        <f t="shared" si="112"/>
        <v>0.99999747239327497</v>
      </c>
      <c r="BG287" s="204">
        <f t="shared" si="113"/>
        <v>1</v>
      </c>
      <c r="BH287" s="204">
        <f t="shared" si="114"/>
        <v>1</v>
      </c>
      <c r="BI287" s="204">
        <f t="shared" si="115"/>
        <v>0.99983174891298998</v>
      </c>
      <c r="BJ287" s="204">
        <f t="shared" si="116"/>
        <v>0.99998718469440495</v>
      </c>
      <c r="BK287" s="204">
        <f t="shared" si="117"/>
        <v>1.0000261402121247</v>
      </c>
      <c r="BM287" s="205">
        <f t="shared" si="118"/>
        <v>0.99962695735943952</v>
      </c>
      <c r="BN287" s="205">
        <f t="shared" si="97"/>
        <v>29.380687677925302</v>
      </c>
    </row>
    <row r="288" spans="1:66">
      <c r="A288" s="223">
        <v>45212</v>
      </c>
      <c r="B288" s="215">
        <v>0.27100000000000002</v>
      </c>
      <c r="C288" s="215">
        <v>0.4289</v>
      </c>
      <c r="D288" s="215">
        <v>0.37085000000000001</v>
      </c>
      <c r="E288" s="215">
        <v>0.24575000000000002</v>
      </c>
      <c r="F288" s="215">
        <v>1.9795500000000001</v>
      </c>
      <c r="G288" s="215">
        <v>0.62204999999999999</v>
      </c>
      <c r="H288" s="215">
        <v>0.22220000000000001</v>
      </c>
      <c r="I288" s="215">
        <v>2.1197499999999998</v>
      </c>
      <c r="J288" s="216">
        <v>4255.2569999999996</v>
      </c>
      <c r="K288" s="216">
        <v>40.56</v>
      </c>
      <c r="L288" s="216">
        <v>365.68259999999998</v>
      </c>
      <c r="M288" s="215">
        <v>8.3850000000000008E-2</v>
      </c>
      <c r="N288" s="215">
        <v>1.2828499999999998</v>
      </c>
      <c r="O288" s="215">
        <v>0.4577</v>
      </c>
      <c r="P288" s="215">
        <v>15.39095</v>
      </c>
      <c r="Q288" s="215">
        <v>26.447099999999999</v>
      </c>
      <c r="R288" s="215">
        <v>2.2568999999999999</v>
      </c>
      <c r="S288" s="215">
        <v>0.371</v>
      </c>
      <c r="T288" s="215">
        <v>0.25695000000000001</v>
      </c>
      <c r="U288" s="215">
        <v>8.7289500000000011</v>
      </c>
      <c r="AR288" s="204">
        <f t="shared" si="98"/>
        <v>1</v>
      </c>
      <c r="AS288" s="204">
        <f t="shared" si="99"/>
        <v>1.0069269148980116</v>
      </c>
      <c r="AT288" s="204">
        <f t="shared" si="100"/>
        <v>1.0000046749779312</v>
      </c>
      <c r="AU288" s="204">
        <f t="shared" si="101"/>
        <v>1.0000144713586172</v>
      </c>
      <c r="AV288" s="204">
        <f t="shared" si="102"/>
        <v>1.0000915511589161</v>
      </c>
      <c r="AW288" s="204">
        <f t="shared" si="103"/>
        <v>1.0000148185097695</v>
      </c>
      <c r="AX288" s="204">
        <f t="shared" si="104"/>
        <v>1.0000116294289743</v>
      </c>
      <c r="AY288" s="204">
        <f t="shared" si="105"/>
        <v>1.0000026093705741</v>
      </c>
      <c r="AZ288" s="204">
        <f t="shared" si="106"/>
        <v>0.99999475697799278</v>
      </c>
      <c r="BA288" s="204">
        <f t="shared" si="107"/>
        <v>1.0000838139116299</v>
      </c>
      <c r="BB288" s="204">
        <f t="shared" si="108"/>
        <v>1.0000759941068342</v>
      </c>
      <c r="BC288" s="204">
        <f t="shared" si="109"/>
        <v>1</v>
      </c>
      <c r="BD288" s="204">
        <f t="shared" si="110"/>
        <v>1.0001666539727792</v>
      </c>
      <c r="BE288" s="204">
        <f t="shared" si="111"/>
        <v>1.0001601286900834</v>
      </c>
      <c r="BF288" s="204">
        <f t="shared" si="112"/>
        <v>1.0000182145645351</v>
      </c>
      <c r="BG288" s="204">
        <f t="shared" si="113"/>
        <v>1</v>
      </c>
      <c r="BH288" s="204">
        <f t="shared" si="114"/>
        <v>1.0000024201283069</v>
      </c>
      <c r="BI288" s="204">
        <f t="shared" si="115"/>
        <v>1.0007465593519509</v>
      </c>
      <c r="BJ288" s="204">
        <f t="shared" si="116"/>
        <v>1.0000403082176295</v>
      </c>
      <c r="BK288" s="204">
        <f t="shared" si="117"/>
        <v>1.0000410521770275</v>
      </c>
      <c r="BM288" s="205">
        <f t="shared" si="118"/>
        <v>1.0084075193104174</v>
      </c>
      <c r="BN288" s="205">
        <f t="shared" si="97"/>
        <v>29.627706376930799</v>
      </c>
    </row>
    <row r="289" spans="1:66">
      <c r="A289" s="223">
        <v>45213</v>
      </c>
      <c r="B289" s="215">
        <v>0.27100000000000002</v>
      </c>
      <c r="C289" s="215">
        <v>0.4289</v>
      </c>
      <c r="D289" s="215">
        <v>0.37085000000000001</v>
      </c>
      <c r="E289" s="215">
        <v>0.24575000000000002</v>
      </c>
      <c r="F289" s="215">
        <v>1.9795500000000001</v>
      </c>
      <c r="G289" s="215">
        <v>0.62204999999999999</v>
      </c>
      <c r="H289" s="215">
        <v>0.22220000000000001</v>
      </c>
      <c r="I289" s="215">
        <v>2.1197499999999998</v>
      </c>
      <c r="J289" s="216">
        <v>4255.2569999999996</v>
      </c>
      <c r="K289" s="216">
        <v>40.56</v>
      </c>
      <c r="L289" s="216">
        <v>365.68259999999998</v>
      </c>
      <c r="M289" s="215">
        <v>8.3850000000000008E-2</v>
      </c>
      <c r="N289" s="215">
        <v>1.2828499999999998</v>
      </c>
      <c r="O289" s="215">
        <v>0.4577</v>
      </c>
      <c r="P289" s="215">
        <v>15.39095</v>
      </c>
      <c r="Q289" s="215">
        <v>26.447099999999999</v>
      </c>
      <c r="R289" s="215">
        <v>2.2568999999999999</v>
      </c>
      <c r="S289" s="215">
        <v>0.371</v>
      </c>
      <c r="T289" s="215">
        <v>0.25695000000000001</v>
      </c>
      <c r="U289" s="215">
        <v>8.7289500000000011</v>
      </c>
      <c r="AR289" s="204">
        <f t="shared" si="98"/>
        <v>1</v>
      </c>
      <c r="AS289" s="204">
        <f t="shared" si="99"/>
        <v>1</v>
      </c>
      <c r="AT289" s="204">
        <f t="shared" si="100"/>
        <v>1</v>
      </c>
      <c r="AU289" s="204">
        <f t="shared" si="101"/>
        <v>1</v>
      </c>
      <c r="AV289" s="204">
        <f t="shared" si="102"/>
        <v>1</v>
      </c>
      <c r="AW289" s="204">
        <f t="shared" si="103"/>
        <v>1</v>
      </c>
      <c r="AX289" s="204">
        <f t="shared" si="104"/>
        <v>1</v>
      </c>
      <c r="AY289" s="204">
        <f t="shared" si="105"/>
        <v>1</v>
      </c>
      <c r="AZ289" s="204">
        <f t="shared" si="106"/>
        <v>1</v>
      </c>
      <c r="BA289" s="204">
        <f t="shared" si="107"/>
        <v>1</v>
      </c>
      <c r="BB289" s="204">
        <f t="shared" si="108"/>
        <v>1</v>
      </c>
      <c r="BC289" s="204">
        <f t="shared" si="109"/>
        <v>1</v>
      </c>
      <c r="BD289" s="204">
        <f t="shared" si="110"/>
        <v>1</v>
      </c>
      <c r="BE289" s="204">
        <f t="shared" si="111"/>
        <v>1</v>
      </c>
      <c r="BF289" s="204">
        <f t="shared" si="112"/>
        <v>1</v>
      </c>
      <c r="BG289" s="204">
        <f t="shared" si="113"/>
        <v>1</v>
      </c>
      <c r="BH289" s="204">
        <f t="shared" si="114"/>
        <v>1</v>
      </c>
      <c r="BI289" s="204">
        <f t="shared" si="115"/>
        <v>1</v>
      </c>
      <c r="BJ289" s="204">
        <f t="shared" si="116"/>
        <v>1</v>
      </c>
      <c r="BK289" s="204">
        <f t="shared" si="117"/>
        <v>1</v>
      </c>
      <c r="BM289" s="205">
        <f t="shared" si="118"/>
        <v>1</v>
      </c>
      <c r="BN289" s="205">
        <f t="shared" si="97"/>
        <v>29.627706376930799</v>
      </c>
    </row>
    <row r="290" spans="1:66">
      <c r="A290" s="223">
        <v>45214</v>
      </c>
      <c r="B290" s="215">
        <v>0.27100000000000002</v>
      </c>
      <c r="C290" s="215">
        <v>0.4289</v>
      </c>
      <c r="D290" s="215">
        <v>0.37085000000000001</v>
      </c>
      <c r="E290" s="215">
        <v>0.24575000000000002</v>
      </c>
      <c r="F290" s="215">
        <v>1.9795500000000001</v>
      </c>
      <c r="G290" s="215">
        <v>0.62204999999999999</v>
      </c>
      <c r="H290" s="215">
        <v>0.22220000000000001</v>
      </c>
      <c r="I290" s="215">
        <v>2.1197499999999998</v>
      </c>
      <c r="J290" s="216">
        <v>4255.2569999999996</v>
      </c>
      <c r="K290" s="216">
        <v>40.56</v>
      </c>
      <c r="L290" s="216">
        <v>365.68259999999998</v>
      </c>
      <c r="M290" s="215">
        <v>8.3850000000000008E-2</v>
      </c>
      <c r="N290" s="215">
        <v>1.2828499999999998</v>
      </c>
      <c r="O290" s="215">
        <v>0.4577</v>
      </c>
      <c r="P290" s="215">
        <v>15.39095</v>
      </c>
      <c r="Q290" s="215">
        <v>26.447099999999999</v>
      </c>
      <c r="R290" s="215">
        <v>2.2568999999999999</v>
      </c>
      <c r="S290" s="215">
        <v>0.371</v>
      </c>
      <c r="T290" s="215">
        <v>0.25695000000000001</v>
      </c>
      <c r="U290" s="215">
        <v>8.7289500000000011</v>
      </c>
      <c r="AR290" s="204">
        <f t="shared" si="98"/>
        <v>1</v>
      </c>
      <c r="AS290" s="204">
        <f t="shared" si="99"/>
        <v>1</v>
      </c>
      <c r="AT290" s="204">
        <f t="shared" si="100"/>
        <v>1</v>
      </c>
      <c r="AU290" s="204">
        <f t="shared" si="101"/>
        <v>1</v>
      </c>
      <c r="AV290" s="204">
        <f t="shared" si="102"/>
        <v>1</v>
      </c>
      <c r="AW290" s="204">
        <f t="shared" si="103"/>
        <v>1</v>
      </c>
      <c r="AX290" s="204">
        <f t="shared" si="104"/>
        <v>1</v>
      </c>
      <c r="AY290" s="204">
        <f t="shared" si="105"/>
        <v>1</v>
      </c>
      <c r="AZ290" s="204">
        <f t="shared" si="106"/>
        <v>1</v>
      </c>
      <c r="BA290" s="204">
        <f t="shared" si="107"/>
        <v>1</v>
      </c>
      <c r="BB290" s="204">
        <f t="shared" si="108"/>
        <v>1</v>
      </c>
      <c r="BC290" s="204">
        <f t="shared" si="109"/>
        <v>1</v>
      </c>
      <c r="BD290" s="204">
        <f t="shared" si="110"/>
        <v>1</v>
      </c>
      <c r="BE290" s="204">
        <f t="shared" si="111"/>
        <v>1</v>
      </c>
      <c r="BF290" s="204">
        <f t="shared" si="112"/>
        <v>1</v>
      </c>
      <c r="BG290" s="204">
        <f t="shared" si="113"/>
        <v>1</v>
      </c>
      <c r="BH290" s="204">
        <f t="shared" si="114"/>
        <v>1</v>
      </c>
      <c r="BI290" s="204">
        <f t="shared" si="115"/>
        <v>1</v>
      </c>
      <c r="BJ290" s="204">
        <f t="shared" si="116"/>
        <v>1</v>
      </c>
      <c r="BK290" s="204">
        <f t="shared" si="117"/>
        <v>1</v>
      </c>
      <c r="BM290" s="205">
        <f t="shared" si="118"/>
        <v>1</v>
      </c>
      <c r="BN290" s="205">
        <f t="shared" si="97"/>
        <v>29.627706376930799</v>
      </c>
    </row>
    <row r="291" spans="1:66">
      <c r="A291" s="223">
        <v>45215</v>
      </c>
      <c r="B291" s="215">
        <v>0.27100000000000002</v>
      </c>
      <c r="C291" s="215">
        <v>0.42874999999999996</v>
      </c>
      <c r="D291" s="215">
        <v>0.36980000000000002</v>
      </c>
      <c r="E291" s="215">
        <v>0.24445</v>
      </c>
      <c r="F291" s="215">
        <v>1.98075</v>
      </c>
      <c r="G291" s="215">
        <v>0.62254999999999994</v>
      </c>
      <c r="H291" s="215">
        <v>0.2228</v>
      </c>
      <c r="I291" s="215">
        <v>2.1195500000000003</v>
      </c>
      <c r="J291" s="216">
        <v>4258.79</v>
      </c>
      <c r="K291" s="216">
        <v>40.515000000000001</v>
      </c>
      <c r="L291" s="216">
        <v>367.02959999999996</v>
      </c>
      <c r="M291" s="215">
        <v>8.3749999999999991E-2</v>
      </c>
      <c r="N291" s="215">
        <v>1.2838000000000001</v>
      </c>
      <c r="O291" s="215">
        <v>0.45779999999999998</v>
      </c>
      <c r="P291" s="215">
        <v>15.398299999999999</v>
      </c>
      <c r="Q291" s="215">
        <v>26.407699999999998</v>
      </c>
      <c r="R291" s="215">
        <v>2.2568999999999999</v>
      </c>
      <c r="S291" s="215">
        <v>0.37114999999999998</v>
      </c>
      <c r="T291" s="215">
        <v>0.25734999999999997</v>
      </c>
      <c r="U291" s="215">
        <v>8.7493499999999997</v>
      </c>
      <c r="AR291" s="204">
        <f t="shared" si="98"/>
        <v>1</v>
      </c>
      <c r="AS291" s="204">
        <f t="shared" si="99"/>
        <v>0.99984664967485892</v>
      </c>
      <c r="AT291" s="204">
        <f t="shared" si="100"/>
        <v>0.99999815166453121</v>
      </c>
      <c r="AU291" s="204">
        <f t="shared" si="101"/>
        <v>0.99999036536466301</v>
      </c>
      <c r="AV291" s="204">
        <f t="shared" si="102"/>
        <v>1.0000708283639668</v>
      </c>
      <c r="AW291" s="204">
        <f t="shared" si="103"/>
        <v>1.0000014183134163</v>
      </c>
      <c r="AX291" s="204">
        <f t="shared" si="104"/>
        <v>1.0000030812816632</v>
      </c>
      <c r="AY291" s="204">
        <f t="shared" si="105"/>
        <v>0.99999826046443618</v>
      </c>
      <c r="AZ291" s="204">
        <f t="shared" si="106"/>
        <v>1.0000105286435415</v>
      </c>
      <c r="BA291" s="204">
        <f t="shared" si="107"/>
        <v>0.99997717673951159</v>
      </c>
      <c r="BB291" s="204">
        <f t="shared" si="108"/>
        <v>1.0000339333866093</v>
      </c>
      <c r="BC291" s="204">
        <f t="shared" si="109"/>
        <v>1</v>
      </c>
      <c r="BD291" s="204">
        <f t="shared" si="110"/>
        <v>1.0000367411697961</v>
      </c>
      <c r="BE291" s="204">
        <f t="shared" si="111"/>
        <v>1.0000024082041772</v>
      </c>
      <c r="BF291" s="204">
        <f t="shared" si="112"/>
        <v>1.000008630777014</v>
      </c>
      <c r="BG291" s="204">
        <f t="shared" si="113"/>
        <v>1</v>
      </c>
      <c r="BH291" s="204">
        <f t="shared" si="114"/>
        <v>1</v>
      </c>
      <c r="BI291" s="204">
        <f t="shared" si="115"/>
        <v>1.0000558103358272</v>
      </c>
      <c r="BJ291" s="204">
        <f t="shared" si="116"/>
        <v>1.0000078273836492</v>
      </c>
      <c r="BK291" s="204">
        <f t="shared" si="117"/>
        <v>1.0000334784823126</v>
      </c>
      <c r="BM291" s="205">
        <f t="shared" si="118"/>
        <v>1.0000752750049804</v>
      </c>
      <c r="BN291" s="205">
        <f t="shared" si="97"/>
        <v>29.62993660267588</v>
      </c>
    </row>
    <row r="292" spans="1:66">
      <c r="A292" s="223">
        <v>45216</v>
      </c>
      <c r="B292" s="215">
        <v>0.27100000000000002</v>
      </c>
      <c r="C292" s="215">
        <v>0.42669999999999997</v>
      </c>
      <c r="D292" s="215">
        <v>0.36919999999999997</v>
      </c>
      <c r="E292" s="215">
        <v>0.24430000000000002</v>
      </c>
      <c r="F292" s="215">
        <v>1.9821</v>
      </c>
      <c r="G292" s="215">
        <v>0.62109999999999999</v>
      </c>
      <c r="H292" s="215">
        <v>0.2223</v>
      </c>
      <c r="I292" s="215">
        <v>2.1188000000000002</v>
      </c>
      <c r="J292" s="216">
        <v>4260.9580000000005</v>
      </c>
      <c r="K292" s="216">
        <v>40.549999999999997</v>
      </c>
      <c r="L292" s="216">
        <v>366.7586</v>
      </c>
      <c r="M292" s="215">
        <v>8.3749999999999991E-2</v>
      </c>
      <c r="N292" s="215">
        <v>1.2828499999999998</v>
      </c>
      <c r="O292" s="215">
        <v>0.45945000000000003</v>
      </c>
      <c r="P292" s="215">
        <v>15.377700000000001</v>
      </c>
      <c r="Q292" s="215">
        <v>26.363300000000002</v>
      </c>
      <c r="R292" s="215">
        <v>2.2568999999999999</v>
      </c>
      <c r="S292" s="215">
        <v>0.37114999999999998</v>
      </c>
      <c r="T292" s="215">
        <v>0.25705</v>
      </c>
      <c r="U292" s="215">
        <v>8.7543000000000006</v>
      </c>
      <c r="AR292" s="204">
        <f t="shared" si="98"/>
        <v>1</v>
      </c>
      <c r="AS292" s="204">
        <f t="shared" si="99"/>
        <v>0.99790086353885066</v>
      </c>
      <c r="AT292" s="204">
        <f t="shared" si="100"/>
        <v>0.99999894145015322</v>
      </c>
      <c r="AU292" s="204">
        <f t="shared" si="101"/>
        <v>0.99999888501103196</v>
      </c>
      <c r="AV292" s="204">
        <f t="shared" si="102"/>
        <v>1.0000796309871447</v>
      </c>
      <c r="AW292" s="204">
        <f t="shared" si="103"/>
        <v>0.99999588375891635</v>
      </c>
      <c r="AX292" s="204">
        <f t="shared" si="104"/>
        <v>0.99999743284989617</v>
      </c>
      <c r="AY292" s="204">
        <f t="shared" si="105"/>
        <v>0.99999347529503513</v>
      </c>
      <c r="AZ292" s="204">
        <f t="shared" si="106"/>
        <v>1.0000064564896189</v>
      </c>
      <c r="BA292" s="204">
        <f t="shared" si="107"/>
        <v>1.0000177539740818</v>
      </c>
      <c r="BB292" s="204">
        <f t="shared" si="108"/>
        <v>0.99999318317286157</v>
      </c>
      <c r="BC292" s="204">
        <f t="shared" si="109"/>
        <v>1</v>
      </c>
      <c r="BD292" s="204">
        <f t="shared" si="110"/>
        <v>0.99996326018006776</v>
      </c>
      <c r="BE292" s="204">
        <f t="shared" si="111"/>
        <v>1.0000396603400503</v>
      </c>
      <c r="BF292" s="204">
        <f t="shared" si="112"/>
        <v>0.99997580031896671</v>
      </c>
      <c r="BG292" s="204">
        <f t="shared" si="113"/>
        <v>1</v>
      </c>
      <c r="BH292" s="204">
        <f t="shared" si="114"/>
        <v>1</v>
      </c>
      <c r="BI292" s="204">
        <f t="shared" si="115"/>
        <v>1</v>
      </c>
      <c r="BJ292" s="204">
        <f t="shared" si="116"/>
        <v>0.99999413064421661</v>
      </c>
      <c r="BK292" s="204">
        <f t="shared" si="117"/>
        <v>1.0000081115839667</v>
      </c>
      <c r="BM292" s="205">
        <f t="shared" si="118"/>
        <v>0.99796333493189626</v>
      </c>
      <c r="BN292" s="205">
        <f t="shared" si="97"/>
        <v>29.569590345827081</v>
      </c>
    </row>
    <row r="293" spans="1:66">
      <c r="A293" s="223">
        <v>45217</v>
      </c>
      <c r="B293" s="215">
        <v>0.27100000000000002</v>
      </c>
      <c r="C293" s="215">
        <v>0.42449999999999999</v>
      </c>
      <c r="D293" s="215">
        <v>0.36939999999999995</v>
      </c>
      <c r="E293" s="215">
        <v>0.24365000000000001</v>
      </c>
      <c r="F293" s="215">
        <v>1.9804999999999999</v>
      </c>
      <c r="G293" s="215">
        <v>0.62125000000000008</v>
      </c>
      <c r="H293" s="215">
        <v>0.22225</v>
      </c>
      <c r="I293" s="215">
        <v>2.1203000000000003</v>
      </c>
      <c r="J293" s="216">
        <v>4263.3869999999997</v>
      </c>
      <c r="K293" s="216">
        <v>40.56</v>
      </c>
      <c r="L293" s="216">
        <v>365.78300000000002</v>
      </c>
      <c r="M293" s="215">
        <v>8.3749999999999991E-2</v>
      </c>
      <c r="N293" s="215">
        <v>1.28565</v>
      </c>
      <c r="O293" s="215">
        <v>0.45835000000000004</v>
      </c>
      <c r="P293" s="215">
        <v>15.375250000000001</v>
      </c>
      <c r="Q293" s="215">
        <v>26.4664</v>
      </c>
      <c r="R293" s="215">
        <v>2.2158499999999997</v>
      </c>
      <c r="S293" s="215">
        <v>0.37080000000000002</v>
      </c>
      <c r="T293" s="215">
        <v>0.25605</v>
      </c>
      <c r="U293" s="215">
        <v>8.7509999999999994</v>
      </c>
      <c r="AR293" s="204">
        <f t="shared" si="98"/>
        <v>1</v>
      </c>
      <c r="AS293" s="204">
        <f t="shared" si="99"/>
        <v>0.99773620642284089</v>
      </c>
      <c r="AT293" s="204">
        <f t="shared" si="100"/>
        <v>1.0000003530412203</v>
      </c>
      <c r="AU293" s="204">
        <f t="shared" si="101"/>
        <v>0.99999516046594206</v>
      </c>
      <c r="AV293" s="204">
        <f t="shared" si="102"/>
        <v>0.99990562478935563</v>
      </c>
      <c r="AW293" s="204">
        <f t="shared" si="103"/>
        <v>1.000000426264398</v>
      </c>
      <c r="AX293" s="204">
        <f t="shared" si="104"/>
        <v>0.99999974296719041</v>
      </c>
      <c r="AY293" s="204">
        <f t="shared" si="105"/>
        <v>1.0000130472292585</v>
      </c>
      <c r="AZ293" s="204">
        <f t="shared" si="106"/>
        <v>1.0000072298717806</v>
      </c>
      <c r="BA293" s="204">
        <f t="shared" si="107"/>
        <v>1.0000050697173122</v>
      </c>
      <c r="BB293" s="204">
        <f t="shared" si="108"/>
        <v>0.99997541786540511</v>
      </c>
      <c r="BC293" s="204">
        <f t="shared" si="109"/>
        <v>1</v>
      </c>
      <c r="BD293" s="204">
        <f t="shared" si="110"/>
        <v>1.0001082156712628</v>
      </c>
      <c r="BE293" s="204">
        <f t="shared" si="111"/>
        <v>0.99997357650678831</v>
      </c>
      <c r="BF293" s="204">
        <f t="shared" si="112"/>
        <v>0.99999711969510519</v>
      </c>
      <c r="BG293" s="204">
        <f t="shared" si="113"/>
        <v>1</v>
      </c>
      <c r="BH293" s="204">
        <f t="shared" si="114"/>
        <v>0.99999757987755022</v>
      </c>
      <c r="BI293" s="204">
        <f t="shared" si="115"/>
        <v>0.99986975288963731</v>
      </c>
      <c r="BJ293" s="204">
        <f t="shared" si="116"/>
        <v>0.99998038602386585</v>
      </c>
      <c r="BK293" s="204">
        <f t="shared" si="117"/>
        <v>0.99999459282370151</v>
      </c>
      <c r="BM293" s="205">
        <f t="shared" si="118"/>
        <v>0.99755989797620859</v>
      </c>
      <c r="BN293" s="205">
        <f t="shared" si="97"/>
        <v>29.497437528581546</v>
      </c>
    </row>
    <row r="294" spans="1:66">
      <c r="A294" s="223">
        <v>45218</v>
      </c>
      <c r="B294" s="215">
        <v>0.26950000000000002</v>
      </c>
      <c r="C294" s="215">
        <v>0.42759999999999998</v>
      </c>
      <c r="D294" s="215">
        <v>0.37014999999999998</v>
      </c>
      <c r="E294" s="215">
        <v>0.24230000000000002</v>
      </c>
      <c r="F294" s="215">
        <v>1.9718</v>
      </c>
      <c r="G294" s="215">
        <v>0.61959999999999993</v>
      </c>
      <c r="H294" s="215">
        <v>0.22244999999999998</v>
      </c>
      <c r="I294" s="215">
        <v>2.1095999999999999</v>
      </c>
      <c r="J294" s="216">
        <v>4272.6729999999998</v>
      </c>
      <c r="K294" s="216">
        <v>40.36</v>
      </c>
      <c r="L294" s="216">
        <v>366.13114999999999</v>
      </c>
      <c r="M294" s="215">
        <v>8.3400000000000002E-2</v>
      </c>
      <c r="N294" s="215">
        <v>1.2839</v>
      </c>
      <c r="O294" s="215">
        <v>0.46255000000000002</v>
      </c>
      <c r="P294" s="215">
        <v>15.3322</v>
      </c>
      <c r="Q294" s="215">
        <v>26.306100000000001</v>
      </c>
      <c r="R294" s="215">
        <v>2.2453000000000003</v>
      </c>
      <c r="S294" s="215">
        <v>0.37040000000000001</v>
      </c>
      <c r="T294" s="215">
        <v>0.25595000000000001</v>
      </c>
      <c r="U294" s="215">
        <v>8.7335999999999991</v>
      </c>
      <c r="AR294" s="204">
        <f t="shared" si="98"/>
        <v>0.99921156815232648</v>
      </c>
      <c r="AS294" s="204">
        <f t="shared" si="99"/>
        <v>1.0031952348944115</v>
      </c>
      <c r="AT294" s="204">
        <f t="shared" si="100"/>
        <v>1.0000013222049966</v>
      </c>
      <c r="AU294" s="204">
        <f t="shared" si="101"/>
        <v>0.99998990729875381</v>
      </c>
      <c r="AV294" s="204">
        <f t="shared" si="102"/>
        <v>0.9994856047077203</v>
      </c>
      <c r="AW294" s="204">
        <f t="shared" si="103"/>
        <v>0.99999530543271786</v>
      </c>
      <c r="AX294" s="204">
        <f t="shared" si="104"/>
        <v>1.0000010277851688</v>
      </c>
      <c r="AY294" s="204">
        <f t="shared" si="105"/>
        <v>0.99990673210071046</v>
      </c>
      <c r="AZ294" s="204">
        <f t="shared" si="106"/>
        <v>1.0000276019587353</v>
      </c>
      <c r="BA294" s="204">
        <f t="shared" si="107"/>
        <v>0.99989837279561733</v>
      </c>
      <c r="BB294" s="204">
        <f t="shared" si="108"/>
        <v>1.0000087799768322</v>
      </c>
      <c r="BC294" s="204">
        <f t="shared" si="109"/>
        <v>1</v>
      </c>
      <c r="BD294" s="204">
        <f t="shared" si="110"/>
        <v>0.99993239880239715</v>
      </c>
      <c r="BE294" s="204">
        <f t="shared" si="111"/>
        <v>1.0001005571121933</v>
      </c>
      <c r="BF294" s="204">
        <f t="shared" si="112"/>
        <v>0.99994931511500651</v>
      </c>
      <c r="BG294" s="204">
        <f t="shared" si="113"/>
        <v>1</v>
      </c>
      <c r="BH294" s="204">
        <f t="shared" si="114"/>
        <v>1.0000017407335284</v>
      </c>
      <c r="BI294" s="204">
        <f t="shared" si="115"/>
        <v>0.9998509969325613</v>
      </c>
      <c r="BJ294" s="204">
        <f t="shared" si="116"/>
        <v>0.99999803437356505</v>
      </c>
      <c r="BK294" s="204">
        <f t="shared" si="117"/>
        <v>0.99997145600156301</v>
      </c>
      <c r="BM294" s="205">
        <f t="shared" si="118"/>
        <v>1.0015215453836317</v>
      </c>
      <c r="BN294" s="205">
        <f t="shared" si="97"/>
        <v>29.542319218482124</v>
      </c>
    </row>
    <row r="295" spans="1:66">
      <c r="A295" s="223">
        <v>45219</v>
      </c>
      <c r="B295" s="215">
        <v>0.26950000000000002</v>
      </c>
      <c r="C295" s="215">
        <v>0.42695</v>
      </c>
      <c r="D295" s="215">
        <v>0.36965000000000003</v>
      </c>
      <c r="E295" s="215">
        <v>0.24054999999999999</v>
      </c>
      <c r="F295" s="215">
        <v>1.9721500000000001</v>
      </c>
      <c r="G295" s="215">
        <v>0.61975000000000002</v>
      </c>
      <c r="H295" s="215">
        <v>0.22239999999999999</v>
      </c>
      <c r="I295" s="215">
        <v>2.1077500000000002</v>
      </c>
      <c r="J295" s="216">
        <v>4276.0392499999998</v>
      </c>
      <c r="K295" s="216">
        <v>40.39</v>
      </c>
      <c r="L295" s="216">
        <v>364.08180000000004</v>
      </c>
      <c r="M295" s="215">
        <v>8.3249999999999991E-2</v>
      </c>
      <c r="N295" s="215">
        <v>1.28695</v>
      </c>
      <c r="O295" s="215">
        <v>0.46260000000000001</v>
      </c>
      <c r="P295" s="215">
        <v>15.303650000000001</v>
      </c>
      <c r="Q295" s="215">
        <v>26.161950000000001</v>
      </c>
      <c r="R295" s="215">
        <v>2.2453000000000003</v>
      </c>
      <c r="S295" s="215">
        <v>0.37</v>
      </c>
      <c r="T295" s="215">
        <v>0.25485000000000002</v>
      </c>
      <c r="U295" s="215">
        <v>8.7215999999999987</v>
      </c>
      <c r="AR295" s="204">
        <f t="shared" si="98"/>
        <v>1</v>
      </c>
      <c r="AS295" s="204">
        <f t="shared" si="99"/>
        <v>0.99933324240962407</v>
      </c>
      <c r="AT295" s="204">
        <f t="shared" si="100"/>
        <v>0.99999911882901538</v>
      </c>
      <c r="AU295" s="204">
        <f t="shared" si="101"/>
        <v>0.99998683286872236</v>
      </c>
      <c r="AV295" s="204">
        <f t="shared" si="102"/>
        <v>1.0000207433935213</v>
      </c>
      <c r="AW295" s="204">
        <f t="shared" si="103"/>
        <v>1.0000004272962237</v>
      </c>
      <c r="AX295" s="204">
        <f t="shared" si="104"/>
        <v>0.99999974314052931</v>
      </c>
      <c r="AY295" s="204">
        <f t="shared" si="105"/>
        <v>0.99998382566461819</v>
      </c>
      <c r="AZ295" s="204">
        <f t="shared" si="106"/>
        <v>1.0000099910326108</v>
      </c>
      <c r="BA295" s="204">
        <f t="shared" si="107"/>
        <v>1.0000152770360369</v>
      </c>
      <c r="BB295" s="204">
        <f t="shared" si="108"/>
        <v>0.99994819857923323</v>
      </c>
      <c r="BC295" s="204">
        <f t="shared" si="109"/>
        <v>1</v>
      </c>
      <c r="BD295" s="204">
        <f t="shared" si="110"/>
        <v>1.000117770604519</v>
      </c>
      <c r="BE295" s="204">
        <f t="shared" si="111"/>
        <v>1.0000011915416831</v>
      </c>
      <c r="BF295" s="204">
        <f t="shared" si="112"/>
        <v>0.99996630784636764</v>
      </c>
      <c r="BG295" s="204">
        <f t="shared" si="113"/>
        <v>1</v>
      </c>
      <c r="BH295" s="204">
        <f t="shared" si="114"/>
        <v>1</v>
      </c>
      <c r="BI295" s="204">
        <f t="shared" si="115"/>
        <v>0.99985083594716639</v>
      </c>
      <c r="BJ295" s="204">
        <f t="shared" si="116"/>
        <v>0.99997832749418192</v>
      </c>
      <c r="BK295" s="204">
        <f t="shared" si="117"/>
        <v>0.99998028124367866</v>
      </c>
      <c r="BM295" s="205">
        <f t="shared" si="118"/>
        <v>0.99919219799435066</v>
      </c>
      <c r="BN295" s="205">
        <f t="shared" si="97"/>
        <v>29.518454873765901</v>
      </c>
    </row>
    <row r="296" spans="1:66">
      <c r="A296" s="223">
        <v>45220</v>
      </c>
      <c r="B296" s="215">
        <v>0.26950000000000002</v>
      </c>
      <c r="C296" s="215">
        <v>0.42695</v>
      </c>
      <c r="D296" s="215">
        <v>0.36965000000000003</v>
      </c>
      <c r="E296" s="215">
        <v>0.24054999999999999</v>
      </c>
      <c r="F296" s="215">
        <v>1.9721500000000001</v>
      </c>
      <c r="G296" s="215">
        <v>0.61975000000000002</v>
      </c>
      <c r="H296" s="215">
        <v>0.22239999999999999</v>
      </c>
      <c r="I296" s="215">
        <v>2.1077500000000002</v>
      </c>
      <c r="J296" s="216">
        <v>4276.0392499999998</v>
      </c>
      <c r="K296" s="216">
        <v>40.39</v>
      </c>
      <c r="L296" s="216">
        <v>364.08180000000004</v>
      </c>
      <c r="M296" s="215">
        <v>8.3249999999999991E-2</v>
      </c>
      <c r="N296" s="215">
        <v>1.28695</v>
      </c>
      <c r="O296" s="215">
        <v>0.46260000000000001</v>
      </c>
      <c r="P296" s="215">
        <v>15.303650000000001</v>
      </c>
      <c r="Q296" s="215">
        <v>26.161950000000001</v>
      </c>
      <c r="R296" s="215">
        <v>2.2453000000000003</v>
      </c>
      <c r="S296" s="215">
        <v>0.37</v>
      </c>
      <c r="T296" s="215">
        <v>0.25485000000000002</v>
      </c>
      <c r="U296" s="215">
        <v>8.7215999999999987</v>
      </c>
      <c r="AR296" s="204">
        <f t="shared" si="98"/>
        <v>1</v>
      </c>
      <c r="AS296" s="204">
        <f t="shared" si="99"/>
        <v>1</v>
      </c>
      <c r="AT296" s="204">
        <f t="shared" si="100"/>
        <v>1</v>
      </c>
      <c r="AU296" s="204">
        <f t="shared" si="101"/>
        <v>1</v>
      </c>
      <c r="AV296" s="204">
        <f t="shared" si="102"/>
        <v>1</v>
      </c>
      <c r="AW296" s="204">
        <f t="shared" si="103"/>
        <v>1</v>
      </c>
      <c r="AX296" s="204">
        <f t="shared" si="104"/>
        <v>1</v>
      </c>
      <c r="AY296" s="204">
        <f t="shared" si="105"/>
        <v>1</v>
      </c>
      <c r="AZ296" s="204">
        <f t="shared" si="106"/>
        <v>1</v>
      </c>
      <c r="BA296" s="204">
        <f t="shared" si="107"/>
        <v>1</v>
      </c>
      <c r="BB296" s="204">
        <f t="shared" si="108"/>
        <v>1</v>
      </c>
      <c r="BC296" s="204">
        <f t="shared" si="109"/>
        <v>1</v>
      </c>
      <c r="BD296" s="204">
        <f t="shared" si="110"/>
        <v>1</v>
      </c>
      <c r="BE296" s="204">
        <f t="shared" si="111"/>
        <v>1</v>
      </c>
      <c r="BF296" s="204">
        <f t="shared" si="112"/>
        <v>1</v>
      </c>
      <c r="BG296" s="204">
        <f t="shared" si="113"/>
        <v>1</v>
      </c>
      <c r="BH296" s="204">
        <f t="shared" si="114"/>
        <v>1</v>
      </c>
      <c r="BI296" s="204">
        <f t="shared" si="115"/>
        <v>1</v>
      </c>
      <c r="BJ296" s="204">
        <f t="shared" si="116"/>
        <v>1</v>
      </c>
      <c r="BK296" s="204">
        <f t="shared" si="117"/>
        <v>1</v>
      </c>
      <c r="BM296" s="205">
        <f t="shared" si="118"/>
        <v>1</v>
      </c>
      <c r="BN296" s="205">
        <f t="shared" si="97"/>
        <v>29.518454873765901</v>
      </c>
    </row>
    <row r="297" spans="1:66">
      <c r="A297" s="223">
        <v>45221</v>
      </c>
      <c r="B297" s="215">
        <v>0.26950000000000002</v>
      </c>
      <c r="C297" s="215">
        <v>0.42695</v>
      </c>
      <c r="D297" s="215">
        <v>0.36965000000000003</v>
      </c>
      <c r="E297" s="215">
        <v>0.24054999999999999</v>
      </c>
      <c r="F297" s="215">
        <v>1.9721500000000001</v>
      </c>
      <c r="G297" s="215">
        <v>0.61975000000000002</v>
      </c>
      <c r="H297" s="215">
        <v>0.22239999999999999</v>
      </c>
      <c r="I297" s="215">
        <v>2.1077500000000002</v>
      </c>
      <c r="J297" s="216">
        <v>4276.0392499999998</v>
      </c>
      <c r="K297" s="216">
        <v>40.39</v>
      </c>
      <c r="L297" s="216">
        <v>364.08180000000004</v>
      </c>
      <c r="M297" s="215">
        <v>8.3249999999999991E-2</v>
      </c>
      <c r="N297" s="215">
        <v>1.28695</v>
      </c>
      <c r="O297" s="215">
        <v>0.46260000000000001</v>
      </c>
      <c r="P297" s="215">
        <v>15.303650000000001</v>
      </c>
      <c r="Q297" s="215">
        <v>26.161950000000001</v>
      </c>
      <c r="R297" s="215">
        <v>2.2453000000000003</v>
      </c>
      <c r="S297" s="215">
        <v>0.37</v>
      </c>
      <c r="T297" s="215">
        <v>0.25485000000000002</v>
      </c>
      <c r="U297" s="215">
        <v>8.7215999999999987</v>
      </c>
      <c r="AR297" s="204">
        <f t="shared" si="98"/>
        <v>1</v>
      </c>
      <c r="AS297" s="204">
        <f t="shared" si="99"/>
        <v>1</v>
      </c>
      <c r="AT297" s="204">
        <f t="shared" si="100"/>
        <v>1</v>
      </c>
      <c r="AU297" s="204">
        <f t="shared" si="101"/>
        <v>1</v>
      </c>
      <c r="AV297" s="204">
        <f t="shared" si="102"/>
        <v>1</v>
      </c>
      <c r="AW297" s="204">
        <f t="shared" si="103"/>
        <v>1</v>
      </c>
      <c r="AX297" s="204">
        <f t="shared" si="104"/>
        <v>1</v>
      </c>
      <c r="AY297" s="204">
        <f t="shared" si="105"/>
        <v>1</v>
      </c>
      <c r="AZ297" s="204">
        <f t="shared" si="106"/>
        <v>1</v>
      </c>
      <c r="BA297" s="204">
        <f t="shared" si="107"/>
        <v>1</v>
      </c>
      <c r="BB297" s="204">
        <f t="shared" si="108"/>
        <v>1</v>
      </c>
      <c r="BC297" s="204">
        <f t="shared" si="109"/>
        <v>1</v>
      </c>
      <c r="BD297" s="204">
        <f t="shared" si="110"/>
        <v>1</v>
      </c>
      <c r="BE297" s="204">
        <f t="shared" si="111"/>
        <v>1</v>
      </c>
      <c r="BF297" s="204">
        <f t="shared" si="112"/>
        <v>1</v>
      </c>
      <c r="BG297" s="204">
        <f t="shared" si="113"/>
        <v>1</v>
      </c>
      <c r="BH297" s="204">
        <f t="shared" si="114"/>
        <v>1</v>
      </c>
      <c r="BI297" s="204">
        <f t="shared" si="115"/>
        <v>1</v>
      </c>
      <c r="BJ297" s="204">
        <f t="shared" si="116"/>
        <v>1</v>
      </c>
      <c r="BK297" s="204">
        <f t="shared" si="117"/>
        <v>1</v>
      </c>
      <c r="BM297" s="205">
        <f t="shared" si="118"/>
        <v>1</v>
      </c>
      <c r="BN297" s="205">
        <f t="shared" si="97"/>
        <v>29.518454873765901</v>
      </c>
    </row>
    <row r="298" spans="1:66">
      <c r="A298" s="223">
        <v>45222</v>
      </c>
      <c r="B298" s="215">
        <v>0.26950000000000002</v>
      </c>
      <c r="C298" s="215">
        <v>0.42685000000000001</v>
      </c>
      <c r="D298" s="215">
        <v>0.36945</v>
      </c>
      <c r="E298" s="215">
        <v>0.24130000000000001</v>
      </c>
      <c r="F298" s="215">
        <v>1.9721000000000002</v>
      </c>
      <c r="G298" s="215">
        <v>0.62219999999999998</v>
      </c>
      <c r="H298" s="215">
        <v>0.2218</v>
      </c>
      <c r="I298" s="215">
        <v>2.1089500000000001</v>
      </c>
      <c r="J298" s="216">
        <v>4297.7515000000003</v>
      </c>
      <c r="K298" s="216">
        <v>40.409999999999997</v>
      </c>
      <c r="L298" s="216">
        <v>364.81195000000002</v>
      </c>
      <c r="M298" s="215">
        <v>8.3350000000000007E-2</v>
      </c>
      <c r="N298" s="215">
        <v>1.2881499999999999</v>
      </c>
      <c r="O298" s="215">
        <v>0.46245000000000003</v>
      </c>
      <c r="P298" s="215">
        <v>15.31995</v>
      </c>
      <c r="Q298" s="215">
        <v>25.793700000000001</v>
      </c>
      <c r="R298" s="215">
        <v>2.2453000000000003</v>
      </c>
      <c r="S298" s="215">
        <v>0.36990000000000001</v>
      </c>
      <c r="T298" s="215">
        <v>0.25475000000000003</v>
      </c>
      <c r="U298" s="215">
        <v>8.7171500000000002</v>
      </c>
      <c r="AR298" s="204">
        <f t="shared" si="98"/>
        <v>1</v>
      </c>
      <c r="AS298" s="204">
        <f t="shared" si="99"/>
        <v>0.99989730285235334</v>
      </c>
      <c r="AT298" s="204">
        <f t="shared" si="100"/>
        <v>0.99999964719773604</v>
      </c>
      <c r="AU298" s="204">
        <f t="shared" si="101"/>
        <v>1.0000056548005158</v>
      </c>
      <c r="AV298" s="204">
        <f t="shared" si="102"/>
        <v>0.9999970369185901</v>
      </c>
      <c r="AW298" s="204">
        <f t="shared" si="103"/>
        <v>1.0000069645926508</v>
      </c>
      <c r="AX298" s="204">
        <f t="shared" si="104"/>
        <v>0.99999691317849093</v>
      </c>
      <c r="AY298" s="204">
        <f t="shared" si="105"/>
        <v>1.00001049321756</v>
      </c>
      <c r="AZ298" s="204">
        <f t="shared" si="106"/>
        <v>1.0000642553581871</v>
      </c>
      <c r="BA298" s="204">
        <f t="shared" si="107"/>
        <v>1.0000101783620754</v>
      </c>
      <c r="BB298" s="204">
        <f t="shared" si="108"/>
        <v>1.0000184900122135</v>
      </c>
      <c r="BC298" s="204">
        <f t="shared" si="109"/>
        <v>1</v>
      </c>
      <c r="BD298" s="204">
        <f t="shared" si="110"/>
        <v>1.0000462578293812</v>
      </c>
      <c r="BE298" s="204">
        <f t="shared" si="111"/>
        <v>0.9999964249970178</v>
      </c>
      <c r="BF298" s="204">
        <f t="shared" si="112"/>
        <v>1.0000192440007643</v>
      </c>
      <c r="BG298" s="204">
        <f t="shared" si="113"/>
        <v>1</v>
      </c>
      <c r="BH298" s="204">
        <f t="shared" si="114"/>
        <v>1</v>
      </c>
      <c r="BI298" s="204">
        <f t="shared" si="115"/>
        <v>0.99996268170310854</v>
      </c>
      <c r="BJ298" s="204">
        <f t="shared" si="116"/>
        <v>0.99999802511630653</v>
      </c>
      <c r="BK298" s="204">
        <f t="shared" si="117"/>
        <v>0.99999268068570835</v>
      </c>
      <c r="BM298" s="205">
        <f t="shared" si="118"/>
        <v>1.0000222414182522</v>
      </c>
      <c r="BN298" s="205">
        <f t="shared" si="97"/>
        <v>29.519111406066909</v>
      </c>
    </row>
    <row r="299" spans="1:66">
      <c r="A299" s="223">
        <v>45223</v>
      </c>
      <c r="B299" s="215">
        <v>0.26950000000000002</v>
      </c>
      <c r="C299" s="215">
        <v>0.42374999999999996</v>
      </c>
      <c r="D299" s="215">
        <v>0.36855000000000004</v>
      </c>
      <c r="E299" s="215">
        <v>0.24004999999999999</v>
      </c>
      <c r="F299" s="215">
        <v>1.9677000000000002</v>
      </c>
      <c r="G299" s="215">
        <v>0.62054999999999993</v>
      </c>
      <c r="H299" s="215">
        <v>0.21970000000000001</v>
      </c>
      <c r="I299" s="215">
        <v>2.1080000000000001</v>
      </c>
      <c r="J299" s="216">
        <v>4275.6424999999999</v>
      </c>
      <c r="K299" s="216">
        <v>40.335000000000001</v>
      </c>
      <c r="L299" s="216">
        <v>361.7543</v>
      </c>
      <c r="M299" s="215">
        <v>8.3299999999999999E-2</v>
      </c>
      <c r="N299" s="215">
        <v>1.2875999999999999</v>
      </c>
      <c r="O299" s="215">
        <v>0.46015</v>
      </c>
      <c r="P299" s="215">
        <v>15.2936</v>
      </c>
      <c r="Q299" s="215">
        <v>25.419049999999999</v>
      </c>
      <c r="R299" s="215">
        <v>2.2027000000000001</v>
      </c>
      <c r="S299" s="215">
        <v>0.36785000000000001</v>
      </c>
      <c r="T299" s="215">
        <v>0.25229999999999997</v>
      </c>
      <c r="U299" s="215">
        <v>8.6997999999999998</v>
      </c>
      <c r="AR299" s="204">
        <f t="shared" si="98"/>
        <v>1</v>
      </c>
      <c r="AS299" s="204">
        <f t="shared" si="99"/>
        <v>0.99680933430851848</v>
      </c>
      <c r="AT299" s="204">
        <f t="shared" si="100"/>
        <v>0.9999984100236895</v>
      </c>
      <c r="AU299" s="204">
        <f t="shared" si="101"/>
        <v>0.99999056560023569</v>
      </c>
      <c r="AV299" s="204">
        <f t="shared" si="102"/>
        <v>0.99973898789208215</v>
      </c>
      <c r="AW299" s="204">
        <f t="shared" si="103"/>
        <v>0.99999531261008046</v>
      </c>
      <c r="AX299" s="204">
        <f t="shared" si="104"/>
        <v>0.99998913002039003</v>
      </c>
      <c r="AY299" s="204">
        <f t="shared" si="105"/>
        <v>0.99999169344008099</v>
      </c>
      <c r="AZ299" s="204">
        <f t="shared" si="106"/>
        <v>0.99993457170715272</v>
      </c>
      <c r="BA299" s="204">
        <f t="shared" si="107"/>
        <v>0.99996180605682505</v>
      </c>
      <c r="BB299" s="204">
        <f t="shared" si="108"/>
        <v>0.99992232461367303</v>
      </c>
      <c r="BC299" s="204">
        <f t="shared" si="109"/>
        <v>1</v>
      </c>
      <c r="BD299" s="204">
        <f t="shared" si="110"/>
        <v>0.99997880456121235</v>
      </c>
      <c r="BE299" s="204">
        <f t="shared" si="111"/>
        <v>0.99994503901849141</v>
      </c>
      <c r="BF299" s="204">
        <f t="shared" si="112"/>
        <v>0.99996888139929085</v>
      </c>
      <c r="BG299" s="204">
        <f t="shared" si="113"/>
        <v>1</v>
      </c>
      <c r="BH299" s="204">
        <f t="shared" si="114"/>
        <v>0.99999747451562571</v>
      </c>
      <c r="BI299" s="204">
        <f t="shared" si="115"/>
        <v>0.99923302341710063</v>
      </c>
      <c r="BJ299" s="204">
        <f t="shared" si="116"/>
        <v>0.9999513727752608</v>
      </c>
      <c r="BK299" s="204">
        <f t="shared" si="117"/>
        <v>0.99997142747442957</v>
      </c>
      <c r="BM299" s="205">
        <f t="shared" si="118"/>
        <v>0.99538340957550975</v>
      </c>
      <c r="BN299" s="205">
        <f t="shared" si="97"/>
        <v>29.3828337590102</v>
      </c>
    </row>
    <row r="300" spans="1:66">
      <c r="A300" s="223">
        <v>45224</v>
      </c>
      <c r="B300" s="215">
        <v>0.26950000000000002</v>
      </c>
      <c r="C300" s="215">
        <v>0.42254999999999998</v>
      </c>
      <c r="D300" s="215">
        <v>0.3705</v>
      </c>
      <c r="E300" s="215">
        <v>0.24045</v>
      </c>
      <c r="F300" s="215">
        <v>1.9704000000000002</v>
      </c>
      <c r="G300" s="215">
        <v>0.61880000000000002</v>
      </c>
      <c r="H300" s="215">
        <v>0.2215</v>
      </c>
      <c r="I300" s="215">
        <v>2.1086</v>
      </c>
      <c r="J300" s="216">
        <v>4275.6424999999999</v>
      </c>
      <c r="K300" s="216">
        <v>40.39</v>
      </c>
      <c r="L300" s="216">
        <v>363.44824999999997</v>
      </c>
      <c r="M300" s="215">
        <v>8.3350000000000007E-2</v>
      </c>
      <c r="N300" s="215">
        <v>1.2882500000000001</v>
      </c>
      <c r="O300" s="215">
        <v>0.46050000000000002</v>
      </c>
      <c r="P300" s="215">
        <v>15.307650000000001</v>
      </c>
      <c r="Q300" s="215">
        <v>25.2105</v>
      </c>
      <c r="R300" s="215">
        <v>2.2027000000000001</v>
      </c>
      <c r="S300" s="215">
        <v>0.36870000000000003</v>
      </c>
      <c r="T300" s="215">
        <v>0.25429999999999997</v>
      </c>
      <c r="U300" s="215">
        <v>8.7230999999999987</v>
      </c>
      <c r="AR300" s="204">
        <f t="shared" si="98"/>
        <v>1</v>
      </c>
      <c r="AS300" s="204">
        <f t="shared" si="99"/>
        <v>0.99875742084120422</v>
      </c>
      <c r="AT300" s="204">
        <f t="shared" si="100"/>
        <v>1.0000034400692162</v>
      </c>
      <c r="AU300" s="204">
        <f t="shared" si="101"/>
        <v>1.0000030243612614</v>
      </c>
      <c r="AV300" s="204">
        <f t="shared" si="102"/>
        <v>1.0001602693771026</v>
      </c>
      <c r="AW300" s="204">
        <f t="shared" si="103"/>
        <v>0.99999501488759046</v>
      </c>
      <c r="AX300" s="204">
        <f t="shared" si="104"/>
        <v>1.0000093235362402</v>
      </c>
      <c r="AY300" s="204">
        <f t="shared" si="105"/>
        <v>1.0000052467193379</v>
      </c>
      <c r="AZ300" s="204">
        <f t="shared" si="106"/>
        <v>1</v>
      </c>
      <c r="BA300" s="204">
        <f t="shared" si="107"/>
        <v>1.0000280167547679</v>
      </c>
      <c r="BB300" s="204">
        <f t="shared" si="108"/>
        <v>1.0000431158141629</v>
      </c>
      <c r="BC300" s="204">
        <f t="shared" si="109"/>
        <v>1</v>
      </c>
      <c r="BD300" s="204">
        <f t="shared" si="110"/>
        <v>1.0000250487617925</v>
      </c>
      <c r="BE300" s="204">
        <f t="shared" si="111"/>
        <v>1.0000083815908569</v>
      </c>
      <c r="BF300" s="204">
        <f t="shared" si="112"/>
        <v>1.0000165997129153</v>
      </c>
      <c r="BG300" s="204">
        <f t="shared" si="113"/>
        <v>1</v>
      </c>
      <c r="BH300" s="204">
        <f t="shared" si="114"/>
        <v>1</v>
      </c>
      <c r="BI300" s="204">
        <f t="shared" si="115"/>
        <v>1.0003187051088271</v>
      </c>
      <c r="BJ300" s="204">
        <f t="shared" si="116"/>
        <v>1.0000397326069113</v>
      </c>
      <c r="BK300" s="204">
        <f t="shared" si="117"/>
        <v>1.0000383593626219</v>
      </c>
      <c r="BM300" s="205">
        <f t="shared" si="118"/>
        <v>0.9994510105819302</v>
      </c>
      <c r="BN300" s="205">
        <f t="shared" si="97"/>
        <v>29.366702894203598</v>
      </c>
    </row>
    <row r="301" spans="1:66">
      <c r="A301" s="223">
        <v>45225</v>
      </c>
      <c r="B301" s="215">
        <v>0.26950000000000002</v>
      </c>
      <c r="C301" s="215">
        <v>0.42880000000000001</v>
      </c>
      <c r="D301" s="215">
        <v>0.37235000000000001</v>
      </c>
      <c r="E301" s="215">
        <v>0.2422</v>
      </c>
      <c r="F301" s="215">
        <v>1.9722999999999999</v>
      </c>
      <c r="G301" s="215">
        <v>0.62290000000000001</v>
      </c>
      <c r="H301" s="215">
        <v>0.22315000000000002</v>
      </c>
      <c r="I301" s="215">
        <v>2.1081500000000002</v>
      </c>
      <c r="J301" s="216">
        <v>4294.3702499999999</v>
      </c>
      <c r="K301" s="216">
        <v>40.555</v>
      </c>
      <c r="L301" s="216">
        <v>366.40075000000002</v>
      </c>
      <c r="M301" s="215">
        <v>8.3400000000000002E-2</v>
      </c>
      <c r="N301" s="215">
        <v>1.2901500000000001</v>
      </c>
      <c r="O301" s="215">
        <v>0.46550000000000002</v>
      </c>
      <c r="P301" s="215">
        <v>15.3438</v>
      </c>
      <c r="Q301" s="215">
        <v>25.174750000000003</v>
      </c>
      <c r="R301" s="215">
        <v>2.2453000000000003</v>
      </c>
      <c r="S301" s="215">
        <v>0.36995</v>
      </c>
      <c r="T301" s="215">
        <v>0.25565000000000004</v>
      </c>
      <c r="U301" s="215">
        <v>8.7579999999999991</v>
      </c>
      <c r="AR301" s="204">
        <f t="shared" si="98"/>
        <v>1</v>
      </c>
      <c r="AS301" s="204">
        <f t="shared" si="99"/>
        <v>1.0064582543243095</v>
      </c>
      <c r="AT301" s="204">
        <f t="shared" si="100"/>
        <v>1.0000032469592612</v>
      </c>
      <c r="AU301" s="204">
        <f t="shared" si="101"/>
        <v>1.0000131727609909</v>
      </c>
      <c r="AV301" s="204">
        <f t="shared" si="102"/>
        <v>1.0001126478789453</v>
      </c>
      <c r="AW301" s="204">
        <f t="shared" si="103"/>
        <v>1.0000116574337843</v>
      </c>
      <c r="AX301" s="204">
        <f t="shared" si="104"/>
        <v>1.0000084802510667</v>
      </c>
      <c r="AY301" s="204">
        <f t="shared" si="105"/>
        <v>0.99999606511855144</v>
      </c>
      <c r="AZ301" s="204">
        <f t="shared" si="106"/>
        <v>1.000055447169832</v>
      </c>
      <c r="BA301" s="204">
        <f t="shared" si="107"/>
        <v>1.0000838242665198</v>
      </c>
      <c r="BB301" s="204">
        <f t="shared" si="108"/>
        <v>1.0000746724923408</v>
      </c>
      <c r="BC301" s="204">
        <f t="shared" si="109"/>
        <v>1</v>
      </c>
      <c r="BD301" s="204">
        <f t="shared" si="110"/>
        <v>1.0000731488153964</v>
      </c>
      <c r="BE301" s="204">
        <f t="shared" si="111"/>
        <v>1.0001190529656916</v>
      </c>
      <c r="BF301" s="204">
        <f t="shared" si="112"/>
        <v>1.0000426409157381</v>
      </c>
      <c r="BG301" s="204">
        <f t="shared" si="113"/>
        <v>1</v>
      </c>
      <c r="BH301" s="204">
        <f t="shared" si="114"/>
        <v>1.0000025254907523</v>
      </c>
      <c r="BI301" s="204">
        <f t="shared" si="115"/>
        <v>1.0004673864753779</v>
      </c>
      <c r="BJ301" s="204">
        <f t="shared" si="116"/>
        <v>1.0000266430744778</v>
      </c>
      <c r="BK301" s="204">
        <f t="shared" si="117"/>
        <v>1.0000572660197238</v>
      </c>
      <c r="BM301" s="205">
        <f t="shared" si="118"/>
        <v>1.0076140717392184</v>
      </c>
      <c r="BN301" s="205">
        <f t="shared" si="97"/>
        <v>29.590303076784377</v>
      </c>
    </row>
    <row r="302" spans="1:66">
      <c r="A302" s="223">
        <v>45226</v>
      </c>
      <c r="B302" s="215">
        <v>0.26950000000000002</v>
      </c>
      <c r="C302" s="215">
        <v>0.42495000000000005</v>
      </c>
      <c r="D302" s="215">
        <v>0.37229999999999996</v>
      </c>
      <c r="E302" s="215">
        <v>0.2424</v>
      </c>
      <c r="F302" s="215">
        <v>1.9718</v>
      </c>
      <c r="G302" s="215">
        <v>0.62080000000000002</v>
      </c>
      <c r="H302" s="215">
        <v>0.22234999999999999</v>
      </c>
      <c r="I302" s="215">
        <v>2.1073500000000003</v>
      </c>
      <c r="J302" s="216">
        <v>4297.5992499999993</v>
      </c>
      <c r="K302" s="216">
        <v>40.479999999999997</v>
      </c>
      <c r="L302" s="216">
        <v>364.95625000000001</v>
      </c>
      <c r="M302" s="215">
        <v>8.3350000000000007E-2</v>
      </c>
      <c r="N302" s="215">
        <v>1.28755</v>
      </c>
      <c r="O302" s="215">
        <v>0.46300000000000002</v>
      </c>
      <c r="P302" s="215">
        <v>15.331949999999999</v>
      </c>
      <c r="Q302" s="215">
        <v>25.247050000000002</v>
      </c>
      <c r="R302" s="215">
        <v>2.2035999999999998</v>
      </c>
      <c r="S302" s="215">
        <v>0.36914999999999998</v>
      </c>
      <c r="T302" s="215">
        <v>0.25534999999999997</v>
      </c>
      <c r="U302" s="215">
        <v>8.7372499999999995</v>
      </c>
      <c r="AR302" s="204">
        <f t="shared" si="98"/>
        <v>1</v>
      </c>
      <c r="AS302" s="204">
        <f t="shared" si="99"/>
        <v>0.99605350637730683</v>
      </c>
      <c r="AT302" s="204">
        <f t="shared" si="100"/>
        <v>0.99999991245679787</v>
      </c>
      <c r="AU302" s="204">
        <f t="shared" si="101"/>
        <v>1.0000014993852919</v>
      </c>
      <c r="AV302" s="204">
        <f t="shared" si="102"/>
        <v>0.99997036845396181</v>
      </c>
      <c r="AW302" s="204">
        <f t="shared" si="103"/>
        <v>0.99999403878959725</v>
      </c>
      <c r="AX302" s="204">
        <f t="shared" si="104"/>
        <v>0.99999589624823926</v>
      </c>
      <c r="AY302" s="204">
        <f t="shared" si="105"/>
        <v>0.9999930025915672</v>
      </c>
      <c r="AZ302" s="204">
        <f t="shared" si="106"/>
        <v>1.0000095354221863</v>
      </c>
      <c r="BA302" s="204">
        <f t="shared" si="107"/>
        <v>0.9999619427389882</v>
      </c>
      <c r="BB302" s="204">
        <f t="shared" si="108"/>
        <v>0.99996354425762146</v>
      </c>
      <c r="BC302" s="204">
        <f t="shared" si="109"/>
        <v>1</v>
      </c>
      <c r="BD302" s="204">
        <f t="shared" si="110"/>
        <v>0.99989988309638367</v>
      </c>
      <c r="BE302" s="204">
        <f t="shared" si="111"/>
        <v>0.99994063952204026</v>
      </c>
      <c r="BF302" s="204">
        <f t="shared" si="112"/>
        <v>0.99998603374606143</v>
      </c>
      <c r="BG302" s="204">
        <f t="shared" si="113"/>
        <v>1</v>
      </c>
      <c r="BH302" s="204">
        <f t="shared" si="114"/>
        <v>0.99999752837415656</v>
      </c>
      <c r="BI302" s="204">
        <f t="shared" si="115"/>
        <v>0.99970116944607335</v>
      </c>
      <c r="BJ302" s="204">
        <f t="shared" si="116"/>
        <v>0.99999409159185793</v>
      </c>
      <c r="BK302" s="204">
        <f t="shared" si="117"/>
        <v>0.9999659812711521</v>
      </c>
      <c r="BM302" s="205">
        <f t="shared" si="118"/>
        <v>0.99543118071366177</v>
      </c>
      <c r="BN302" s="205">
        <f t="shared" si="97"/>
        <v>29.455110329398572</v>
      </c>
    </row>
    <row r="303" spans="1:66">
      <c r="A303" s="223">
        <v>45227</v>
      </c>
      <c r="B303" s="215">
        <v>0.26950000000000002</v>
      </c>
      <c r="C303" s="215">
        <v>0.42495000000000005</v>
      </c>
      <c r="D303" s="215">
        <v>0.37229999999999996</v>
      </c>
      <c r="E303" s="215">
        <v>0.2424</v>
      </c>
      <c r="F303" s="215">
        <v>1.9718</v>
      </c>
      <c r="G303" s="215">
        <v>0.62080000000000002</v>
      </c>
      <c r="H303" s="215">
        <v>0.22234999999999999</v>
      </c>
      <c r="I303" s="215">
        <v>2.1073500000000003</v>
      </c>
      <c r="J303" s="216">
        <v>4297.5992499999993</v>
      </c>
      <c r="K303" s="216">
        <v>40.479999999999997</v>
      </c>
      <c r="L303" s="216">
        <v>364.95625000000001</v>
      </c>
      <c r="M303" s="215">
        <v>8.3350000000000007E-2</v>
      </c>
      <c r="N303" s="215">
        <v>1.28755</v>
      </c>
      <c r="O303" s="215">
        <v>0.46300000000000002</v>
      </c>
      <c r="P303" s="215">
        <v>15.331949999999999</v>
      </c>
      <c r="Q303" s="215">
        <v>25.247050000000002</v>
      </c>
      <c r="R303" s="215">
        <v>2.2035999999999998</v>
      </c>
      <c r="S303" s="215">
        <v>0.36914999999999998</v>
      </c>
      <c r="T303" s="215">
        <v>0.25534999999999997</v>
      </c>
      <c r="U303" s="215">
        <v>8.7372499999999995</v>
      </c>
      <c r="AR303" s="204">
        <f t="shared" si="98"/>
        <v>1</v>
      </c>
      <c r="AS303" s="204">
        <f t="shared" si="99"/>
        <v>1</v>
      </c>
      <c r="AT303" s="204">
        <f t="shared" si="100"/>
        <v>1</v>
      </c>
      <c r="AU303" s="204">
        <f t="shared" si="101"/>
        <v>1</v>
      </c>
      <c r="AV303" s="204">
        <f t="shared" si="102"/>
        <v>1</v>
      </c>
      <c r="AW303" s="204">
        <f t="shared" si="103"/>
        <v>1</v>
      </c>
      <c r="AX303" s="204">
        <f t="shared" si="104"/>
        <v>1</v>
      </c>
      <c r="AY303" s="204">
        <f t="shared" si="105"/>
        <v>1</v>
      </c>
      <c r="AZ303" s="204">
        <f t="shared" si="106"/>
        <v>1</v>
      </c>
      <c r="BA303" s="204">
        <f t="shared" si="107"/>
        <v>1</v>
      </c>
      <c r="BB303" s="204">
        <f t="shared" si="108"/>
        <v>1</v>
      </c>
      <c r="BC303" s="204">
        <f t="shared" si="109"/>
        <v>1</v>
      </c>
      <c r="BD303" s="204">
        <f t="shared" si="110"/>
        <v>1</v>
      </c>
      <c r="BE303" s="204">
        <f t="shared" si="111"/>
        <v>1</v>
      </c>
      <c r="BF303" s="204">
        <f t="shared" si="112"/>
        <v>1</v>
      </c>
      <c r="BG303" s="204">
        <f t="shared" si="113"/>
        <v>1</v>
      </c>
      <c r="BH303" s="204">
        <f t="shared" si="114"/>
        <v>1</v>
      </c>
      <c r="BI303" s="204">
        <f t="shared" si="115"/>
        <v>1</v>
      </c>
      <c r="BJ303" s="204">
        <f t="shared" si="116"/>
        <v>1</v>
      </c>
      <c r="BK303" s="204">
        <f t="shared" si="117"/>
        <v>1</v>
      </c>
      <c r="BM303" s="205">
        <f t="shared" si="118"/>
        <v>1</v>
      </c>
      <c r="BN303" s="205">
        <f t="shared" si="97"/>
        <v>29.455110329398572</v>
      </c>
    </row>
    <row r="304" spans="1:66">
      <c r="A304" s="223">
        <v>45228</v>
      </c>
      <c r="B304" s="215">
        <v>0.26950000000000002</v>
      </c>
      <c r="C304" s="215">
        <v>0.42495000000000005</v>
      </c>
      <c r="D304" s="215">
        <v>0.37229999999999996</v>
      </c>
      <c r="E304" s="215">
        <v>0.2424</v>
      </c>
      <c r="F304" s="215">
        <v>1.9718</v>
      </c>
      <c r="G304" s="215">
        <v>0.62080000000000002</v>
      </c>
      <c r="H304" s="215">
        <v>0.22234999999999999</v>
      </c>
      <c r="I304" s="215">
        <v>2.1073500000000003</v>
      </c>
      <c r="J304" s="216">
        <v>4297.5992499999993</v>
      </c>
      <c r="K304" s="216">
        <v>40.479999999999997</v>
      </c>
      <c r="L304" s="216">
        <v>364.95625000000001</v>
      </c>
      <c r="M304" s="215">
        <v>8.3350000000000007E-2</v>
      </c>
      <c r="N304" s="215">
        <v>1.28755</v>
      </c>
      <c r="O304" s="215">
        <v>0.46300000000000002</v>
      </c>
      <c r="P304" s="215">
        <v>15.331949999999999</v>
      </c>
      <c r="Q304" s="215">
        <v>25.247050000000002</v>
      </c>
      <c r="R304" s="215">
        <v>2.2035999999999998</v>
      </c>
      <c r="S304" s="215">
        <v>0.36914999999999998</v>
      </c>
      <c r="T304" s="215">
        <v>0.25534999999999997</v>
      </c>
      <c r="U304" s="215">
        <v>8.7372499999999995</v>
      </c>
      <c r="AR304" s="204">
        <f t="shared" si="98"/>
        <v>1</v>
      </c>
      <c r="AS304" s="204">
        <f t="shared" si="99"/>
        <v>1</v>
      </c>
      <c r="AT304" s="204">
        <f t="shared" si="100"/>
        <v>1</v>
      </c>
      <c r="AU304" s="204">
        <f t="shared" si="101"/>
        <v>1</v>
      </c>
      <c r="AV304" s="204">
        <f t="shared" si="102"/>
        <v>1</v>
      </c>
      <c r="AW304" s="204">
        <f t="shared" si="103"/>
        <v>1</v>
      </c>
      <c r="AX304" s="204">
        <f t="shared" si="104"/>
        <v>1</v>
      </c>
      <c r="AY304" s="204">
        <f t="shared" si="105"/>
        <v>1</v>
      </c>
      <c r="AZ304" s="204">
        <f t="shared" si="106"/>
        <v>1</v>
      </c>
      <c r="BA304" s="204">
        <f t="shared" si="107"/>
        <v>1</v>
      </c>
      <c r="BB304" s="204">
        <f t="shared" si="108"/>
        <v>1</v>
      </c>
      <c r="BC304" s="204">
        <f t="shared" si="109"/>
        <v>1</v>
      </c>
      <c r="BD304" s="204">
        <f t="shared" si="110"/>
        <v>1</v>
      </c>
      <c r="BE304" s="204">
        <f t="shared" si="111"/>
        <v>1</v>
      </c>
      <c r="BF304" s="204">
        <f t="shared" si="112"/>
        <v>1</v>
      </c>
      <c r="BG304" s="204">
        <f t="shared" si="113"/>
        <v>1</v>
      </c>
      <c r="BH304" s="204">
        <f t="shared" si="114"/>
        <v>1</v>
      </c>
      <c r="BI304" s="204">
        <f t="shared" si="115"/>
        <v>1</v>
      </c>
      <c r="BJ304" s="204">
        <f t="shared" si="116"/>
        <v>1</v>
      </c>
      <c r="BK304" s="204">
        <f t="shared" si="117"/>
        <v>1</v>
      </c>
      <c r="BM304" s="205">
        <f t="shared" si="118"/>
        <v>1</v>
      </c>
      <c r="BN304" s="205">
        <f t="shared" si="97"/>
        <v>29.455110329398572</v>
      </c>
    </row>
    <row r="305" spans="1:66">
      <c r="A305" s="223">
        <v>45229</v>
      </c>
      <c r="B305" s="215">
        <v>0.26950000000000002</v>
      </c>
      <c r="C305" s="215">
        <v>0.42420000000000002</v>
      </c>
      <c r="D305" s="215">
        <v>0.37340000000000001</v>
      </c>
      <c r="E305" s="215">
        <v>0.24335000000000001</v>
      </c>
      <c r="F305" s="215">
        <v>1.9722</v>
      </c>
      <c r="G305" s="215">
        <v>0.62375000000000003</v>
      </c>
      <c r="H305" s="215">
        <v>0.22244999999999998</v>
      </c>
      <c r="I305" s="215">
        <v>2.1078999999999999</v>
      </c>
      <c r="J305" s="216">
        <v>4291.1262500000003</v>
      </c>
      <c r="K305" s="216">
        <v>40.33</v>
      </c>
      <c r="L305" s="216">
        <v>364.49924999999996</v>
      </c>
      <c r="M305" s="215">
        <v>8.3249999999999991E-2</v>
      </c>
      <c r="N305" s="215">
        <v>1.2825</v>
      </c>
      <c r="O305" s="215">
        <v>0.46260000000000001</v>
      </c>
      <c r="P305" s="215">
        <v>15.351900000000001</v>
      </c>
      <c r="Q305" s="215">
        <v>25.4253</v>
      </c>
      <c r="R305" s="215">
        <v>2.2453000000000003</v>
      </c>
      <c r="S305" s="215">
        <v>0.36875000000000002</v>
      </c>
      <c r="T305" s="215">
        <v>0.25514999999999999</v>
      </c>
      <c r="U305" s="215">
        <v>8.7388499999999993</v>
      </c>
      <c r="AR305" s="204">
        <f t="shared" si="98"/>
        <v>1</v>
      </c>
      <c r="AS305" s="204">
        <f t="shared" si="99"/>
        <v>0.99922581344115302</v>
      </c>
      <c r="AT305" s="204">
        <f t="shared" si="100"/>
        <v>1.0000019232418944</v>
      </c>
      <c r="AU305" s="204">
        <f t="shared" si="101"/>
        <v>1.0000071052473749</v>
      </c>
      <c r="AV305" s="204">
        <f t="shared" si="102"/>
        <v>1.0000237064700515</v>
      </c>
      <c r="AW305" s="204">
        <f t="shared" si="103"/>
        <v>1.0000083684296461</v>
      </c>
      <c r="AX305" s="204">
        <f t="shared" si="104"/>
        <v>1.000000513776893</v>
      </c>
      <c r="AY305" s="204">
        <f t="shared" si="105"/>
        <v>1.0000048110319888</v>
      </c>
      <c r="AZ305" s="204">
        <f t="shared" si="106"/>
        <v>0.99998087791117185</v>
      </c>
      <c r="BA305" s="204">
        <f t="shared" si="107"/>
        <v>0.99992367494624923</v>
      </c>
      <c r="BB305" s="204">
        <f t="shared" si="108"/>
        <v>0.9999884362121042</v>
      </c>
      <c r="BC305" s="204">
        <f t="shared" si="109"/>
        <v>1</v>
      </c>
      <c r="BD305" s="204">
        <f t="shared" si="110"/>
        <v>0.99980497241720012</v>
      </c>
      <c r="BE305" s="204">
        <f t="shared" si="111"/>
        <v>0.99999047235136096</v>
      </c>
      <c r="BF305" s="204">
        <f t="shared" si="112"/>
        <v>1.000023507042874</v>
      </c>
      <c r="BG305" s="204">
        <f t="shared" si="113"/>
        <v>1</v>
      </c>
      <c r="BH305" s="204">
        <f t="shared" si="114"/>
        <v>1.0000024716319524</v>
      </c>
      <c r="BI305" s="204">
        <f t="shared" si="115"/>
        <v>0.99985033061812867</v>
      </c>
      <c r="BJ305" s="204">
        <f t="shared" si="116"/>
        <v>0.99999605719969242</v>
      </c>
      <c r="BK305" s="204">
        <f t="shared" si="117"/>
        <v>1.0000026260521711</v>
      </c>
      <c r="BM305" s="205">
        <f t="shared" si="118"/>
        <v>0.99883601206954009</v>
      </c>
      <c r="BN305" s="205">
        <f t="shared" si="97"/>
        <v>29.420824936484788</v>
      </c>
    </row>
    <row r="306" spans="1:66">
      <c r="A306" s="223">
        <v>45230</v>
      </c>
      <c r="B306" s="215">
        <v>0.26950000000000002</v>
      </c>
      <c r="C306" s="215">
        <v>0.42444999999999999</v>
      </c>
      <c r="D306" s="215">
        <v>0.37304999999999999</v>
      </c>
      <c r="E306" s="215">
        <v>0.24309999999999998</v>
      </c>
      <c r="F306" s="215">
        <v>1.9721000000000002</v>
      </c>
      <c r="G306" s="215">
        <v>0.62024999999999997</v>
      </c>
      <c r="H306" s="215">
        <v>0.22184999999999999</v>
      </c>
      <c r="I306" s="215">
        <v>2.1084000000000001</v>
      </c>
      <c r="J306" s="216">
        <v>4284.6632499999996</v>
      </c>
      <c r="K306" s="216">
        <v>40.49</v>
      </c>
      <c r="L306" s="216">
        <v>364.20285000000001</v>
      </c>
      <c r="M306" s="215">
        <v>8.3249999999999991E-2</v>
      </c>
      <c r="N306" s="215">
        <v>1.2837000000000001</v>
      </c>
      <c r="O306" s="215">
        <v>0.46229999999999999</v>
      </c>
      <c r="P306" s="215">
        <v>15.308299999999999</v>
      </c>
      <c r="Q306" s="215">
        <v>24.973849999999999</v>
      </c>
      <c r="R306" s="215">
        <v>2.2453000000000003</v>
      </c>
      <c r="S306" s="215">
        <v>0.36845</v>
      </c>
      <c r="T306" s="215">
        <v>0.25429999999999997</v>
      </c>
      <c r="U306" s="215">
        <v>8.7407000000000004</v>
      </c>
      <c r="AR306" s="204">
        <f t="shared" si="98"/>
        <v>1</v>
      </c>
      <c r="AS306" s="204">
        <f t="shared" si="99"/>
        <v>1.0002583475399394</v>
      </c>
      <c r="AT306" s="204">
        <f t="shared" si="100"/>
        <v>0.99999938867542149</v>
      </c>
      <c r="AU306" s="204">
        <f t="shared" si="101"/>
        <v>0.99999813289929051</v>
      </c>
      <c r="AV306" s="204">
        <f t="shared" si="102"/>
        <v>0.99999407392108186</v>
      </c>
      <c r="AW306" s="204">
        <f t="shared" si="103"/>
        <v>0.99999006704826998</v>
      </c>
      <c r="AX306" s="204">
        <f t="shared" si="104"/>
        <v>0.9999969138732514</v>
      </c>
      <c r="AY306" s="204">
        <f t="shared" si="105"/>
        <v>1.0000043725752921</v>
      </c>
      <c r="AZ306" s="204">
        <f t="shared" si="106"/>
        <v>0.99998087865265317</v>
      </c>
      <c r="BA306" s="204">
        <f t="shared" si="107"/>
        <v>1.0000814097504098</v>
      </c>
      <c r="BB306" s="204">
        <f t="shared" si="108"/>
        <v>0.99999249221639808</v>
      </c>
      <c r="BC306" s="204">
        <f t="shared" si="109"/>
        <v>1</v>
      </c>
      <c r="BD306" s="204">
        <f t="shared" si="110"/>
        <v>1.0000464182628221</v>
      </c>
      <c r="BE306" s="204">
        <f t="shared" si="111"/>
        <v>0.99999284884704864</v>
      </c>
      <c r="BF306" s="204">
        <f t="shared" si="112"/>
        <v>0.99994858848295221</v>
      </c>
      <c r="BG306" s="204">
        <f t="shared" si="113"/>
        <v>1</v>
      </c>
      <c r="BH306" s="204">
        <f t="shared" si="114"/>
        <v>1</v>
      </c>
      <c r="BI306" s="204">
        <f t="shared" si="115"/>
        <v>0.99988763928451263</v>
      </c>
      <c r="BJ306" s="204">
        <f t="shared" si="116"/>
        <v>0.99998320865509605</v>
      </c>
      <c r="BK306" s="204">
        <f t="shared" si="117"/>
        <v>1.0000030357741481</v>
      </c>
      <c r="BM306" s="205">
        <f t="shared" si="118"/>
        <v>1.000157783048305</v>
      </c>
      <c r="BN306" s="205">
        <f t="shared" si="97"/>
        <v>29.425467043926915</v>
      </c>
    </row>
    <row r="307" spans="1:66">
      <c r="A307" s="223">
        <v>45231</v>
      </c>
      <c r="B307" s="215">
        <v>0.26950000000000002</v>
      </c>
      <c r="C307" s="215">
        <v>0.42559999999999998</v>
      </c>
      <c r="D307" s="215">
        <v>0.37414999999999998</v>
      </c>
      <c r="E307" s="215">
        <v>0.24515000000000001</v>
      </c>
      <c r="F307" s="215">
        <v>1.97255</v>
      </c>
      <c r="G307" s="215">
        <v>0.62040000000000006</v>
      </c>
      <c r="H307" s="215">
        <v>0.22205000000000003</v>
      </c>
      <c r="I307" s="215">
        <v>2.1086499999999999</v>
      </c>
      <c r="J307" s="215">
        <v>4298.4027499999993</v>
      </c>
      <c r="K307" s="216">
        <v>40.775000000000006</v>
      </c>
      <c r="L307" s="216">
        <v>365.95060000000001</v>
      </c>
      <c r="M307" s="215">
        <v>8.3400000000000002E-2</v>
      </c>
      <c r="N307" s="215">
        <v>1.2867500000000001</v>
      </c>
      <c r="O307" s="215">
        <v>0.46394999999999997</v>
      </c>
      <c r="P307" s="215">
        <v>15.31085</v>
      </c>
      <c r="Q307" s="215">
        <v>25.157249999999998</v>
      </c>
      <c r="R307" s="215">
        <v>2.2655500000000002</v>
      </c>
      <c r="S307" s="215">
        <v>0.36919999999999997</v>
      </c>
      <c r="T307" s="215">
        <v>0.255</v>
      </c>
      <c r="U307" s="215">
        <v>8.7518999999999991</v>
      </c>
      <c r="AR307" s="204">
        <f t="shared" si="98"/>
        <v>1</v>
      </c>
      <c r="AS307" s="204">
        <f t="shared" si="99"/>
        <v>1.0011869928140009</v>
      </c>
      <c r="AT307" s="204">
        <f t="shared" si="100"/>
        <v>1.0000019193809873</v>
      </c>
      <c r="AU307" s="204">
        <f t="shared" si="101"/>
        <v>1.0000152540014637</v>
      </c>
      <c r="AV307" s="204">
        <f t="shared" si="102"/>
        <v>1.0000266654236323</v>
      </c>
      <c r="AW307" s="204">
        <f t="shared" si="103"/>
        <v>1.0000004268484866</v>
      </c>
      <c r="AX307" s="204">
        <f t="shared" si="104"/>
        <v>1.0000010296374524</v>
      </c>
      <c r="AY307" s="204">
        <f t="shared" si="105"/>
        <v>1.0000021858964183</v>
      </c>
      <c r="AZ307" s="204">
        <f t="shared" si="106"/>
        <v>1.0000406162837043</v>
      </c>
      <c r="BA307" s="204">
        <f t="shared" si="107"/>
        <v>1.0001442219815873</v>
      </c>
      <c r="BB307" s="204">
        <f t="shared" si="108"/>
        <v>1.0000441835663081</v>
      </c>
      <c r="BC307" s="204">
        <f t="shared" si="109"/>
        <v>1</v>
      </c>
      <c r="BD307" s="204">
        <f t="shared" si="110"/>
        <v>1.0001177889324615</v>
      </c>
      <c r="BE307" s="204">
        <f t="shared" si="111"/>
        <v>1.0000392749680356</v>
      </c>
      <c r="BF307" s="204">
        <f t="shared" si="112"/>
        <v>1.0000030109773579</v>
      </c>
      <c r="BG307" s="204">
        <f t="shared" si="113"/>
        <v>1</v>
      </c>
      <c r="BH307" s="204">
        <f t="shared" si="114"/>
        <v>1.0000011837417109</v>
      </c>
      <c r="BI307" s="204">
        <f t="shared" si="115"/>
        <v>1.0002807856927569</v>
      </c>
      <c r="BJ307" s="204">
        <f t="shared" si="116"/>
        <v>1.0000138324467636</v>
      </c>
      <c r="BK307" s="204">
        <f t="shared" si="117"/>
        <v>1.0000183651729038</v>
      </c>
      <c r="BM307" s="205">
        <f t="shared" si="118"/>
        <v>1.0019388509256875</v>
      </c>
      <c r="BN307" s="205">
        <f t="shared" si="97"/>
        <v>29.482518637943819</v>
      </c>
    </row>
    <row r="308" spans="1:66">
      <c r="A308" s="223">
        <v>45232</v>
      </c>
      <c r="B308" s="215">
        <v>0.26950000000000002</v>
      </c>
      <c r="C308" s="215">
        <v>0.41954999999999998</v>
      </c>
      <c r="D308" s="215">
        <v>0.37304999999999999</v>
      </c>
      <c r="E308" s="215">
        <v>0.24365000000000001</v>
      </c>
      <c r="F308" s="215">
        <v>1.9723000000000002</v>
      </c>
      <c r="G308" s="215">
        <v>0.62014999999999998</v>
      </c>
      <c r="H308" s="215">
        <v>0.22120000000000001</v>
      </c>
      <c r="I308" s="215">
        <v>2.1081500000000002</v>
      </c>
      <c r="J308" s="215">
        <v>4272.7852499999999</v>
      </c>
      <c r="K308" s="216">
        <v>40.54</v>
      </c>
      <c r="L308" s="216">
        <v>361.87189999999998</v>
      </c>
      <c r="M308" s="215">
        <v>8.3249999999999991E-2</v>
      </c>
      <c r="N308" s="215">
        <v>1.2812999999999999</v>
      </c>
      <c r="O308" s="215">
        <v>0.45829999999999999</v>
      </c>
      <c r="P308" s="215">
        <v>15.28875</v>
      </c>
      <c r="Q308" s="215">
        <v>24.9573</v>
      </c>
      <c r="R308" s="215">
        <v>2.2311000000000001</v>
      </c>
      <c r="S308" s="215">
        <v>0.36804999999999999</v>
      </c>
      <c r="T308" s="215">
        <v>0.25424999999999998</v>
      </c>
      <c r="U308" s="215">
        <v>8.7147000000000006</v>
      </c>
      <c r="AR308" s="204">
        <f t="shared" si="98"/>
        <v>1</v>
      </c>
      <c r="AS308" s="204">
        <f t="shared" si="99"/>
        <v>0.99374246243441233</v>
      </c>
      <c r="AT308" s="204">
        <f t="shared" si="100"/>
        <v>0.99999808062269668</v>
      </c>
      <c r="AU308" s="204">
        <f t="shared" si="101"/>
        <v>0.99998885127214188</v>
      </c>
      <c r="AV308" s="204">
        <f t="shared" si="102"/>
        <v>0.99998518693407923</v>
      </c>
      <c r="AW308" s="204">
        <f t="shared" si="103"/>
        <v>0.99999928852890774</v>
      </c>
      <c r="AX308" s="204">
        <f t="shared" si="104"/>
        <v>0.99999561763052447</v>
      </c>
      <c r="AY308" s="204">
        <f t="shared" si="105"/>
        <v>0.99999562796229458</v>
      </c>
      <c r="AZ308" s="204">
        <f t="shared" si="106"/>
        <v>0.99992416964881969</v>
      </c>
      <c r="BA308" s="204">
        <f t="shared" si="107"/>
        <v>0.99988116903006818</v>
      </c>
      <c r="BB308" s="204">
        <f t="shared" si="108"/>
        <v>0.99989656594640619</v>
      </c>
      <c r="BC308" s="204">
        <f t="shared" si="109"/>
        <v>1</v>
      </c>
      <c r="BD308" s="204">
        <f t="shared" si="110"/>
        <v>0.99978936236865623</v>
      </c>
      <c r="BE308" s="204">
        <f t="shared" si="111"/>
        <v>0.9998649399155134</v>
      </c>
      <c r="BF308" s="204">
        <f t="shared" si="112"/>
        <v>0.99997388856652802</v>
      </c>
      <c r="BG308" s="204">
        <f t="shared" si="113"/>
        <v>1</v>
      </c>
      <c r="BH308" s="204">
        <f t="shared" si="114"/>
        <v>0.99999797979550087</v>
      </c>
      <c r="BI308" s="204">
        <f t="shared" si="115"/>
        <v>0.9995693813542863</v>
      </c>
      <c r="BJ308" s="204">
        <f t="shared" si="116"/>
        <v>0.99998517827716737</v>
      </c>
      <c r="BK308" s="204">
        <f t="shared" si="117"/>
        <v>0.99993891293301862</v>
      </c>
      <c r="BM308" s="205">
        <f t="shared" si="118"/>
        <v>0.99253486450145478</v>
      </c>
      <c r="BN308" s="205">
        <f t="shared" si="97"/>
        <v>29.262427641473185</v>
      </c>
    </row>
    <row r="309" spans="1:66">
      <c r="A309" s="223">
        <v>45233</v>
      </c>
      <c r="B309" s="215">
        <v>0.26950000000000002</v>
      </c>
      <c r="C309" s="215">
        <v>0.41869999999999996</v>
      </c>
      <c r="D309" s="215">
        <v>0.37019999999999997</v>
      </c>
      <c r="E309" s="215">
        <v>0.24395</v>
      </c>
      <c r="F309" s="215">
        <v>1.9716</v>
      </c>
      <c r="G309" s="215">
        <v>0.61729999999999996</v>
      </c>
      <c r="H309" s="215">
        <v>0.2208</v>
      </c>
      <c r="I309" s="215">
        <v>2.1088500000000003</v>
      </c>
      <c r="J309" s="215">
        <v>4243.9637499999999</v>
      </c>
      <c r="K309" s="216">
        <v>40.495000000000005</v>
      </c>
      <c r="L309" s="216">
        <v>355.75425000000001</v>
      </c>
      <c r="M309" s="215">
        <v>8.3249999999999991E-2</v>
      </c>
      <c r="N309" s="215">
        <v>1.27725</v>
      </c>
      <c r="O309" s="215">
        <v>0.45634999999999998</v>
      </c>
      <c r="P309" s="215">
        <v>15.09005</v>
      </c>
      <c r="Q309" s="215">
        <v>25.157200000000003</v>
      </c>
      <c r="R309" s="215">
        <v>2.2035999999999998</v>
      </c>
      <c r="S309" s="215">
        <v>0.36709999999999998</v>
      </c>
      <c r="T309" s="215">
        <v>0.2535</v>
      </c>
      <c r="U309" s="215">
        <v>8.6988000000000003</v>
      </c>
      <c r="AR309" s="204">
        <f t="shared" si="98"/>
        <v>1</v>
      </c>
      <c r="AS309" s="204">
        <f t="shared" si="99"/>
        <v>0.99911123022183879</v>
      </c>
      <c r="AT309" s="204">
        <f t="shared" si="100"/>
        <v>0.9999950006260705</v>
      </c>
      <c r="AU309" s="204">
        <f t="shared" si="101"/>
        <v>1.0000022352412743</v>
      </c>
      <c r="AV309" s="204">
        <f t="shared" si="102"/>
        <v>0.99995851397752589</v>
      </c>
      <c r="AW309" s="204">
        <f t="shared" si="103"/>
        <v>0.99999186892673608</v>
      </c>
      <c r="AX309" s="204">
        <f t="shared" si="104"/>
        <v>0.99999793187578712</v>
      </c>
      <c r="AY309" s="204">
        <f t="shared" si="105"/>
        <v>1.0000061205946313</v>
      </c>
      <c r="AZ309" s="204">
        <f t="shared" si="106"/>
        <v>0.99991414051846639</v>
      </c>
      <c r="BA309" s="204">
        <f t="shared" si="107"/>
        <v>0.99997716547375992</v>
      </c>
      <c r="BB309" s="204">
        <f t="shared" si="108"/>
        <v>0.99984265682939366</v>
      </c>
      <c r="BC309" s="204">
        <f t="shared" si="109"/>
        <v>1</v>
      </c>
      <c r="BD309" s="204">
        <f t="shared" si="110"/>
        <v>0.99984288581931191</v>
      </c>
      <c r="BE309" s="204">
        <f t="shared" si="111"/>
        <v>0.99995299746804922</v>
      </c>
      <c r="BF309" s="204">
        <f t="shared" si="112"/>
        <v>0.99976354860493444</v>
      </c>
      <c r="BG309" s="204">
        <f t="shared" si="113"/>
        <v>1</v>
      </c>
      <c r="BH309" s="204">
        <f t="shared" si="114"/>
        <v>0.99999836483796856</v>
      </c>
      <c r="BI309" s="204">
        <f t="shared" si="115"/>
        <v>0.99964324230537649</v>
      </c>
      <c r="BJ309" s="204">
        <f t="shared" si="116"/>
        <v>0.99998513449095117</v>
      </c>
      <c r="BK309" s="204">
        <f t="shared" si="117"/>
        <v>0.99997381016245446</v>
      </c>
      <c r="BM309" s="205">
        <f t="shared" si="118"/>
        <v>0.99795841688469111</v>
      </c>
      <c r="BN309" s="205">
        <f t="shared" si="97"/>
        <v>29.202685963287404</v>
      </c>
    </row>
    <row r="310" spans="1:66">
      <c r="A310" s="223">
        <v>45234</v>
      </c>
      <c r="B310" s="215">
        <v>0.26950000000000002</v>
      </c>
      <c r="C310" s="215">
        <v>0.41869999999999996</v>
      </c>
      <c r="D310" s="215">
        <v>0.37019999999999997</v>
      </c>
      <c r="E310" s="215">
        <v>0.24395</v>
      </c>
      <c r="F310" s="215">
        <v>1.9716</v>
      </c>
      <c r="G310" s="215">
        <v>0.61729999999999996</v>
      </c>
      <c r="H310" s="215">
        <v>0.2208</v>
      </c>
      <c r="I310" s="215">
        <v>2.1088500000000003</v>
      </c>
      <c r="J310" s="216">
        <v>4243.9637499999999</v>
      </c>
      <c r="K310" s="216">
        <v>40.495000000000005</v>
      </c>
      <c r="L310" s="216">
        <v>355.75425000000001</v>
      </c>
      <c r="M310" s="215">
        <v>8.3249999999999991E-2</v>
      </c>
      <c r="N310" s="215">
        <v>1.27725</v>
      </c>
      <c r="O310" s="215">
        <v>0.45634999999999998</v>
      </c>
      <c r="P310" s="215">
        <v>15.09005</v>
      </c>
      <c r="Q310" s="215">
        <v>25.157200000000003</v>
      </c>
      <c r="R310" s="215">
        <v>2.2035999999999998</v>
      </c>
      <c r="S310" s="215">
        <v>0.36709999999999998</v>
      </c>
      <c r="T310" s="215">
        <v>0.2535</v>
      </c>
      <c r="U310" s="215">
        <v>8.6988000000000003</v>
      </c>
      <c r="AR310" s="204">
        <f t="shared" si="98"/>
        <v>1</v>
      </c>
      <c r="AS310" s="204">
        <f t="shared" si="99"/>
        <v>1</v>
      </c>
      <c r="AT310" s="204">
        <f t="shared" si="100"/>
        <v>1</v>
      </c>
      <c r="AU310" s="204">
        <f t="shared" si="101"/>
        <v>1</v>
      </c>
      <c r="AV310" s="204">
        <f t="shared" si="102"/>
        <v>1</v>
      </c>
      <c r="AW310" s="204">
        <f t="shared" si="103"/>
        <v>1</v>
      </c>
      <c r="AX310" s="204">
        <f t="shared" si="104"/>
        <v>1</v>
      </c>
      <c r="AY310" s="204">
        <f t="shared" si="105"/>
        <v>1</v>
      </c>
      <c r="AZ310" s="204">
        <f t="shared" si="106"/>
        <v>1</v>
      </c>
      <c r="BA310" s="204">
        <f t="shared" si="107"/>
        <v>1</v>
      </c>
      <c r="BB310" s="204">
        <f t="shared" si="108"/>
        <v>1</v>
      </c>
      <c r="BC310" s="204">
        <f t="shared" si="109"/>
        <v>1</v>
      </c>
      <c r="BD310" s="204">
        <f t="shared" si="110"/>
        <v>1</v>
      </c>
      <c r="BE310" s="204">
        <f t="shared" si="111"/>
        <v>1</v>
      </c>
      <c r="BF310" s="204">
        <f t="shared" si="112"/>
        <v>1</v>
      </c>
      <c r="BG310" s="204">
        <f t="shared" si="113"/>
        <v>1</v>
      </c>
      <c r="BH310" s="204">
        <f t="shared" si="114"/>
        <v>1</v>
      </c>
      <c r="BI310" s="204">
        <f t="shared" si="115"/>
        <v>1</v>
      </c>
      <c r="BJ310" s="204">
        <f t="shared" si="116"/>
        <v>1</v>
      </c>
      <c r="BK310" s="204">
        <f t="shared" si="117"/>
        <v>1</v>
      </c>
      <c r="BM310" s="205">
        <f t="shared" si="118"/>
        <v>1</v>
      </c>
      <c r="BN310" s="205">
        <f t="shared" si="97"/>
        <v>29.202685963287404</v>
      </c>
    </row>
    <row r="311" spans="1:66">
      <c r="A311" s="223">
        <v>45235</v>
      </c>
      <c r="B311" s="215">
        <v>0.26950000000000002</v>
      </c>
      <c r="C311" s="215">
        <v>0.41869999999999996</v>
      </c>
      <c r="D311" s="215">
        <v>0.37019999999999997</v>
      </c>
      <c r="E311" s="215">
        <v>0.24395</v>
      </c>
      <c r="F311" s="215">
        <v>1.9716</v>
      </c>
      <c r="G311" s="215">
        <v>0.61729999999999996</v>
      </c>
      <c r="H311" s="215">
        <v>0.2208</v>
      </c>
      <c r="I311" s="215">
        <v>2.1088500000000003</v>
      </c>
      <c r="J311" s="216">
        <v>4243.9637499999999</v>
      </c>
      <c r="K311" s="216">
        <v>40.495000000000005</v>
      </c>
      <c r="L311" s="216">
        <v>355.75425000000001</v>
      </c>
      <c r="M311" s="215">
        <v>8.3249999999999991E-2</v>
      </c>
      <c r="N311" s="215">
        <v>1.27725</v>
      </c>
      <c r="O311" s="215">
        <v>0.45634999999999998</v>
      </c>
      <c r="P311" s="215">
        <v>15.09005</v>
      </c>
      <c r="Q311" s="215">
        <v>25.157200000000003</v>
      </c>
      <c r="R311" s="215">
        <v>2.2035999999999998</v>
      </c>
      <c r="S311" s="215">
        <v>0.36709999999999998</v>
      </c>
      <c r="T311" s="215">
        <v>0.2535</v>
      </c>
      <c r="U311" s="215">
        <v>8.6988000000000003</v>
      </c>
      <c r="AR311" s="204">
        <f t="shared" si="98"/>
        <v>1</v>
      </c>
      <c r="AS311" s="204">
        <f t="shared" si="99"/>
        <v>1</v>
      </c>
      <c r="AT311" s="204">
        <f t="shared" si="100"/>
        <v>1</v>
      </c>
      <c r="AU311" s="204">
        <f t="shared" si="101"/>
        <v>1</v>
      </c>
      <c r="AV311" s="204">
        <f t="shared" si="102"/>
        <v>1</v>
      </c>
      <c r="AW311" s="204">
        <f t="shared" si="103"/>
        <v>1</v>
      </c>
      <c r="AX311" s="204">
        <f t="shared" si="104"/>
        <v>1</v>
      </c>
      <c r="AY311" s="204">
        <f t="shared" si="105"/>
        <v>1</v>
      </c>
      <c r="AZ311" s="204">
        <f t="shared" si="106"/>
        <v>1</v>
      </c>
      <c r="BA311" s="204">
        <f t="shared" si="107"/>
        <v>1</v>
      </c>
      <c r="BB311" s="204">
        <f t="shared" si="108"/>
        <v>1</v>
      </c>
      <c r="BC311" s="204">
        <f t="shared" si="109"/>
        <v>1</v>
      </c>
      <c r="BD311" s="204">
        <f t="shared" si="110"/>
        <v>1</v>
      </c>
      <c r="BE311" s="204">
        <f t="shared" si="111"/>
        <v>1</v>
      </c>
      <c r="BF311" s="204">
        <f t="shared" si="112"/>
        <v>1</v>
      </c>
      <c r="BG311" s="204">
        <f t="shared" si="113"/>
        <v>1</v>
      </c>
      <c r="BH311" s="204">
        <f t="shared" si="114"/>
        <v>1</v>
      </c>
      <c r="BI311" s="204">
        <f t="shared" si="115"/>
        <v>1</v>
      </c>
      <c r="BJ311" s="204">
        <f t="shared" si="116"/>
        <v>1</v>
      </c>
      <c r="BK311" s="204">
        <f t="shared" si="117"/>
        <v>1</v>
      </c>
      <c r="BM311" s="205">
        <f t="shared" si="118"/>
        <v>1</v>
      </c>
      <c r="BN311" s="205">
        <f t="shared" si="97"/>
        <v>29.202685963287404</v>
      </c>
    </row>
    <row r="312" spans="1:66">
      <c r="A312" s="223">
        <v>45236</v>
      </c>
      <c r="B312" s="215">
        <v>0.26950000000000002</v>
      </c>
      <c r="C312" s="215">
        <v>0.41359999999999997</v>
      </c>
      <c r="D312" s="215">
        <v>0.36785000000000001</v>
      </c>
      <c r="E312" s="215">
        <v>0.2417</v>
      </c>
      <c r="F312" s="215">
        <v>1.9624999999999999</v>
      </c>
      <c r="G312" s="215">
        <v>0.61499999999999999</v>
      </c>
      <c r="H312" s="215">
        <v>0.21765000000000001</v>
      </c>
      <c r="I312" s="215">
        <v>2.1078000000000001</v>
      </c>
      <c r="J312" s="216">
        <v>4186.8297499999999</v>
      </c>
      <c r="K312" s="216">
        <v>40.299999999999997</v>
      </c>
      <c r="L312" s="216">
        <v>350.3383</v>
      </c>
      <c r="M312" s="215">
        <v>8.3199999999999996E-2</v>
      </c>
      <c r="N312" s="215">
        <v>1.2570000000000001</v>
      </c>
      <c r="O312" s="215">
        <v>0.44930000000000003</v>
      </c>
      <c r="P312" s="215">
        <v>15.03955</v>
      </c>
      <c r="Q312" s="215">
        <v>24.9832</v>
      </c>
      <c r="R312" s="215">
        <v>2.26735</v>
      </c>
      <c r="S312" s="215">
        <v>0.36404999999999998</v>
      </c>
      <c r="T312" s="215">
        <v>0.251</v>
      </c>
      <c r="U312" s="215">
        <v>8.6611000000000011</v>
      </c>
      <c r="AR312" s="204">
        <f t="shared" si="98"/>
        <v>1</v>
      </c>
      <c r="AS312" s="204">
        <f t="shared" si="99"/>
        <v>0.99464121545037576</v>
      </c>
      <c r="AT312" s="204">
        <f t="shared" si="100"/>
        <v>0.99999584866978941</v>
      </c>
      <c r="AU312" s="204">
        <f t="shared" si="101"/>
        <v>0.99998316841992196</v>
      </c>
      <c r="AV312" s="204">
        <f t="shared" si="102"/>
        <v>0.99945947220839848</v>
      </c>
      <c r="AW312" s="204">
        <f t="shared" si="103"/>
        <v>0.99999341065672442</v>
      </c>
      <c r="AX312" s="204">
        <f t="shared" si="104"/>
        <v>0.99998358149482558</v>
      </c>
      <c r="AY312" s="204">
        <f t="shared" si="105"/>
        <v>0.99999081841614368</v>
      </c>
      <c r="AZ312" s="204">
        <f t="shared" si="106"/>
        <v>0.99982806748869468</v>
      </c>
      <c r="BA312" s="204">
        <f t="shared" si="107"/>
        <v>0.99990076006736084</v>
      </c>
      <c r="BB312" s="204">
        <f t="shared" si="108"/>
        <v>0.99985842845712025</v>
      </c>
      <c r="BC312" s="204">
        <f t="shared" si="109"/>
        <v>1</v>
      </c>
      <c r="BD312" s="204">
        <f t="shared" si="110"/>
        <v>0.99920713249961235</v>
      </c>
      <c r="BE312" s="204">
        <f t="shared" si="111"/>
        <v>0.99982838653524919</v>
      </c>
      <c r="BF312" s="204">
        <f t="shared" si="112"/>
        <v>0.99993940384819269</v>
      </c>
      <c r="BG312" s="204">
        <f t="shared" si="113"/>
        <v>1</v>
      </c>
      <c r="BH312" s="204">
        <f t="shared" si="114"/>
        <v>1.0000037600858596</v>
      </c>
      <c r="BI312" s="204">
        <f t="shared" si="115"/>
        <v>0.99884880546482979</v>
      </c>
      <c r="BJ312" s="204">
        <f t="shared" si="116"/>
        <v>0.99995012959099905</v>
      </c>
      <c r="BK312" s="204">
        <f t="shared" si="117"/>
        <v>0.99993771139501508</v>
      </c>
      <c r="BM312" s="205">
        <f t="shared" si="118"/>
        <v>0.99137195445193194</v>
      </c>
      <c r="BN312" s="205">
        <f t="shared" si="97"/>
        <v>28.950723858670234</v>
      </c>
    </row>
    <row r="313" spans="1:66">
      <c r="A313" s="223">
        <v>45237</v>
      </c>
      <c r="B313" s="215">
        <v>0.26950000000000002</v>
      </c>
      <c r="C313" s="215">
        <v>0.41859999999999997</v>
      </c>
      <c r="D313" s="215">
        <v>0.36980000000000002</v>
      </c>
      <c r="E313" s="215">
        <v>0.24259999999999998</v>
      </c>
      <c r="F313" s="215">
        <v>1.9621499999999998</v>
      </c>
      <c r="G313" s="215">
        <v>0.61440000000000006</v>
      </c>
      <c r="H313" s="215">
        <v>0.2185</v>
      </c>
      <c r="I313" s="215">
        <v>2.1075499999999998</v>
      </c>
      <c r="J313" s="216">
        <v>4205.1657500000001</v>
      </c>
      <c r="K313" s="216">
        <v>40.5</v>
      </c>
      <c r="L313" s="216">
        <v>352.7226</v>
      </c>
      <c r="M313" s="215">
        <v>8.3199999999999996E-2</v>
      </c>
      <c r="N313" s="215">
        <v>1.2583</v>
      </c>
      <c r="O313" s="215">
        <v>0.45424999999999999</v>
      </c>
      <c r="P313" s="215">
        <v>15.15705</v>
      </c>
      <c r="Q313" s="215">
        <v>24.921050000000001</v>
      </c>
      <c r="R313" s="215">
        <v>2.2355499999999999</v>
      </c>
      <c r="S313" s="215">
        <v>0.36475000000000002</v>
      </c>
      <c r="T313" s="215">
        <v>0.25164999999999998</v>
      </c>
      <c r="U313" s="215">
        <v>8.6797000000000004</v>
      </c>
      <c r="AR313" s="204">
        <f t="shared" si="98"/>
        <v>1</v>
      </c>
      <c r="AS313" s="204">
        <f t="shared" si="99"/>
        <v>1.0052823708247121</v>
      </c>
      <c r="AT313" s="204">
        <f t="shared" si="100"/>
        <v>1.0000034465982308</v>
      </c>
      <c r="AU313" s="204">
        <f t="shared" si="101"/>
        <v>1.0000067514385105</v>
      </c>
      <c r="AV313" s="204">
        <f t="shared" si="102"/>
        <v>0.99997915503147861</v>
      </c>
      <c r="AW313" s="204">
        <f t="shared" si="103"/>
        <v>0.99999827698374777</v>
      </c>
      <c r="AX313" s="204">
        <f t="shared" si="104"/>
        <v>1.0000044537290615</v>
      </c>
      <c r="AY313" s="204">
        <f t="shared" si="105"/>
        <v>0.99999781322681691</v>
      </c>
      <c r="AZ313" s="204">
        <f t="shared" si="106"/>
        <v>1.0000554388999661</v>
      </c>
      <c r="BA313" s="204">
        <f t="shared" si="107"/>
        <v>1.0001017884886512</v>
      </c>
      <c r="BB313" s="204">
        <f t="shared" si="108"/>
        <v>1.0000625991426717</v>
      </c>
      <c r="BC313" s="204">
        <f t="shared" si="109"/>
        <v>1</v>
      </c>
      <c r="BD313" s="204">
        <f t="shared" si="110"/>
        <v>1.0000513041819594</v>
      </c>
      <c r="BE313" s="204">
        <f t="shared" si="111"/>
        <v>1.0001207910373529</v>
      </c>
      <c r="BF313" s="204">
        <f t="shared" si="112"/>
        <v>1.0001406929534358</v>
      </c>
      <c r="BG313" s="204">
        <f t="shared" si="113"/>
        <v>1</v>
      </c>
      <c r="BH313" s="204">
        <f t="shared" si="114"/>
        <v>0.99999813778951363</v>
      </c>
      <c r="BI313" s="204">
        <f t="shared" si="115"/>
        <v>1.0002652469169826</v>
      </c>
      <c r="BJ313" s="204">
        <f t="shared" si="116"/>
        <v>1.0000130143386756</v>
      </c>
      <c r="BK313" s="204">
        <f t="shared" si="117"/>
        <v>1.0000307664918822</v>
      </c>
      <c r="BM313" s="205">
        <f t="shared" si="118"/>
        <v>1.0061167132718625</v>
      </c>
      <c r="BN313" s="205">
        <f t="shared" si="97"/>
        <v>29.127807135526588</v>
      </c>
    </row>
    <row r="314" spans="1:66">
      <c r="A314" s="223">
        <v>45238</v>
      </c>
      <c r="B314" s="215">
        <v>0.26950000000000002</v>
      </c>
      <c r="C314" s="215">
        <v>0.41930000000000001</v>
      </c>
      <c r="D314" s="215">
        <v>0.37140000000000001</v>
      </c>
      <c r="E314" s="215">
        <v>0.24285000000000001</v>
      </c>
      <c r="F314" s="215">
        <v>1.9610500000000002</v>
      </c>
      <c r="G314" s="215">
        <v>0.61430000000000007</v>
      </c>
      <c r="H314" s="215">
        <v>0.21955</v>
      </c>
      <c r="I314" s="215">
        <v>2.1066000000000003</v>
      </c>
      <c r="J314" s="216">
        <v>4215.0050000000001</v>
      </c>
      <c r="K314" s="216">
        <v>40.605000000000004</v>
      </c>
      <c r="L314" s="216">
        <v>353.53065000000004</v>
      </c>
      <c r="M314" s="215">
        <v>8.3199999999999996E-2</v>
      </c>
      <c r="N314" s="215">
        <v>1.2595499999999999</v>
      </c>
      <c r="O314" s="215">
        <v>0.45455000000000001</v>
      </c>
      <c r="P314" s="215">
        <v>15.0975</v>
      </c>
      <c r="Q314" s="215">
        <v>24.891100000000002</v>
      </c>
      <c r="R314" s="215">
        <v>2.2045000000000003</v>
      </c>
      <c r="S314" s="215">
        <v>0.36539999999999995</v>
      </c>
      <c r="T314" s="215">
        <v>0.25219999999999998</v>
      </c>
      <c r="U314" s="215">
        <v>8.6873000000000005</v>
      </c>
      <c r="AR314" s="204">
        <f t="shared" si="98"/>
        <v>1</v>
      </c>
      <c r="AS314" s="204">
        <f t="shared" si="99"/>
        <v>1.0007328276799561</v>
      </c>
      <c r="AT314" s="204">
        <f t="shared" si="100"/>
        <v>1.0000028144302744</v>
      </c>
      <c r="AU314" s="204">
        <f t="shared" si="101"/>
        <v>1.0000018709503307</v>
      </c>
      <c r="AV314" s="204">
        <f t="shared" si="102"/>
        <v>0.99993446449145451</v>
      </c>
      <c r="AW314" s="204">
        <f t="shared" si="103"/>
        <v>0.99999971266683796</v>
      </c>
      <c r="AX314" s="204">
        <f t="shared" si="104"/>
        <v>1.0000054778087248</v>
      </c>
      <c r="AY314" s="204">
        <f t="shared" si="105"/>
        <v>0.99999168792099125</v>
      </c>
      <c r="AZ314" s="204">
        <f t="shared" si="106"/>
        <v>1.0000296490136362</v>
      </c>
      <c r="BA314" s="204">
        <f t="shared" si="107"/>
        <v>1.0000532366249983</v>
      </c>
      <c r="BB314" s="204">
        <f t="shared" si="108"/>
        <v>1.000021118726464</v>
      </c>
      <c r="BC314" s="204">
        <f t="shared" si="109"/>
        <v>1</v>
      </c>
      <c r="BD314" s="204">
        <f t="shared" si="110"/>
        <v>1.0000492809331583</v>
      </c>
      <c r="BE314" s="204">
        <f t="shared" si="111"/>
        <v>1.0000072778929257</v>
      </c>
      <c r="BF314" s="204">
        <f t="shared" si="112"/>
        <v>0.99992883999645132</v>
      </c>
      <c r="BG314" s="204">
        <f t="shared" si="113"/>
        <v>1</v>
      </c>
      <c r="BH314" s="204">
        <f t="shared" si="114"/>
        <v>0.99999815597180286</v>
      </c>
      <c r="BI314" s="204">
        <f t="shared" si="115"/>
        <v>1.0002458429192624</v>
      </c>
      <c r="BJ314" s="204">
        <f t="shared" si="116"/>
        <v>1.000010985892654</v>
      </c>
      <c r="BK314" s="204">
        <f t="shared" si="117"/>
        <v>1.0000125521713228</v>
      </c>
      <c r="BM314" s="205">
        <f t="shared" si="118"/>
        <v>1.0010260152877166</v>
      </c>
      <c r="BN314" s="205">
        <f t="shared" si="97"/>
        <v>29.157692710945298</v>
      </c>
    </row>
    <row r="315" spans="1:66">
      <c r="A315" s="223">
        <v>45239</v>
      </c>
      <c r="B315" s="215">
        <v>0.26950000000000002</v>
      </c>
      <c r="C315" s="215">
        <v>0.42035</v>
      </c>
      <c r="D315" s="215">
        <v>0.37170000000000003</v>
      </c>
      <c r="E315" s="215">
        <v>0.24249999999999999</v>
      </c>
      <c r="F315" s="215">
        <v>1.9632499999999999</v>
      </c>
      <c r="G315" s="215">
        <v>0.61759999999999993</v>
      </c>
      <c r="H315" s="215">
        <v>0.2195</v>
      </c>
      <c r="I315" s="215">
        <v>2.1046499999999999</v>
      </c>
      <c r="J315" s="216">
        <v>4218.7829999999994</v>
      </c>
      <c r="K315" s="216">
        <v>40.704999999999998</v>
      </c>
      <c r="L315" s="216">
        <v>353.31549999999999</v>
      </c>
      <c r="M315" s="215">
        <v>8.3249999999999991E-2</v>
      </c>
      <c r="N315" s="215">
        <v>1.2644</v>
      </c>
      <c r="O315" s="215">
        <v>0.45479999999999998</v>
      </c>
      <c r="P315" s="215">
        <v>15.064450000000001</v>
      </c>
      <c r="Q315" s="215">
        <v>24.79505</v>
      </c>
      <c r="R315" s="215">
        <v>2.2147000000000001</v>
      </c>
      <c r="S315" s="215">
        <v>0.36560000000000004</v>
      </c>
      <c r="T315" s="215">
        <v>0.25180000000000002</v>
      </c>
      <c r="U315" s="215">
        <v>8.6931499999999993</v>
      </c>
      <c r="AR315" s="204">
        <f t="shared" si="98"/>
        <v>1</v>
      </c>
      <c r="AS315" s="204">
        <f t="shared" si="99"/>
        <v>1.0010971504834731</v>
      </c>
      <c r="AT315" s="204">
        <f t="shared" si="100"/>
        <v>1.0000005263550176</v>
      </c>
      <c r="AU315" s="204">
        <f t="shared" si="101"/>
        <v>0.99999738013551864</v>
      </c>
      <c r="AV315" s="204">
        <f t="shared" si="102"/>
        <v>1.0001310471673703</v>
      </c>
      <c r="AW315" s="204">
        <f t="shared" si="103"/>
        <v>1.0000094574324738</v>
      </c>
      <c r="AX315" s="204">
        <f t="shared" si="104"/>
        <v>0.9999997397473287</v>
      </c>
      <c r="AY315" s="204">
        <f t="shared" si="105"/>
        <v>0.99998292668881916</v>
      </c>
      <c r="AZ315" s="204">
        <f t="shared" si="106"/>
        <v>1.0000113659119636</v>
      </c>
      <c r="BA315" s="204">
        <f t="shared" si="107"/>
        <v>1.0000505736480187</v>
      </c>
      <c r="BB315" s="204">
        <f t="shared" si="108"/>
        <v>0.99999438175826583</v>
      </c>
      <c r="BC315" s="204">
        <f t="shared" si="109"/>
        <v>1</v>
      </c>
      <c r="BD315" s="204">
        <f t="shared" si="110"/>
        <v>1.0001907616071863</v>
      </c>
      <c r="BE315" s="204">
        <f t="shared" si="111"/>
        <v>1.0000060612387911</v>
      </c>
      <c r="BF315" s="204">
        <f t="shared" si="112"/>
        <v>0.9999603846584858</v>
      </c>
      <c r="BG315" s="204">
        <f t="shared" si="113"/>
        <v>1</v>
      </c>
      <c r="BH315" s="204">
        <f t="shared" si="114"/>
        <v>1.000000608617664</v>
      </c>
      <c r="BI315" s="204">
        <f t="shared" si="115"/>
        <v>1.0000755495667659</v>
      </c>
      <c r="BJ315" s="204">
        <f t="shared" si="116"/>
        <v>0.99999201271505456</v>
      </c>
      <c r="BK315" s="204">
        <f t="shared" si="117"/>
        <v>1.0000096543775616</v>
      </c>
      <c r="BM315" s="205">
        <f t="shared" ref="BM315:BM367" si="119">PRODUCT(AR315:BB315,BD315:BK315)</f>
        <v>1.0015100876484795</v>
      </c>
      <c r="BN315" s="205">
        <f t="shared" ref="BN315:BN367" si="120">BN314*BM315</f>
        <v>29.201723382566257</v>
      </c>
    </row>
    <row r="316" spans="1:66">
      <c r="A316" s="223">
        <v>45240</v>
      </c>
      <c r="B316" s="215">
        <v>0.26950000000000002</v>
      </c>
      <c r="C316" s="215">
        <v>0.42379999999999995</v>
      </c>
      <c r="D316" s="215">
        <v>0.37190000000000001</v>
      </c>
      <c r="E316" s="215">
        <v>0.24354999999999999</v>
      </c>
      <c r="F316" s="215">
        <v>1.9653</v>
      </c>
      <c r="G316" s="215">
        <v>0.61904999999999999</v>
      </c>
      <c r="H316" s="215">
        <v>0.22039999999999998</v>
      </c>
      <c r="I316" s="215">
        <v>2.10405</v>
      </c>
      <c r="J316" s="216">
        <v>4227.1275000000005</v>
      </c>
      <c r="K316" s="216">
        <v>40.799999999999997</v>
      </c>
      <c r="L316" s="216">
        <v>355.06730000000005</v>
      </c>
      <c r="M316" s="215">
        <v>8.3249999999999991E-2</v>
      </c>
      <c r="N316" s="215">
        <v>1.2723</v>
      </c>
      <c r="O316" s="215">
        <v>0.45729999999999998</v>
      </c>
      <c r="P316" s="215">
        <v>15.07185</v>
      </c>
      <c r="Q316" s="215">
        <v>24.81765</v>
      </c>
      <c r="R316" s="215">
        <v>2.2355499999999999</v>
      </c>
      <c r="S316" s="215">
        <v>0.36670000000000003</v>
      </c>
      <c r="T316" s="215">
        <v>0.25259999999999999</v>
      </c>
      <c r="U316" s="215">
        <v>8.7137999999999991</v>
      </c>
      <c r="AR316" s="204">
        <f t="shared" si="98"/>
        <v>1</v>
      </c>
      <c r="AS316" s="204">
        <f t="shared" si="99"/>
        <v>1.0035901877049807</v>
      </c>
      <c r="AT316" s="204">
        <f t="shared" si="100"/>
        <v>1.0000003506673547</v>
      </c>
      <c r="AU316" s="204">
        <f t="shared" si="101"/>
        <v>1.0000078483261337</v>
      </c>
      <c r="AV316" s="204">
        <f t="shared" si="102"/>
        <v>1.0001219794746987</v>
      </c>
      <c r="AW316" s="204">
        <f t="shared" si="103"/>
        <v>1.0000041395579844</v>
      </c>
      <c r="AX316" s="204">
        <f t="shared" si="104"/>
        <v>1.0000046755143737</v>
      </c>
      <c r="AY316" s="204">
        <f t="shared" si="105"/>
        <v>0.99999474345983863</v>
      </c>
      <c r="AZ316" s="204">
        <f t="shared" si="106"/>
        <v>1.0000250681304399</v>
      </c>
      <c r="BA316" s="204">
        <f t="shared" si="107"/>
        <v>1.0000479299526437</v>
      </c>
      <c r="BB316" s="204">
        <f t="shared" si="108"/>
        <v>1.0000456470258423</v>
      </c>
      <c r="BC316" s="204">
        <f t="shared" si="109"/>
        <v>1</v>
      </c>
      <c r="BD316" s="204">
        <f t="shared" si="110"/>
        <v>1.0003091822423475</v>
      </c>
      <c r="BE316" s="204">
        <f t="shared" si="111"/>
        <v>1.0000604314329062</v>
      </c>
      <c r="BF316" s="204">
        <f t="shared" si="112"/>
        <v>1.0000088777622544</v>
      </c>
      <c r="BG316" s="204">
        <f t="shared" si="113"/>
        <v>1</v>
      </c>
      <c r="BH316" s="204">
        <f t="shared" si="114"/>
        <v>1.0000012354131818</v>
      </c>
      <c r="BI316" s="204">
        <f t="shared" si="115"/>
        <v>1.0004148556323122</v>
      </c>
      <c r="BJ316" s="204">
        <f t="shared" si="116"/>
        <v>1.0000159621028872</v>
      </c>
      <c r="BK316" s="204">
        <f t="shared" si="117"/>
        <v>1.0000340276755859</v>
      </c>
      <c r="BM316" s="205">
        <f t="shared" si="119"/>
        <v>1.0046915373005281</v>
      </c>
      <c r="BN316" s="205">
        <f t="shared" si="120"/>
        <v>29.33872435705527</v>
      </c>
    </row>
    <row r="317" spans="1:66">
      <c r="A317" s="223">
        <v>45241</v>
      </c>
      <c r="B317" s="215">
        <v>0.26950000000000002</v>
      </c>
      <c r="C317" s="215">
        <v>0.42379999999999995</v>
      </c>
      <c r="D317" s="215">
        <v>0.37190000000000001</v>
      </c>
      <c r="E317" s="215">
        <v>0.24354999999999999</v>
      </c>
      <c r="F317" s="215">
        <v>1.9653</v>
      </c>
      <c r="G317" s="215">
        <v>0.61904999999999999</v>
      </c>
      <c r="H317" s="215">
        <v>0.22039999999999998</v>
      </c>
      <c r="I317" s="215">
        <v>2.10405</v>
      </c>
      <c r="J317" s="216">
        <v>4227.1275000000005</v>
      </c>
      <c r="K317" s="216">
        <v>40.799999999999997</v>
      </c>
      <c r="L317" s="216">
        <v>355.06730000000005</v>
      </c>
      <c r="M317" s="215">
        <v>8.3249999999999991E-2</v>
      </c>
      <c r="N317" s="215">
        <v>1.2723</v>
      </c>
      <c r="O317" s="215">
        <v>0.45729999999999998</v>
      </c>
      <c r="P317" s="215">
        <v>15.07185</v>
      </c>
      <c r="Q317" s="215">
        <v>24.81765</v>
      </c>
      <c r="R317" s="215">
        <v>2.2355499999999999</v>
      </c>
      <c r="S317" s="215">
        <v>0.36670000000000003</v>
      </c>
      <c r="T317" s="215">
        <v>0.25259999999999999</v>
      </c>
      <c r="U317" s="215">
        <v>8.7137999999999991</v>
      </c>
      <c r="AR317" s="204">
        <f t="shared" si="98"/>
        <v>1</v>
      </c>
      <c r="AS317" s="204">
        <f t="shared" si="99"/>
        <v>1</v>
      </c>
      <c r="AT317" s="204">
        <f t="shared" si="100"/>
        <v>1</v>
      </c>
      <c r="AU317" s="204">
        <f t="shared" si="101"/>
        <v>1</v>
      </c>
      <c r="AV317" s="204">
        <f t="shared" si="102"/>
        <v>1</v>
      </c>
      <c r="AW317" s="204">
        <f t="shared" si="103"/>
        <v>1</v>
      </c>
      <c r="AX317" s="204">
        <f t="shared" si="104"/>
        <v>1</v>
      </c>
      <c r="AY317" s="204">
        <f t="shared" si="105"/>
        <v>1</v>
      </c>
      <c r="AZ317" s="204">
        <f t="shared" si="106"/>
        <v>1</v>
      </c>
      <c r="BA317" s="204">
        <f t="shared" si="107"/>
        <v>1</v>
      </c>
      <c r="BB317" s="204">
        <f t="shared" si="108"/>
        <v>1</v>
      </c>
      <c r="BC317" s="204">
        <f t="shared" si="109"/>
        <v>1</v>
      </c>
      <c r="BD317" s="204">
        <f t="shared" si="110"/>
        <v>1</v>
      </c>
      <c r="BE317" s="204">
        <f t="shared" si="111"/>
        <v>1</v>
      </c>
      <c r="BF317" s="204">
        <f t="shared" si="112"/>
        <v>1</v>
      </c>
      <c r="BG317" s="204">
        <f t="shared" si="113"/>
        <v>1</v>
      </c>
      <c r="BH317" s="204">
        <f t="shared" si="114"/>
        <v>1</v>
      </c>
      <c r="BI317" s="204">
        <f t="shared" si="115"/>
        <v>1</v>
      </c>
      <c r="BJ317" s="204">
        <f t="shared" si="116"/>
        <v>1</v>
      </c>
      <c r="BK317" s="204">
        <f t="shared" si="117"/>
        <v>1</v>
      </c>
      <c r="BM317" s="205">
        <f t="shared" si="119"/>
        <v>1</v>
      </c>
      <c r="BN317" s="205">
        <f t="shared" si="120"/>
        <v>29.33872435705527</v>
      </c>
    </row>
    <row r="318" spans="1:66">
      <c r="A318" s="223">
        <v>45242</v>
      </c>
      <c r="B318" s="215">
        <v>0.26950000000000002</v>
      </c>
      <c r="C318" s="215">
        <v>0.42379999999999995</v>
      </c>
      <c r="D318" s="215">
        <v>0.37190000000000001</v>
      </c>
      <c r="E318" s="215">
        <v>0.24354999999999999</v>
      </c>
      <c r="F318" s="215">
        <v>1.9653</v>
      </c>
      <c r="G318" s="215">
        <v>0.61904999999999999</v>
      </c>
      <c r="H318" s="215">
        <v>0.22039999999999998</v>
      </c>
      <c r="I318" s="215">
        <v>2.10405</v>
      </c>
      <c r="J318" s="216">
        <v>4227.1275000000005</v>
      </c>
      <c r="K318" s="216">
        <v>40.799999999999997</v>
      </c>
      <c r="L318" s="216">
        <v>355.06730000000005</v>
      </c>
      <c r="M318" s="215">
        <v>8.3249999999999991E-2</v>
      </c>
      <c r="N318" s="215">
        <v>1.2723</v>
      </c>
      <c r="O318" s="215">
        <v>0.45729999999999998</v>
      </c>
      <c r="P318" s="215">
        <v>15.07185</v>
      </c>
      <c r="Q318" s="215">
        <v>24.81765</v>
      </c>
      <c r="R318" s="215">
        <v>2.2355499999999999</v>
      </c>
      <c r="S318" s="215">
        <v>0.36670000000000003</v>
      </c>
      <c r="T318" s="215">
        <v>0.25259999999999999</v>
      </c>
      <c r="U318" s="215">
        <v>8.7137999999999991</v>
      </c>
      <c r="AR318" s="204">
        <f t="shared" si="98"/>
        <v>1</v>
      </c>
      <c r="AS318" s="204">
        <f t="shared" si="99"/>
        <v>1</v>
      </c>
      <c r="AT318" s="204">
        <f t="shared" si="100"/>
        <v>1</v>
      </c>
      <c r="AU318" s="204">
        <f t="shared" si="101"/>
        <v>1</v>
      </c>
      <c r="AV318" s="204">
        <f t="shared" si="102"/>
        <v>1</v>
      </c>
      <c r="AW318" s="204">
        <f t="shared" si="103"/>
        <v>1</v>
      </c>
      <c r="AX318" s="204">
        <f t="shared" si="104"/>
        <v>1</v>
      </c>
      <c r="AY318" s="204">
        <f t="shared" si="105"/>
        <v>1</v>
      </c>
      <c r="AZ318" s="204">
        <f t="shared" si="106"/>
        <v>1</v>
      </c>
      <c r="BA318" s="204">
        <f t="shared" si="107"/>
        <v>1</v>
      </c>
      <c r="BB318" s="204">
        <f t="shared" si="108"/>
        <v>1</v>
      </c>
      <c r="BC318" s="204">
        <f t="shared" si="109"/>
        <v>1</v>
      </c>
      <c r="BD318" s="204">
        <f t="shared" si="110"/>
        <v>1</v>
      </c>
      <c r="BE318" s="204">
        <f t="shared" si="111"/>
        <v>1</v>
      </c>
      <c r="BF318" s="204">
        <f t="shared" si="112"/>
        <v>1</v>
      </c>
      <c r="BG318" s="204">
        <f t="shared" si="113"/>
        <v>1</v>
      </c>
      <c r="BH318" s="204">
        <f t="shared" si="114"/>
        <v>1</v>
      </c>
      <c r="BI318" s="204">
        <f t="shared" si="115"/>
        <v>1</v>
      </c>
      <c r="BJ318" s="204">
        <f t="shared" si="116"/>
        <v>1</v>
      </c>
      <c r="BK318" s="204">
        <f t="shared" si="117"/>
        <v>1</v>
      </c>
      <c r="BM318" s="205">
        <f t="shared" si="119"/>
        <v>1</v>
      </c>
      <c r="BN318" s="205">
        <f t="shared" si="120"/>
        <v>29.33872435705527</v>
      </c>
    </row>
    <row r="319" spans="1:66">
      <c r="A319" s="223">
        <v>45243</v>
      </c>
      <c r="B319" s="215">
        <v>0.26850000000000002</v>
      </c>
      <c r="C319" s="215">
        <v>0.42195000000000005</v>
      </c>
      <c r="D319" s="215">
        <v>0.37090000000000001</v>
      </c>
      <c r="E319" s="215">
        <v>0.24230000000000002</v>
      </c>
      <c r="F319" s="215">
        <v>1.9593</v>
      </c>
      <c r="G319" s="215">
        <v>0.61209999999999998</v>
      </c>
      <c r="H319" s="215">
        <v>0.21955</v>
      </c>
      <c r="I319" s="215">
        <v>2.097</v>
      </c>
      <c r="J319" s="216">
        <v>4219.6242499999998</v>
      </c>
      <c r="K319" s="216">
        <v>40.75</v>
      </c>
      <c r="L319" s="216">
        <v>355.66930000000002</v>
      </c>
      <c r="M319" s="215">
        <v>8.2949999999999996E-2</v>
      </c>
      <c r="N319" s="215">
        <v>1.2643499999999999</v>
      </c>
      <c r="O319" s="215">
        <v>0.45574999999999999</v>
      </c>
      <c r="P319" s="215">
        <v>15.069050000000001</v>
      </c>
      <c r="Q319" s="215">
        <v>24.7302</v>
      </c>
      <c r="R319" s="215">
        <v>2.2356499999999997</v>
      </c>
      <c r="S319" s="215">
        <v>0.36545</v>
      </c>
      <c r="T319" s="215">
        <v>0.25130000000000002</v>
      </c>
      <c r="U319" s="215">
        <v>8.6906999999999996</v>
      </c>
      <c r="AR319" s="204">
        <f t="shared" si="98"/>
        <v>0.99947186826829204</v>
      </c>
      <c r="AS319" s="204">
        <f t="shared" si="99"/>
        <v>0.99808375600799093</v>
      </c>
      <c r="AT319" s="204">
        <f t="shared" si="100"/>
        <v>0.99999824477570243</v>
      </c>
      <c r="AU319" s="204">
        <f t="shared" si="101"/>
        <v>0.99999065298273804</v>
      </c>
      <c r="AV319" s="204">
        <f t="shared" si="102"/>
        <v>0.99964271297015683</v>
      </c>
      <c r="AW319" s="204">
        <f t="shared" si="103"/>
        <v>0.99998007006910949</v>
      </c>
      <c r="AX319" s="204">
        <f t="shared" si="104"/>
        <v>0.99999558475900907</v>
      </c>
      <c r="AY319" s="204">
        <f t="shared" si="105"/>
        <v>0.99993812487592304</v>
      </c>
      <c r="AZ319" s="204">
        <f t="shared" si="106"/>
        <v>0.99997746189366155</v>
      </c>
      <c r="BA319" s="204">
        <f t="shared" si="107"/>
        <v>0.99997478855948818</v>
      </c>
      <c r="BB319" s="204">
        <f t="shared" si="108"/>
        <v>1.0000156342295481</v>
      </c>
      <c r="BC319" s="204">
        <f t="shared" si="109"/>
        <v>1</v>
      </c>
      <c r="BD319" s="204">
        <f t="shared" si="110"/>
        <v>0.99968895123840862</v>
      </c>
      <c r="BE319" s="204">
        <f t="shared" si="111"/>
        <v>0.99996257338439931</v>
      </c>
      <c r="BF319" s="204">
        <f t="shared" si="112"/>
        <v>0.99999664137998345</v>
      </c>
      <c r="BG319" s="204">
        <f t="shared" si="113"/>
        <v>1</v>
      </c>
      <c r="BH319" s="204">
        <f t="shared" si="114"/>
        <v>1.0000000058974334</v>
      </c>
      <c r="BI319" s="204">
        <f t="shared" si="115"/>
        <v>0.99952868534124661</v>
      </c>
      <c r="BJ319" s="204">
        <f t="shared" si="116"/>
        <v>0.99997403635359283</v>
      </c>
      <c r="BK319" s="204">
        <f t="shared" si="117"/>
        <v>0.9999619311520912</v>
      </c>
      <c r="BM319" s="205">
        <f t="shared" si="119"/>
        <v>0.99618680707745511</v>
      </c>
      <c r="BN319" s="205">
        <f t="shared" si="120"/>
        <v>29.226850140980453</v>
      </c>
    </row>
    <row r="320" spans="1:66">
      <c r="A320" s="223">
        <v>45244</v>
      </c>
      <c r="B320" s="215">
        <v>0.26850000000000002</v>
      </c>
      <c r="C320" s="215">
        <v>0.42174999999999996</v>
      </c>
      <c r="D320" s="215">
        <v>0.37104999999999999</v>
      </c>
      <c r="E320" s="215">
        <v>0.24235000000000001</v>
      </c>
      <c r="F320" s="215">
        <v>1.95865</v>
      </c>
      <c r="G320" s="215">
        <v>0.61714999999999998</v>
      </c>
      <c r="H320" s="215">
        <v>0.21884999999999999</v>
      </c>
      <c r="I320" s="215">
        <v>2.0960999999999999</v>
      </c>
      <c r="J320" s="216">
        <v>4216.6807499999995</v>
      </c>
      <c r="K320" s="216">
        <v>40.730000000000004</v>
      </c>
      <c r="L320" s="216">
        <v>357.07470000000001</v>
      </c>
      <c r="M320" s="215">
        <v>8.2949999999999996E-2</v>
      </c>
      <c r="N320" s="215">
        <v>1.268</v>
      </c>
      <c r="O320" s="215">
        <v>0.45765</v>
      </c>
      <c r="P320" s="215">
        <v>15.065750000000001</v>
      </c>
      <c r="Q320" s="215">
        <v>24.598549999999999</v>
      </c>
      <c r="R320" s="215">
        <v>2.1954000000000002</v>
      </c>
      <c r="S320" s="215">
        <v>0.36560000000000004</v>
      </c>
      <c r="T320" s="215">
        <v>0.25105</v>
      </c>
      <c r="U320" s="215">
        <v>8.6864500000000007</v>
      </c>
      <c r="AR320" s="204">
        <f t="shared" si="98"/>
        <v>1</v>
      </c>
      <c r="AS320" s="204">
        <f t="shared" si="99"/>
        <v>0.99979215783875564</v>
      </c>
      <c r="AT320" s="204">
        <f t="shared" si="100"/>
        <v>1.0000002635853806</v>
      </c>
      <c r="AU320" s="204">
        <f t="shared" si="101"/>
        <v>1.0000003748074204</v>
      </c>
      <c r="AV320" s="204">
        <f t="shared" si="102"/>
        <v>0.99996122206237936</v>
      </c>
      <c r="AW320" s="204">
        <f t="shared" si="103"/>
        <v>1.0000145040212001</v>
      </c>
      <c r="AX320" s="204">
        <f t="shared" si="104"/>
        <v>0.99999635106355611</v>
      </c>
      <c r="AY320" s="204">
        <f t="shared" si="105"/>
        <v>0.99999208586557564</v>
      </c>
      <c r="AZ320" s="204">
        <f t="shared" si="106"/>
        <v>0.99999114736863504</v>
      </c>
      <c r="BA320" s="204">
        <f t="shared" si="107"/>
        <v>0.99998990668483523</v>
      </c>
      <c r="BB320" s="204">
        <f t="shared" si="108"/>
        <v>1.0000363965332943</v>
      </c>
      <c r="BC320" s="204">
        <f t="shared" si="109"/>
        <v>1</v>
      </c>
      <c r="BD320" s="204">
        <f t="shared" si="110"/>
        <v>1.0001430831623683</v>
      </c>
      <c r="BE320" s="204">
        <f t="shared" si="111"/>
        <v>1.0000458621391897</v>
      </c>
      <c r="BF320" s="204">
        <f t="shared" si="112"/>
        <v>0.99999604082632454</v>
      </c>
      <c r="BG320" s="204">
        <f t="shared" si="113"/>
        <v>1</v>
      </c>
      <c r="BH320" s="204">
        <f t="shared" si="114"/>
        <v>0.99999760471169674</v>
      </c>
      <c r="BI320" s="204">
        <f t="shared" si="115"/>
        <v>1.0000566577639023</v>
      </c>
      <c r="BJ320" s="204">
        <f t="shared" si="116"/>
        <v>0.9999949915433769</v>
      </c>
      <c r="BK320" s="204">
        <f t="shared" si="117"/>
        <v>0.99999298486258947</v>
      </c>
      <c r="BM320" s="205">
        <f t="shared" si="119"/>
        <v>1.0000015986520769</v>
      </c>
      <c r="BN320" s="205">
        <f t="shared" si="120"/>
        <v>29.226896864545132</v>
      </c>
    </row>
    <row r="321" spans="1:66">
      <c r="A321" s="223">
        <v>45245</v>
      </c>
      <c r="B321" s="215">
        <v>0.26850000000000002</v>
      </c>
      <c r="C321" s="215">
        <v>0.41299999999999998</v>
      </c>
      <c r="D321" s="215">
        <v>0.36749999999999999</v>
      </c>
      <c r="E321" s="215">
        <v>0.2387</v>
      </c>
      <c r="F321" s="215">
        <v>1.9450000000000001</v>
      </c>
      <c r="G321" s="215">
        <v>0.61119999999999997</v>
      </c>
      <c r="H321" s="215">
        <v>0.215</v>
      </c>
      <c r="I321" s="215">
        <v>2.0952000000000002</v>
      </c>
      <c r="J321" s="216">
        <v>4164.1899999999996</v>
      </c>
      <c r="K321" s="216">
        <v>40.46</v>
      </c>
      <c r="L321" s="216">
        <v>349.65</v>
      </c>
      <c r="M321" s="215">
        <v>8.2799999999999999E-2</v>
      </c>
      <c r="N321" s="215">
        <v>1.252</v>
      </c>
      <c r="O321" s="215">
        <v>0.44579999999999997</v>
      </c>
      <c r="P321" s="215">
        <v>14.99</v>
      </c>
      <c r="Q321" s="215">
        <v>24.3293</v>
      </c>
      <c r="R321" s="215">
        <v>2.2273000000000001</v>
      </c>
      <c r="S321" s="215">
        <v>0.36209999999999998</v>
      </c>
      <c r="T321" s="215">
        <v>0.24690000000000001</v>
      </c>
      <c r="U321" s="215">
        <v>8.6046999999999993</v>
      </c>
      <c r="AR321" s="204">
        <f t="shared" si="98"/>
        <v>1</v>
      </c>
      <c r="AS321" s="204">
        <f t="shared" si="99"/>
        <v>0.99085023581932241</v>
      </c>
      <c r="AT321" s="204">
        <f t="shared" si="100"/>
        <v>0.99999373306672779</v>
      </c>
      <c r="AU321" s="204">
        <f t="shared" si="101"/>
        <v>0.99997243415535209</v>
      </c>
      <c r="AV321" s="204">
        <f t="shared" si="102"/>
        <v>0.99918299496002683</v>
      </c>
      <c r="AW321" s="204">
        <f t="shared" si="103"/>
        <v>0.99998289881556923</v>
      </c>
      <c r="AX321" s="204">
        <f t="shared" si="104"/>
        <v>0.99997972002795044</v>
      </c>
      <c r="AY321" s="204">
        <f t="shared" si="105"/>
        <v>0.99999208246677673</v>
      </c>
      <c r="AZ321" s="204">
        <f t="shared" si="106"/>
        <v>0.99984109874628724</v>
      </c>
      <c r="BA321" s="204">
        <f t="shared" si="107"/>
        <v>0.99986326170141171</v>
      </c>
      <c r="BB321" s="204">
        <f t="shared" si="108"/>
        <v>0.99980609559097877</v>
      </c>
      <c r="BC321" s="204">
        <f t="shared" si="109"/>
        <v>1</v>
      </c>
      <c r="BD321" s="204">
        <f t="shared" si="110"/>
        <v>0.99936994791292577</v>
      </c>
      <c r="BE321" s="204">
        <f t="shared" si="111"/>
        <v>0.99971084715595393</v>
      </c>
      <c r="BF321" s="204">
        <f t="shared" si="112"/>
        <v>0.99990888371896913</v>
      </c>
      <c r="BG321" s="204">
        <f t="shared" si="113"/>
        <v>1</v>
      </c>
      <c r="BH321" s="204">
        <f t="shared" si="114"/>
        <v>1.0000019019464308</v>
      </c>
      <c r="BI321" s="204">
        <f t="shared" si="115"/>
        <v>0.99867280845392292</v>
      </c>
      <c r="BJ321" s="204">
        <f t="shared" si="116"/>
        <v>0.99991612634510418</v>
      </c>
      <c r="BK321" s="204">
        <f t="shared" si="117"/>
        <v>0.99986439834545271</v>
      </c>
      <c r="BM321" s="205">
        <f t="shared" si="119"/>
        <v>0.98695171551500305</v>
      </c>
      <c r="BN321" s="205">
        <f t="shared" si="120"/>
        <v>28.84553599964288</v>
      </c>
    </row>
    <row r="322" spans="1:66">
      <c r="A322" s="223">
        <v>45246</v>
      </c>
      <c r="B322" s="215">
        <v>0.26850000000000002</v>
      </c>
      <c r="C322" s="215">
        <v>0.41449999999999998</v>
      </c>
      <c r="D322" s="215">
        <v>0.36780000000000002</v>
      </c>
      <c r="E322" s="215">
        <v>0.23860000000000001</v>
      </c>
      <c r="F322" s="215">
        <v>1.9489000000000001</v>
      </c>
      <c r="G322" s="215">
        <v>0.61150000000000004</v>
      </c>
      <c r="H322" s="215">
        <v>0.2167</v>
      </c>
      <c r="I322" s="215">
        <v>2.0958000000000001</v>
      </c>
      <c r="J322" s="216">
        <v>4188.22</v>
      </c>
      <c r="K322" s="216">
        <v>40.630000000000003</v>
      </c>
      <c r="L322" s="216">
        <v>349.22</v>
      </c>
      <c r="M322" s="215">
        <v>8.2900000000000001E-2</v>
      </c>
      <c r="N322" s="215">
        <v>1.2623</v>
      </c>
      <c r="O322" s="215">
        <v>0.4486</v>
      </c>
      <c r="P322" s="215">
        <v>14.94</v>
      </c>
      <c r="Q322" s="215">
        <v>23.970099999999999</v>
      </c>
      <c r="R322" s="215">
        <v>2.2161</v>
      </c>
      <c r="S322" s="215">
        <v>0.3619</v>
      </c>
      <c r="T322" s="215">
        <v>0.24779999999999999</v>
      </c>
      <c r="U322" s="215">
        <v>8.5704999999999991</v>
      </c>
      <c r="AR322" s="204">
        <f t="shared" si="98"/>
        <v>1</v>
      </c>
      <c r="AS322" s="204">
        <f t="shared" si="99"/>
        <v>1.0015907640396633</v>
      </c>
      <c r="AT322" s="204">
        <f t="shared" si="100"/>
        <v>1.0000005319385492</v>
      </c>
      <c r="AU322" s="204">
        <f t="shared" si="101"/>
        <v>0.99999923884217412</v>
      </c>
      <c r="AV322" s="204">
        <f t="shared" si="102"/>
        <v>1.0002341366780931</v>
      </c>
      <c r="AW322" s="204">
        <f t="shared" si="103"/>
        <v>1.0000008662299817</v>
      </c>
      <c r="AX322" s="204">
        <f t="shared" si="104"/>
        <v>1.000008999332531</v>
      </c>
      <c r="AY322" s="204">
        <f t="shared" si="105"/>
        <v>1.0000052787681022</v>
      </c>
      <c r="AZ322" s="204">
        <f t="shared" si="106"/>
        <v>1.0000729997768751</v>
      </c>
      <c r="BA322" s="204">
        <f t="shared" si="107"/>
        <v>1.0000862100741943</v>
      </c>
      <c r="BB322" s="204">
        <f t="shared" si="108"/>
        <v>0.99998864323025605</v>
      </c>
      <c r="BC322" s="204">
        <f t="shared" si="109"/>
        <v>1</v>
      </c>
      <c r="BD322" s="204">
        <f t="shared" si="110"/>
        <v>1.0004067231471192</v>
      </c>
      <c r="BE322" s="204">
        <f t="shared" si="111"/>
        <v>1.000069022991291</v>
      </c>
      <c r="BF322" s="204">
        <f t="shared" si="112"/>
        <v>0.99993960369619284</v>
      </c>
      <c r="BG322" s="204">
        <f t="shared" si="113"/>
        <v>1</v>
      </c>
      <c r="BH322" s="204">
        <f t="shared" si="114"/>
        <v>0.99999933535380636</v>
      </c>
      <c r="BI322" s="204">
        <f t="shared" si="115"/>
        <v>0.99992372577192778</v>
      </c>
      <c r="BJ322" s="204">
        <f t="shared" si="116"/>
        <v>1.0000183094972959</v>
      </c>
      <c r="BK322" s="204">
        <f t="shared" si="117"/>
        <v>0.99994288636633599</v>
      </c>
      <c r="BM322" s="205">
        <f t="shared" si="119"/>
        <v>1.0022885009305391</v>
      </c>
      <c r="BN322" s="205">
        <f t="shared" si="120"/>
        <v>28.911549035619963</v>
      </c>
    </row>
    <row r="323" spans="1:66">
      <c r="A323" s="223">
        <v>45247</v>
      </c>
      <c r="B323" s="215">
        <v>0.26850000000000002</v>
      </c>
      <c r="C323" s="215">
        <v>0.41510000000000002</v>
      </c>
      <c r="D323" s="215">
        <v>0.36919999999999997</v>
      </c>
      <c r="E323" s="215">
        <v>0.2387</v>
      </c>
      <c r="F323" s="215">
        <v>1.9450000000000001</v>
      </c>
      <c r="G323" s="215">
        <v>0.61470000000000002</v>
      </c>
      <c r="H323" s="215">
        <v>0.21629999999999999</v>
      </c>
      <c r="I323" s="215">
        <v>2.0933000000000002</v>
      </c>
      <c r="J323" s="216">
        <v>4160.96</v>
      </c>
      <c r="K323" s="216">
        <v>40.450000000000003</v>
      </c>
      <c r="L323" s="216">
        <v>347.11</v>
      </c>
      <c r="M323" s="215">
        <v>8.2900000000000001E-2</v>
      </c>
      <c r="N323" s="215">
        <v>1.2579</v>
      </c>
      <c r="O323" s="215">
        <v>0.45050000000000001</v>
      </c>
      <c r="P323" s="215">
        <v>14.94</v>
      </c>
      <c r="Q323" s="215">
        <v>23.970099999999999</v>
      </c>
      <c r="R323" s="215">
        <v>2.2273000000000001</v>
      </c>
      <c r="S323" s="215">
        <v>0.3619</v>
      </c>
      <c r="T323" s="215">
        <v>0.24740000000000001</v>
      </c>
      <c r="U323" s="215">
        <v>8.5399999999999991</v>
      </c>
      <c r="AR323" s="204">
        <f t="shared" si="98"/>
        <v>1</v>
      </c>
      <c r="AS323" s="204">
        <f t="shared" si="99"/>
        <v>1.0006343911765427</v>
      </c>
      <c r="AT323" s="204">
        <f t="shared" si="100"/>
        <v>1.0000024766591675</v>
      </c>
      <c r="AU323" s="204">
        <f t="shared" si="101"/>
        <v>1.0000007611584052</v>
      </c>
      <c r="AV323" s="204">
        <f t="shared" si="102"/>
        <v>0.99976591812905857</v>
      </c>
      <c r="AW323" s="204">
        <f t="shared" si="103"/>
        <v>1.0000092134721008</v>
      </c>
      <c r="AX323" s="204">
        <f t="shared" si="104"/>
        <v>0.99999788888939278</v>
      </c>
      <c r="AY323" s="204">
        <f t="shared" si="105"/>
        <v>0.99997799545467914</v>
      </c>
      <c r="AZ323" s="204">
        <f t="shared" si="106"/>
        <v>0.99991716228722904</v>
      </c>
      <c r="BA323" s="204">
        <f t="shared" si="107"/>
        <v>0.9999087155721833</v>
      </c>
      <c r="BB323" s="204">
        <f t="shared" si="108"/>
        <v>0.99994407040074951</v>
      </c>
      <c r="BC323" s="204">
        <f t="shared" si="109"/>
        <v>1</v>
      </c>
      <c r="BD323" s="204">
        <f t="shared" si="110"/>
        <v>0.99982671199354745</v>
      </c>
      <c r="BE323" s="204">
        <f t="shared" si="111"/>
        <v>1.0000465915861982</v>
      </c>
      <c r="BF323" s="204">
        <f t="shared" si="112"/>
        <v>1</v>
      </c>
      <c r="BG323" s="204">
        <f t="shared" si="113"/>
        <v>1</v>
      </c>
      <c r="BH323" s="204">
        <f t="shared" si="114"/>
        <v>1.0000006646466353</v>
      </c>
      <c r="BI323" s="204">
        <f t="shared" si="115"/>
        <v>1</v>
      </c>
      <c r="BJ323" s="204">
        <f t="shared" si="116"/>
        <v>0.99999187077674256</v>
      </c>
      <c r="BK323" s="204">
        <f t="shared" si="117"/>
        <v>0.999948872587612</v>
      </c>
      <c r="BM323" s="205">
        <f t="shared" si="119"/>
        <v>0.9999730497170235</v>
      </c>
      <c r="BN323" s="205">
        <f t="shared" si="120"/>
        <v>28.910769861192165</v>
      </c>
    </row>
    <row r="324" spans="1:66">
      <c r="A324" s="223">
        <v>45248</v>
      </c>
      <c r="B324" s="215">
        <v>0.26850000000000002</v>
      </c>
      <c r="C324" s="215">
        <v>0.41510000000000002</v>
      </c>
      <c r="D324" s="215">
        <v>0.36919999999999997</v>
      </c>
      <c r="E324" s="215">
        <v>0.2387</v>
      </c>
      <c r="F324" s="215">
        <v>1.9450000000000001</v>
      </c>
      <c r="G324" s="215">
        <v>0.61470000000000002</v>
      </c>
      <c r="H324" s="215">
        <v>0.21629999999999999</v>
      </c>
      <c r="I324" s="215">
        <v>2.0933000000000002</v>
      </c>
      <c r="J324" s="216">
        <v>4160.96</v>
      </c>
      <c r="K324" s="216">
        <v>40.450000000000003</v>
      </c>
      <c r="L324" s="216">
        <v>347.11</v>
      </c>
      <c r="M324" s="215">
        <v>8.2900000000000001E-2</v>
      </c>
      <c r="N324" s="215">
        <v>1.2579</v>
      </c>
      <c r="O324" s="215">
        <v>0.45050000000000001</v>
      </c>
      <c r="P324" s="215">
        <v>14.94</v>
      </c>
      <c r="Q324" s="215">
        <v>23.970099999999999</v>
      </c>
      <c r="R324" s="215">
        <v>2.2273000000000001</v>
      </c>
      <c r="S324" s="215">
        <v>0.3619</v>
      </c>
      <c r="T324" s="215">
        <v>0.24740000000000001</v>
      </c>
      <c r="U324" s="215">
        <v>8.5399999999999991</v>
      </c>
      <c r="AR324" s="204">
        <f t="shared" ref="AR324:AR367" si="121">(B324/B323)^W$3</f>
        <v>1</v>
      </c>
      <c r="AS324" s="204">
        <f t="shared" ref="AS324:AS367" si="122">(C324/C323)^X$3</f>
        <v>1</v>
      </c>
      <c r="AT324" s="204">
        <f t="shared" ref="AT324:AT367" si="123">(D324/D323)^Y$3</f>
        <v>1</v>
      </c>
      <c r="AU324" s="204">
        <f t="shared" ref="AU324:AU367" si="124">(E324/E323)^Z$3</f>
        <v>1</v>
      </c>
      <c r="AV324" s="204">
        <f t="shared" ref="AV324:AV367" si="125">(F324/F323)^AA$3</f>
        <v>1</v>
      </c>
      <c r="AW324" s="204">
        <f t="shared" ref="AW324:AW367" si="126">(G324/G323)^AB$3</f>
        <v>1</v>
      </c>
      <c r="AX324" s="204">
        <f t="shared" ref="AX324:AX367" si="127">(H324/H323)^AC$3</f>
        <v>1</v>
      </c>
      <c r="AY324" s="204">
        <f t="shared" ref="AY324:AY367" si="128">(I324/I323)^AD$3</f>
        <v>1</v>
      </c>
      <c r="AZ324" s="204">
        <f t="shared" ref="AZ324:AZ367" si="129">(J324/J323)^AE$3</f>
        <v>1</v>
      </c>
      <c r="BA324" s="204">
        <f t="shared" ref="BA324:BA367" si="130">(K324/K323)^AF$3</f>
        <v>1</v>
      </c>
      <c r="BB324" s="204">
        <f t="shared" ref="BB324:BB367" si="131">(L324/L323)^AG$3</f>
        <v>1</v>
      </c>
      <c r="BC324" s="204">
        <f t="shared" ref="BC324:BC367" si="132">(M324/M323)^AH$3</f>
        <v>1</v>
      </c>
      <c r="BD324" s="204">
        <f t="shared" ref="BD324:BD367" si="133">(N324/N323)^AI$3</f>
        <v>1</v>
      </c>
      <c r="BE324" s="204">
        <f t="shared" ref="BE324:BE367" si="134">(O324/O323)^AJ$3</f>
        <v>1</v>
      </c>
      <c r="BF324" s="204">
        <f t="shared" ref="BF324:BF367" si="135">(P324/P323)^AK$3</f>
        <v>1</v>
      </c>
      <c r="BG324" s="204">
        <f t="shared" ref="BG324:BG367" si="136">(Q324/Q323)^AL$3</f>
        <v>1</v>
      </c>
      <c r="BH324" s="204">
        <f t="shared" ref="BH324:BH367" si="137">(R324/R323)^AM$3</f>
        <v>1</v>
      </c>
      <c r="BI324" s="204">
        <f t="shared" ref="BI324:BI367" si="138">(S324/S323)^AN$3</f>
        <v>1</v>
      </c>
      <c r="BJ324" s="204">
        <f t="shared" ref="BJ324:BJ367" si="139">(T324/T323)^AO$3</f>
        <v>1</v>
      </c>
      <c r="BK324" s="204">
        <f t="shared" ref="BK324:BK367" si="140">(U324/U323)^AP$3</f>
        <v>1</v>
      </c>
      <c r="BM324" s="205">
        <f t="shared" si="119"/>
        <v>1</v>
      </c>
      <c r="BN324" s="205">
        <f t="shared" si="120"/>
        <v>28.910769861192165</v>
      </c>
    </row>
    <row r="325" spans="1:66">
      <c r="A325" s="223">
        <v>45249</v>
      </c>
      <c r="B325" s="215">
        <v>0.26850000000000002</v>
      </c>
      <c r="C325" s="215">
        <v>0.41510000000000002</v>
      </c>
      <c r="D325" s="215">
        <v>0.36919999999999997</v>
      </c>
      <c r="E325" s="215">
        <v>0.2387</v>
      </c>
      <c r="F325" s="215">
        <v>1.9450000000000001</v>
      </c>
      <c r="G325" s="215">
        <v>0.61470000000000002</v>
      </c>
      <c r="H325" s="215">
        <v>0.21629999999999999</v>
      </c>
      <c r="I325" s="215">
        <v>2.0933000000000002</v>
      </c>
      <c r="J325" s="216">
        <v>4160.96</v>
      </c>
      <c r="K325" s="216">
        <v>40.450000000000003</v>
      </c>
      <c r="L325" s="216">
        <v>347.11</v>
      </c>
      <c r="M325" s="215">
        <v>8.2900000000000001E-2</v>
      </c>
      <c r="N325" s="215">
        <v>1.2579</v>
      </c>
      <c r="O325" s="215">
        <v>0.45050000000000001</v>
      </c>
      <c r="P325" s="215">
        <v>14.94</v>
      </c>
      <c r="Q325" s="215">
        <v>23.970099999999999</v>
      </c>
      <c r="R325" s="215">
        <v>2.2273000000000001</v>
      </c>
      <c r="S325" s="215">
        <v>0.3619</v>
      </c>
      <c r="T325" s="215">
        <v>0.24740000000000001</v>
      </c>
      <c r="U325" s="215">
        <v>8.5399999999999991</v>
      </c>
      <c r="AR325" s="204">
        <f t="shared" si="121"/>
        <v>1</v>
      </c>
      <c r="AS325" s="204">
        <f t="shared" si="122"/>
        <v>1</v>
      </c>
      <c r="AT325" s="204">
        <f t="shared" si="123"/>
        <v>1</v>
      </c>
      <c r="AU325" s="204">
        <f t="shared" si="124"/>
        <v>1</v>
      </c>
      <c r="AV325" s="204">
        <f t="shared" si="125"/>
        <v>1</v>
      </c>
      <c r="AW325" s="204">
        <f t="shared" si="126"/>
        <v>1</v>
      </c>
      <c r="AX325" s="204">
        <f t="shared" si="127"/>
        <v>1</v>
      </c>
      <c r="AY325" s="204">
        <f t="shared" si="128"/>
        <v>1</v>
      </c>
      <c r="AZ325" s="204">
        <f t="shared" si="129"/>
        <v>1</v>
      </c>
      <c r="BA325" s="204">
        <f t="shared" si="130"/>
        <v>1</v>
      </c>
      <c r="BB325" s="204">
        <f t="shared" si="131"/>
        <v>1</v>
      </c>
      <c r="BC325" s="204">
        <f t="shared" si="132"/>
        <v>1</v>
      </c>
      <c r="BD325" s="204">
        <f t="shared" si="133"/>
        <v>1</v>
      </c>
      <c r="BE325" s="204">
        <f t="shared" si="134"/>
        <v>1</v>
      </c>
      <c r="BF325" s="204">
        <f t="shared" si="135"/>
        <v>1</v>
      </c>
      <c r="BG325" s="204">
        <f t="shared" si="136"/>
        <v>1</v>
      </c>
      <c r="BH325" s="204">
        <f t="shared" si="137"/>
        <v>1</v>
      </c>
      <c r="BI325" s="204">
        <f t="shared" si="138"/>
        <v>1</v>
      </c>
      <c r="BJ325" s="204">
        <f t="shared" si="139"/>
        <v>1</v>
      </c>
      <c r="BK325" s="204">
        <f t="shared" si="140"/>
        <v>1</v>
      </c>
      <c r="BM325" s="205">
        <f t="shared" si="119"/>
        <v>1</v>
      </c>
      <c r="BN325" s="205">
        <f t="shared" si="120"/>
        <v>28.910769861192165</v>
      </c>
    </row>
    <row r="326" spans="1:66">
      <c r="A326" s="223">
        <v>45250</v>
      </c>
      <c r="B326" s="215">
        <v>0.26850000000000002</v>
      </c>
      <c r="C326" s="215">
        <v>0.41</v>
      </c>
      <c r="D326" s="215">
        <v>0.36799999999999999</v>
      </c>
      <c r="E326" s="215">
        <v>0.2374</v>
      </c>
      <c r="F326" s="215">
        <v>1.9274</v>
      </c>
      <c r="G326" s="215">
        <v>0.6099</v>
      </c>
      <c r="H326" s="215">
        <v>0.2152</v>
      </c>
      <c r="I326" s="215">
        <v>2.0918999999999999</v>
      </c>
      <c r="J326" s="216">
        <v>4142.43</v>
      </c>
      <c r="K326" s="216">
        <v>40.03</v>
      </c>
      <c r="L326" s="216">
        <v>346.98</v>
      </c>
      <c r="M326" s="215">
        <v>8.2799999999999999E-2</v>
      </c>
      <c r="N326" s="215">
        <v>1.2534000000000001</v>
      </c>
      <c r="O326" s="215">
        <v>0.44550000000000001</v>
      </c>
      <c r="P326" s="215">
        <v>14.91</v>
      </c>
      <c r="Q326" s="215">
        <v>24.0352</v>
      </c>
      <c r="R326" s="215">
        <v>2.2370000000000001</v>
      </c>
      <c r="S326" s="215">
        <v>0.36030000000000001</v>
      </c>
      <c r="T326" s="215">
        <v>0.24590000000000001</v>
      </c>
      <c r="U326" s="215">
        <v>8.5399999999999991</v>
      </c>
      <c r="AR326" s="204">
        <f t="shared" si="121"/>
        <v>1</v>
      </c>
      <c r="AS326" s="204">
        <f t="shared" si="122"/>
        <v>0.9945945789727576</v>
      </c>
      <c r="AT326" s="204">
        <f t="shared" si="123"/>
        <v>0.99999787773076587</v>
      </c>
      <c r="AU326" s="204">
        <f t="shared" si="124"/>
        <v>0.99999008002891432</v>
      </c>
      <c r="AV326" s="204">
        <f t="shared" si="125"/>
        <v>0.99893819825574959</v>
      </c>
      <c r="AW326" s="204">
        <f t="shared" si="126"/>
        <v>0.99998616185511147</v>
      </c>
      <c r="AX326" s="204">
        <f t="shared" si="127"/>
        <v>0.99999417426415527</v>
      </c>
      <c r="AY326" s="204">
        <f t="shared" si="128"/>
        <v>0.9999876659131588</v>
      </c>
      <c r="AZ326" s="204">
        <f t="shared" si="129"/>
        <v>0.99994337986174653</v>
      </c>
      <c r="BA326" s="204">
        <f t="shared" si="130"/>
        <v>0.99978542668576809</v>
      </c>
      <c r="BB326" s="204">
        <f t="shared" si="131"/>
        <v>0.99999654289958861</v>
      </c>
      <c r="BC326" s="204">
        <f t="shared" si="132"/>
        <v>1</v>
      </c>
      <c r="BD326" s="204">
        <f t="shared" si="133"/>
        <v>0.9998221459392953</v>
      </c>
      <c r="BE326" s="204">
        <f t="shared" si="134"/>
        <v>0.99987697569610812</v>
      </c>
      <c r="BF326" s="204">
        <f t="shared" si="135"/>
        <v>0.99996366468245179</v>
      </c>
      <c r="BG326" s="204">
        <f t="shared" si="136"/>
        <v>1</v>
      </c>
      <c r="BH326" s="204">
        <f t="shared" si="137"/>
        <v>1.0000005729362553</v>
      </c>
      <c r="BI326" s="204">
        <f t="shared" si="138"/>
        <v>0.99938844809649308</v>
      </c>
      <c r="BJ326" s="204">
        <f t="shared" si="139"/>
        <v>0.99996939825418996</v>
      </c>
      <c r="BK326" s="204">
        <f t="shared" si="140"/>
        <v>1</v>
      </c>
      <c r="BM326" s="205">
        <f t="shared" si="119"/>
        <v>0.99225001654057132</v>
      </c>
      <c r="BN326" s="205">
        <f t="shared" si="120"/>
        <v>28.686711872968576</v>
      </c>
    </row>
    <row r="327" spans="1:66">
      <c r="A327" s="223">
        <v>45251</v>
      </c>
      <c r="B327" s="215">
        <v>0.26850000000000002</v>
      </c>
      <c r="C327" s="215">
        <v>0.40870000000000001</v>
      </c>
      <c r="D327" s="215">
        <v>0.36849999999999999</v>
      </c>
      <c r="E327" s="215">
        <v>0.23719999999999999</v>
      </c>
      <c r="F327" s="215">
        <v>1.9161999999999999</v>
      </c>
      <c r="G327" s="215">
        <v>0.60589999999999999</v>
      </c>
      <c r="H327" s="215">
        <v>0.21429999999999999</v>
      </c>
      <c r="I327" s="215">
        <v>2.0916999999999999</v>
      </c>
      <c r="J327" s="216">
        <v>4147.01</v>
      </c>
      <c r="K327" s="216">
        <v>39.67</v>
      </c>
      <c r="L327" s="216">
        <v>346.55</v>
      </c>
      <c r="M327" s="215">
        <v>8.2799999999999999E-2</v>
      </c>
      <c r="N327" s="215">
        <v>1.2485999999999999</v>
      </c>
      <c r="O327" s="215">
        <v>0.443</v>
      </c>
      <c r="P327" s="215">
        <v>14.87</v>
      </c>
      <c r="Q327" s="215">
        <v>23.766999999999999</v>
      </c>
      <c r="R327" s="215">
        <v>2.1962999999999999</v>
      </c>
      <c r="S327" s="215">
        <v>0.3589</v>
      </c>
      <c r="T327" s="215">
        <v>0.24510000000000001</v>
      </c>
      <c r="U327" s="215">
        <v>8.4949999999999992</v>
      </c>
      <c r="AR327" s="204">
        <f t="shared" si="121"/>
        <v>1</v>
      </c>
      <c r="AS327" s="204">
        <f t="shared" si="122"/>
        <v>0.99860859537290669</v>
      </c>
      <c r="AT327" s="204">
        <f t="shared" si="123"/>
        <v>1.0000008851199877</v>
      </c>
      <c r="AU327" s="204">
        <f t="shared" si="124"/>
        <v>0.99999846902441369</v>
      </c>
      <c r="AV327" s="204">
        <f t="shared" si="125"/>
        <v>0.99931911803541096</v>
      </c>
      <c r="AW327" s="204">
        <f t="shared" si="126"/>
        <v>0.99998838474980589</v>
      </c>
      <c r="AX327" s="204">
        <f t="shared" si="127"/>
        <v>0.99999521129410751</v>
      </c>
      <c r="AY327" s="204">
        <f t="shared" si="128"/>
        <v>0.99999823730446724</v>
      </c>
      <c r="AZ327" s="204">
        <f t="shared" si="129"/>
        <v>1.0000140186402515</v>
      </c>
      <c r="BA327" s="204">
        <f t="shared" si="130"/>
        <v>0.99981427779002541</v>
      </c>
      <c r="BB327" s="204">
        <f t="shared" si="131"/>
        <v>0.99998855578657109</v>
      </c>
      <c r="BC327" s="204">
        <f t="shared" si="132"/>
        <v>1</v>
      </c>
      <c r="BD327" s="204">
        <f t="shared" si="133"/>
        <v>0.99980958500740635</v>
      </c>
      <c r="BE327" s="204">
        <f t="shared" si="134"/>
        <v>0.99993796720044992</v>
      </c>
      <c r="BF327" s="204">
        <f t="shared" si="135"/>
        <v>0.99995143931561181</v>
      </c>
      <c r="BG327" s="204">
        <f t="shared" si="136"/>
        <v>1</v>
      </c>
      <c r="BH327" s="204">
        <f t="shared" si="137"/>
        <v>0.99999757915993293</v>
      </c>
      <c r="BI327" s="204">
        <f t="shared" si="138"/>
        <v>0.99946264024531417</v>
      </c>
      <c r="BJ327" s="204">
        <f t="shared" si="139"/>
        <v>0.99998360253604313</v>
      </c>
      <c r="BK327" s="204">
        <f t="shared" si="140"/>
        <v>0.99992423262350127</v>
      </c>
      <c r="BM327" s="205">
        <f t="shared" si="119"/>
        <v>0.99679655424914559</v>
      </c>
      <c r="BN327" s="205">
        <f t="shared" si="120"/>
        <v>28.594815547713132</v>
      </c>
    </row>
    <row r="328" spans="1:66">
      <c r="A328" s="223">
        <v>45252</v>
      </c>
      <c r="B328" s="215">
        <v>0.26850000000000002</v>
      </c>
      <c r="C328" s="215">
        <v>0.41070000000000001</v>
      </c>
      <c r="D328" s="215">
        <v>0.36830000000000002</v>
      </c>
      <c r="E328" s="215">
        <v>0.23749999999999999</v>
      </c>
      <c r="F328" s="215">
        <v>1.9174</v>
      </c>
      <c r="G328" s="215">
        <v>0.60760000000000003</v>
      </c>
      <c r="H328" s="215">
        <v>0.21440000000000001</v>
      </c>
      <c r="I328" s="215">
        <v>2.0941000000000001</v>
      </c>
      <c r="J328" s="216">
        <v>4184.72</v>
      </c>
      <c r="K328" s="216">
        <v>39.97</v>
      </c>
      <c r="L328" s="216">
        <v>348.98</v>
      </c>
      <c r="M328" s="215">
        <v>8.2799999999999999E-2</v>
      </c>
      <c r="N328" s="215">
        <v>1.2546999999999999</v>
      </c>
      <c r="O328" s="215">
        <v>0.44529999999999997</v>
      </c>
      <c r="P328" s="215">
        <v>14.91</v>
      </c>
      <c r="Q328" s="215">
        <v>23.6951</v>
      </c>
      <c r="R328" s="215">
        <v>2.1962999999999999</v>
      </c>
      <c r="S328" s="215">
        <v>0.35959999999999998</v>
      </c>
      <c r="T328" s="215">
        <v>0.2462</v>
      </c>
      <c r="U328" s="215">
        <v>8.4436999999999998</v>
      </c>
      <c r="AR328" s="204">
        <f t="shared" si="121"/>
        <v>1</v>
      </c>
      <c r="AS328" s="204">
        <f t="shared" si="122"/>
        <v>1.0021425776475799</v>
      </c>
      <c r="AT328" s="204">
        <f t="shared" si="123"/>
        <v>0.99999964609642611</v>
      </c>
      <c r="AU328" s="204">
        <f t="shared" si="124"/>
        <v>1.000002295984171</v>
      </c>
      <c r="AV328" s="204">
        <f t="shared" si="125"/>
        <v>1.0000731693183158</v>
      </c>
      <c r="AW328" s="204">
        <f t="shared" si="126"/>
        <v>1.0000049458640079</v>
      </c>
      <c r="AX328" s="204">
        <f t="shared" si="127"/>
        <v>1.0000005330719957</v>
      </c>
      <c r="AY328" s="204">
        <f t="shared" si="128"/>
        <v>1.0000211414734159</v>
      </c>
      <c r="AZ328" s="204">
        <f t="shared" si="129"/>
        <v>1.0001148449133672</v>
      </c>
      <c r="BA328" s="204">
        <f t="shared" si="130"/>
        <v>1.0001549111706864</v>
      </c>
      <c r="BB328" s="204">
        <f t="shared" si="131"/>
        <v>1.0000644898477449</v>
      </c>
      <c r="BC328" s="204">
        <f t="shared" si="132"/>
        <v>1</v>
      </c>
      <c r="BD328" s="204">
        <f t="shared" si="133"/>
        <v>1.0002419125209998</v>
      </c>
      <c r="BE328" s="204">
        <f t="shared" si="134"/>
        <v>1.0000570864017557</v>
      </c>
      <c r="BF328" s="204">
        <f t="shared" si="135"/>
        <v>1.0000485630426428</v>
      </c>
      <c r="BG328" s="204">
        <f t="shared" si="136"/>
        <v>1</v>
      </c>
      <c r="BH328" s="204">
        <f t="shared" si="137"/>
        <v>1</v>
      </c>
      <c r="BI328" s="204">
        <f t="shared" si="138"/>
        <v>1.0002690498570759</v>
      </c>
      <c r="BJ328" s="204">
        <f t="shared" si="139"/>
        <v>1.0000225332018025</v>
      </c>
      <c r="BK328" s="204">
        <f t="shared" si="140"/>
        <v>0.99991313455072539</v>
      </c>
      <c r="BM328" s="205">
        <f t="shared" si="119"/>
        <v>1.0031333457488649</v>
      </c>
      <c r="BN328" s="205">
        <f t="shared" si="120"/>
        <v>28.684412991449136</v>
      </c>
    </row>
    <row r="329" spans="1:66">
      <c r="A329" s="223">
        <v>45253</v>
      </c>
      <c r="B329" s="215">
        <v>0.26850000000000002</v>
      </c>
      <c r="C329" s="215">
        <v>0.40910000000000002</v>
      </c>
      <c r="D329" s="215">
        <v>0.36699999999999999</v>
      </c>
      <c r="E329" s="215">
        <v>0.23699999999999999</v>
      </c>
      <c r="F329" s="215">
        <v>1.9172</v>
      </c>
      <c r="G329" s="215">
        <v>0.6089</v>
      </c>
      <c r="H329" s="215">
        <v>0.21460000000000001</v>
      </c>
      <c r="I329" s="215">
        <v>2.0931999999999999</v>
      </c>
      <c r="J329" s="216">
        <v>4181.91</v>
      </c>
      <c r="K329" s="216">
        <v>40.01</v>
      </c>
      <c r="L329" s="216">
        <v>348.8</v>
      </c>
      <c r="M329" s="215">
        <v>8.2799999999999999E-2</v>
      </c>
      <c r="N329" s="215">
        <v>1.2568999999999999</v>
      </c>
      <c r="O329" s="215">
        <v>0.44319999999999998</v>
      </c>
      <c r="P329" s="215">
        <v>14.88</v>
      </c>
      <c r="Q329" s="215">
        <v>23.761500000000002</v>
      </c>
      <c r="R329" s="215">
        <v>2.2254999999999998</v>
      </c>
      <c r="S329" s="215">
        <v>0.35970000000000002</v>
      </c>
      <c r="T329" s="215">
        <v>0.24610000000000001</v>
      </c>
      <c r="U329" s="215">
        <v>8.4589999999999996</v>
      </c>
      <c r="AR329" s="204">
        <f t="shared" si="121"/>
        <v>1</v>
      </c>
      <c r="AS329" s="204">
        <f t="shared" si="122"/>
        <v>0.99829007177756779</v>
      </c>
      <c r="AT329" s="204">
        <f t="shared" si="123"/>
        <v>0.99999769493394974</v>
      </c>
      <c r="AU329" s="204">
        <f t="shared" si="124"/>
        <v>0.99999617175761546</v>
      </c>
      <c r="AV329" s="204">
        <f t="shared" si="125"/>
        <v>0.99998780881454574</v>
      </c>
      <c r="AW329" s="204">
        <f t="shared" si="126"/>
        <v>1.0000037728009745</v>
      </c>
      <c r="AX329" s="204">
        <f t="shared" si="127"/>
        <v>1.0000010653987774</v>
      </c>
      <c r="AY329" s="204">
        <f t="shared" si="128"/>
        <v>0.99999207490342834</v>
      </c>
      <c r="AZ329" s="204">
        <f t="shared" si="129"/>
        <v>0.99999147849232628</v>
      </c>
      <c r="BA329" s="204">
        <f t="shared" si="130"/>
        <v>1.0000205655408525</v>
      </c>
      <c r="BB329" s="204">
        <f t="shared" si="131"/>
        <v>0.99999523856195294</v>
      </c>
      <c r="BC329" s="204">
        <f t="shared" si="132"/>
        <v>1</v>
      </c>
      <c r="BD329" s="204">
        <f t="shared" si="133"/>
        <v>1.0000869519297606</v>
      </c>
      <c r="BE329" s="204">
        <f t="shared" si="134"/>
        <v>0.99994789223026481</v>
      </c>
      <c r="BF329" s="204">
        <f t="shared" si="135"/>
        <v>0.99996359150081904</v>
      </c>
      <c r="BG329" s="204">
        <f t="shared" si="136"/>
        <v>1</v>
      </c>
      <c r="BH329" s="204">
        <f t="shared" si="137"/>
        <v>1.000001741315965</v>
      </c>
      <c r="BI329" s="204">
        <f t="shared" si="138"/>
        <v>1.0000383885070208</v>
      </c>
      <c r="BJ329" s="204">
        <f t="shared" si="139"/>
        <v>0.99999795571664396</v>
      </c>
      <c r="BK329" s="204">
        <f t="shared" si="140"/>
        <v>1.0000259638099078</v>
      </c>
      <c r="BM329" s="205">
        <f t="shared" si="119"/>
        <v>0.99833833922542292</v>
      </c>
      <c r="BN329" s="205">
        <f t="shared" si="120"/>
        <v>28.636749227539475</v>
      </c>
    </row>
    <row r="330" spans="1:66">
      <c r="A330" s="223">
        <v>45254</v>
      </c>
      <c r="B330" s="215">
        <v>0.26850000000000002</v>
      </c>
      <c r="C330" s="215">
        <v>0.4088</v>
      </c>
      <c r="D330" s="215">
        <v>0.36780000000000002</v>
      </c>
      <c r="E330" s="215">
        <v>0.23710000000000001</v>
      </c>
      <c r="F330" s="215">
        <v>1.9200999999999999</v>
      </c>
      <c r="G330" s="215">
        <v>0.60780000000000001</v>
      </c>
      <c r="H330" s="215">
        <v>0.21410000000000001</v>
      </c>
      <c r="I330" s="215">
        <v>2.0931999999999999</v>
      </c>
      <c r="J330" s="216">
        <v>4180.57</v>
      </c>
      <c r="K330" s="216">
        <v>40.07</v>
      </c>
      <c r="L330" s="216">
        <v>350.23</v>
      </c>
      <c r="M330" s="215">
        <v>8.2799999999999999E-2</v>
      </c>
      <c r="N330" s="215">
        <v>1.2584</v>
      </c>
      <c r="O330" s="215">
        <v>0.44319999999999998</v>
      </c>
      <c r="P330" s="215">
        <v>14.88</v>
      </c>
      <c r="Q330" s="215">
        <v>23.712499999999999</v>
      </c>
      <c r="R330" s="215">
        <v>2.2768999999999999</v>
      </c>
      <c r="S330" s="215">
        <v>0.3599</v>
      </c>
      <c r="T330" s="215">
        <v>0.24610000000000001</v>
      </c>
      <c r="U330" s="215">
        <v>8.4855999999999998</v>
      </c>
      <c r="AR330" s="204">
        <f t="shared" si="121"/>
        <v>1</v>
      </c>
      <c r="AS330" s="204">
        <f t="shared" si="122"/>
        <v>0.99967842072043656</v>
      </c>
      <c r="AT330" s="204">
        <f t="shared" si="123"/>
        <v>1.0000014194691402</v>
      </c>
      <c r="AU330" s="204">
        <f t="shared" si="124"/>
        <v>1.0000007662959456</v>
      </c>
      <c r="AV330" s="204">
        <f t="shared" si="125"/>
        <v>1.0001766645222769</v>
      </c>
      <c r="AW330" s="204">
        <f t="shared" si="126"/>
        <v>0.99999680816616376</v>
      </c>
      <c r="AX330" s="204">
        <f t="shared" si="127"/>
        <v>0.99999733464312435</v>
      </c>
      <c r="AY330" s="204">
        <f t="shared" si="128"/>
        <v>1</v>
      </c>
      <c r="AZ330" s="204">
        <f t="shared" si="129"/>
        <v>0.99999593433731082</v>
      </c>
      <c r="BA330" s="204">
        <f t="shared" si="130"/>
        <v>1.0000308099504192</v>
      </c>
      <c r="BB330" s="204">
        <f t="shared" si="131"/>
        <v>1.0000377601927575</v>
      </c>
      <c r="BC330" s="204">
        <f t="shared" si="132"/>
        <v>1</v>
      </c>
      <c r="BD330" s="204">
        <f t="shared" si="133"/>
        <v>1.0000591973683934</v>
      </c>
      <c r="BE330" s="204">
        <f t="shared" si="134"/>
        <v>1</v>
      </c>
      <c r="BF330" s="204">
        <f t="shared" si="135"/>
        <v>1</v>
      </c>
      <c r="BG330" s="204">
        <f t="shared" si="136"/>
        <v>1</v>
      </c>
      <c r="BH330" s="204">
        <f t="shared" si="137"/>
        <v>1.000003010410357</v>
      </c>
      <c r="BI330" s="204">
        <f t="shared" si="138"/>
        <v>1.0000767464791529</v>
      </c>
      <c r="BJ330" s="204">
        <f t="shared" si="139"/>
        <v>1</v>
      </c>
      <c r="BK330" s="204">
        <f t="shared" si="140"/>
        <v>1.0000450285297378</v>
      </c>
      <c r="BM330" s="205">
        <f t="shared" si="119"/>
        <v>1.0000998318260705</v>
      </c>
      <c r="BN330" s="205">
        <f t="shared" si="120"/>
        <v>28.639608086507586</v>
      </c>
    </row>
    <row r="331" spans="1:66">
      <c r="A331" s="223">
        <v>45255</v>
      </c>
      <c r="B331" s="215">
        <v>0.26850000000000002</v>
      </c>
      <c r="C331" s="215">
        <v>0.4088</v>
      </c>
      <c r="D331" s="215">
        <v>0.36780000000000002</v>
      </c>
      <c r="E331" s="215">
        <v>0.23710000000000001</v>
      </c>
      <c r="F331" s="215">
        <v>1.9200999999999999</v>
      </c>
      <c r="G331" s="215">
        <v>0.60780000000000001</v>
      </c>
      <c r="H331" s="215">
        <v>0.21410000000000001</v>
      </c>
      <c r="I331" s="215">
        <v>2.0931999999999999</v>
      </c>
      <c r="J331" s="216">
        <v>4180.57</v>
      </c>
      <c r="K331" s="216">
        <v>40.07</v>
      </c>
      <c r="L331" s="216">
        <v>350.23</v>
      </c>
      <c r="M331" s="215">
        <v>8.2799999999999999E-2</v>
      </c>
      <c r="N331" s="215">
        <v>1.2584</v>
      </c>
      <c r="O331" s="215">
        <v>0.44319999999999998</v>
      </c>
      <c r="P331" s="215">
        <v>14.88</v>
      </c>
      <c r="Q331" s="215">
        <v>23.712499999999999</v>
      </c>
      <c r="R331" s="215">
        <v>2.2768999999999999</v>
      </c>
      <c r="S331" s="215">
        <v>0.3599</v>
      </c>
      <c r="T331" s="215">
        <v>0.24610000000000001</v>
      </c>
      <c r="U331" s="215">
        <v>8.4855999999999998</v>
      </c>
      <c r="AR331" s="204">
        <f t="shared" si="121"/>
        <v>1</v>
      </c>
      <c r="AS331" s="204">
        <f t="shared" si="122"/>
        <v>1</v>
      </c>
      <c r="AT331" s="204">
        <f t="shared" si="123"/>
        <v>1</v>
      </c>
      <c r="AU331" s="204">
        <f t="shared" si="124"/>
        <v>1</v>
      </c>
      <c r="AV331" s="204">
        <f t="shared" si="125"/>
        <v>1</v>
      </c>
      <c r="AW331" s="204">
        <f t="shared" si="126"/>
        <v>1</v>
      </c>
      <c r="AX331" s="204">
        <f t="shared" si="127"/>
        <v>1</v>
      </c>
      <c r="AY331" s="204">
        <f t="shared" si="128"/>
        <v>1</v>
      </c>
      <c r="AZ331" s="204">
        <f t="shared" si="129"/>
        <v>1</v>
      </c>
      <c r="BA331" s="204">
        <f t="shared" si="130"/>
        <v>1</v>
      </c>
      <c r="BB331" s="204">
        <f t="shared" si="131"/>
        <v>1</v>
      </c>
      <c r="BC331" s="204">
        <f t="shared" si="132"/>
        <v>1</v>
      </c>
      <c r="BD331" s="204">
        <f t="shared" si="133"/>
        <v>1</v>
      </c>
      <c r="BE331" s="204">
        <f t="shared" si="134"/>
        <v>1</v>
      </c>
      <c r="BF331" s="204">
        <f t="shared" si="135"/>
        <v>1</v>
      </c>
      <c r="BG331" s="204">
        <f t="shared" si="136"/>
        <v>1</v>
      </c>
      <c r="BH331" s="204">
        <f t="shared" si="137"/>
        <v>1</v>
      </c>
      <c r="BI331" s="204">
        <f t="shared" si="138"/>
        <v>1</v>
      </c>
      <c r="BJ331" s="204">
        <f t="shared" si="139"/>
        <v>1</v>
      </c>
      <c r="BK331" s="204">
        <f t="shared" si="140"/>
        <v>1</v>
      </c>
      <c r="BM331" s="205">
        <f t="shared" si="119"/>
        <v>1</v>
      </c>
      <c r="BN331" s="205">
        <f t="shared" si="120"/>
        <v>28.639608086507586</v>
      </c>
    </row>
    <row r="332" spans="1:66">
      <c r="A332" s="223">
        <v>45256</v>
      </c>
      <c r="B332" s="215">
        <v>0.26850000000000002</v>
      </c>
      <c r="C332" s="215">
        <v>0.4088</v>
      </c>
      <c r="D332" s="215">
        <v>0.36780000000000002</v>
      </c>
      <c r="E332" s="215">
        <v>0.23710000000000001</v>
      </c>
      <c r="F332" s="215">
        <v>1.9200999999999999</v>
      </c>
      <c r="G332" s="215">
        <v>0.60780000000000001</v>
      </c>
      <c r="H332" s="215">
        <v>0.21410000000000001</v>
      </c>
      <c r="I332" s="215">
        <v>2.0931999999999999</v>
      </c>
      <c r="J332" s="216">
        <v>4180.57</v>
      </c>
      <c r="K332" s="216">
        <v>40.07</v>
      </c>
      <c r="L332" s="216">
        <v>350.23</v>
      </c>
      <c r="M332" s="215">
        <v>8.2799999999999999E-2</v>
      </c>
      <c r="N332" s="215">
        <v>1.2584</v>
      </c>
      <c r="O332" s="215">
        <v>0.44319999999999998</v>
      </c>
      <c r="P332" s="215">
        <v>14.88</v>
      </c>
      <c r="Q332" s="215">
        <v>23.712499999999999</v>
      </c>
      <c r="R332" s="215">
        <v>2.2768999999999999</v>
      </c>
      <c r="S332" s="215">
        <v>0.3599</v>
      </c>
      <c r="T332" s="215">
        <v>0.24610000000000001</v>
      </c>
      <c r="U332" s="215">
        <v>8.4855999999999998</v>
      </c>
      <c r="AR332" s="204">
        <f t="shared" si="121"/>
        <v>1</v>
      </c>
      <c r="AS332" s="204">
        <f t="shared" si="122"/>
        <v>1</v>
      </c>
      <c r="AT332" s="204">
        <f t="shared" si="123"/>
        <v>1</v>
      </c>
      <c r="AU332" s="204">
        <f t="shared" si="124"/>
        <v>1</v>
      </c>
      <c r="AV332" s="204">
        <f t="shared" si="125"/>
        <v>1</v>
      </c>
      <c r="AW332" s="204">
        <f t="shared" si="126"/>
        <v>1</v>
      </c>
      <c r="AX332" s="204">
        <f t="shared" si="127"/>
        <v>1</v>
      </c>
      <c r="AY332" s="204">
        <f t="shared" si="128"/>
        <v>1</v>
      </c>
      <c r="AZ332" s="204">
        <f t="shared" si="129"/>
        <v>1</v>
      </c>
      <c r="BA332" s="204">
        <f t="shared" si="130"/>
        <v>1</v>
      </c>
      <c r="BB332" s="204">
        <f t="shared" si="131"/>
        <v>1</v>
      </c>
      <c r="BC332" s="204">
        <f t="shared" si="132"/>
        <v>1</v>
      </c>
      <c r="BD332" s="204">
        <f t="shared" si="133"/>
        <v>1</v>
      </c>
      <c r="BE332" s="204">
        <f t="shared" si="134"/>
        <v>1</v>
      </c>
      <c r="BF332" s="204">
        <f t="shared" si="135"/>
        <v>1</v>
      </c>
      <c r="BG332" s="204">
        <f t="shared" si="136"/>
        <v>1</v>
      </c>
      <c r="BH332" s="204">
        <f t="shared" si="137"/>
        <v>1</v>
      </c>
      <c r="BI332" s="204">
        <f t="shared" si="138"/>
        <v>1</v>
      </c>
      <c r="BJ332" s="204">
        <f t="shared" si="139"/>
        <v>1</v>
      </c>
      <c r="BK332" s="204">
        <f t="shared" si="140"/>
        <v>1</v>
      </c>
      <c r="BM332" s="205">
        <f t="shared" si="119"/>
        <v>1</v>
      </c>
      <c r="BN332" s="205">
        <f t="shared" si="120"/>
        <v>28.639608086507586</v>
      </c>
    </row>
    <row r="333" spans="1:66">
      <c r="A333" s="223">
        <v>45257</v>
      </c>
      <c r="B333" s="215">
        <v>0.26850000000000002</v>
      </c>
      <c r="C333" s="215">
        <v>0.40820000000000001</v>
      </c>
      <c r="D333" s="215">
        <v>0.36659999999999998</v>
      </c>
      <c r="E333" s="215">
        <v>0.23680000000000001</v>
      </c>
      <c r="F333" s="215">
        <v>1.9209000000000001</v>
      </c>
      <c r="G333" s="215">
        <v>0.60850000000000004</v>
      </c>
      <c r="H333" s="215">
        <v>0.21290000000000001</v>
      </c>
      <c r="I333" s="215">
        <v>2.0911</v>
      </c>
      <c r="J333" s="216">
        <v>4172.6400000000003</v>
      </c>
      <c r="K333" s="216">
        <v>40.04</v>
      </c>
      <c r="L333" s="216">
        <v>350.04</v>
      </c>
      <c r="M333" s="215">
        <v>8.2799999999999999E-2</v>
      </c>
      <c r="N333" s="215">
        <v>1.2571000000000001</v>
      </c>
      <c r="O333" s="215">
        <v>0.4425</v>
      </c>
      <c r="P333" s="215">
        <v>14.87</v>
      </c>
      <c r="Q333" s="215">
        <v>23.931999999999999</v>
      </c>
      <c r="R333" s="215">
        <v>2.2368999999999999</v>
      </c>
      <c r="S333" s="215">
        <v>0.35930000000000001</v>
      </c>
      <c r="T333" s="215">
        <v>0.2452</v>
      </c>
      <c r="U333" s="215">
        <v>8.4809000000000001</v>
      </c>
      <c r="AR333" s="204">
        <f t="shared" si="121"/>
        <v>1</v>
      </c>
      <c r="AS333" s="204">
        <f t="shared" si="122"/>
        <v>0.99935623661145268</v>
      </c>
      <c r="AT333" s="204">
        <f t="shared" si="123"/>
        <v>0.99999786963931969</v>
      </c>
      <c r="AU333" s="204">
        <f t="shared" si="124"/>
        <v>0.99999770014521638</v>
      </c>
      <c r="AV333" s="204">
        <f t="shared" si="125"/>
        <v>1.0000486849708987</v>
      </c>
      <c r="AW333" s="204">
        <f t="shared" si="126"/>
        <v>1.0000020318399465</v>
      </c>
      <c r="AX333" s="204">
        <f t="shared" si="127"/>
        <v>0.99999357767398878</v>
      </c>
      <c r="AY333" s="204">
        <f t="shared" si="128"/>
        <v>0.9999814949465694</v>
      </c>
      <c r="AZ333" s="204">
        <f t="shared" si="129"/>
        <v>0.99997591330547908</v>
      </c>
      <c r="BA333" s="204">
        <f t="shared" si="130"/>
        <v>0.99998460115166854</v>
      </c>
      <c r="BB333" s="204">
        <f t="shared" si="131"/>
        <v>0.99999499190939589</v>
      </c>
      <c r="BC333" s="204">
        <f t="shared" si="132"/>
        <v>1</v>
      </c>
      <c r="BD333" s="204">
        <f t="shared" si="133"/>
        <v>0.9999487025287559</v>
      </c>
      <c r="BE333" s="204">
        <f t="shared" si="134"/>
        <v>0.99998257555991599</v>
      </c>
      <c r="BF333" s="204">
        <f t="shared" si="135"/>
        <v>0.99998784737233382</v>
      </c>
      <c r="BG333" s="204">
        <f t="shared" si="136"/>
        <v>1</v>
      </c>
      <c r="BH333" s="204">
        <f t="shared" si="137"/>
        <v>0.9999976632315789</v>
      </c>
      <c r="BI333" s="204">
        <f t="shared" si="138"/>
        <v>0.99976966783197263</v>
      </c>
      <c r="BJ333" s="204">
        <f t="shared" si="139"/>
        <v>0.99998156413181727</v>
      </c>
      <c r="BK333" s="204">
        <f t="shared" si="140"/>
        <v>0.99999205431764804</v>
      </c>
      <c r="BM333" s="205">
        <f t="shared" si="119"/>
        <v>0.99899344669702628</v>
      </c>
      <c r="BN333" s="205">
        <f t="shared" si="120"/>
        <v>28.610780794392237</v>
      </c>
    </row>
    <row r="334" spans="1:66">
      <c r="A334" s="223">
        <v>45258</v>
      </c>
      <c r="B334" s="215">
        <v>0.26850000000000002</v>
      </c>
      <c r="C334" s="215">
        <v>0.40579999999999999</v>
      </c>
      <c r="D334" s="215">
        <v>0.36520000000000002</v>
      </c>
      <c r="E334" s="215">
        <v>0.2364</v>
      </c>
      <c r="F334" s="215">
        <v>1.921</v>
      </c>
      <c r="G334" s="215">
        <v>0.60509999999999997</v>
      </c>
      <c r="H334" s="215">
        <v>0.2127</v>
      </c>
      <c r="I334" s="215">
        <v>2.0926</v>
      </c>
      <c r="J334" s="216">
        <v>4147.53</v>
      </c>
      <c r="K334" s="216">
        <v>39.81</v>
      </c>
      <c r="L334" s="216">
        <v>347.43</v>
      </c>
      <c r="M334" s="215">
        <v>8.2799999999999999E-2</v>
      </c>
      <c r="N334" s="215">
        <v>1.2544999999999999</v>
      </c>
      <c r="O334" s="215">
        <v>0.44019999999999998</v>
      </c>
      <c r="P334" s="215">
        <v>14.89</v>
      </c>
      <c r="Q334" s="215">
        <v>23.918099999999999</v>
      </c>
      <c r="R334" s="215">
        <v>2.2254999999999998</v>
      </c>
      <c r="S334" s="215">
        <v>0.35870000000000002</v>
      </c>
      <c r="T334" s="215">
        <v>0.2452</v>
      </c>
      <c r="U334" s="215">
        <v>8.4461999999999993</v>
      </c>
      <c r="AR334" s="204">
        <f t="shared" si="121"/>
        <v>1</v>
      </c>
      <c r="AS334" s="204">
        <f t="shared" si="122"/>
        <v>0.99741795599985228</v>
      </c>
      <c r="AT334" s="204">
        <f t="shared" si="123"/>
        <v>0.99999750574842694</v>
      </c>
      <c r="AU334" s="204">
        <f t="shared" si="124"/>
        <v>0.9999969289916153</v>
      </c>
      <c r="AV334" s="204">
        <f t="shared" si="125"/>
        <v>1.0000060840660718</v>
      </c>
      <c r="AW334" s="204">
        <f t="shared" si="126"/>
        <v>0.9999901091410246</v>
      </c>
      <c r="AX334" s="204">
        <f t="shared" si="127"/>
        <v>0.99999892609119567</v>
      </c>
      <c r="AY334" s="204">
        <f t="shared" si="128"/>
        <v>1.0000132200000931</v>
      </c>
      <c r="AZ334" s="204">
        <f t="shared" si="129"/>
        <v>0.99992342945808965</v>
      </c>
      <c r="BA334" s="204">
        <f t="shared" si="130"/>
        <v>0.99988156353423274</v>
      </c>
      <c r="BB334" s="204">
        <f t="shared" si="131"/>
        <v>0.99993093036227099</v>
      </c>
      <c r="BC334" s="204">
        <f t="shared" si="132"/>
        <v>1</v>
      </c>
      <c r="BD334" s="204">
        <f t="shared" si="133"/>
        <v>0.99989724836474114</v>
      </c>
      <c r="BE334" s="204">
        <f t="shared" si="134"/>
        <v>0.99994255472044591</v>
      </c>
      <c r="BF334" s="204">
        <f t="shared" si="135"/>
        <v>1.000024297533805</v>
      </c>
      <c r="BG334" s="204">
        <f t="shared" si="136"/>
        <v>1</v>
      </c>
      <c r="BH334" s="204">
        <f t="shared" si="137"/>
        <v>0.99999932636555255</v>
      </c>
      <c r="BI334" s="204">
        <f t="shared" si="138"/>
        <v>0.99976928291993539</v>
      </c>
      <c r="BJ334" s="204">
        <f t="shared" si="139"/>
        <v>1</v>
      </c>
      <c r="BK334" s="204">
        <f t="shared" si="140"/>
        <v>0.9999412020652424</v>
      </c>
      <c r="BM334" s="205">
        <f t="shared" si="119"/>
        <v>0.99673252791430855</v>
      </c>
      <c r="BN334" s="205">
        <f t="shared" si="120"/>
        <v>28.517295866796722</v>
      </c>
    </row>
    <row r="335" spans="1:66">
      <c r="A335" s="223">
        <v>45259</v>
      </c>
      <c r="B335" s="215">
        <v>0.26850000000000002</v>
      </c>
      <c r="C335" s="215">
        <v>0.40439999999999998</v>
      </c>
      <c r="D335" s="215">
        <v>0.3639</v>
      </c>
      <c r="E335" s="215">
        <v>0.2354</v>
      </c>
      <c r="F335" s="215">
        <v>1.9125000000000001</v>
      </c>
      <c r="G335" s="215">
        <v>0.60329999999999995</v>
      </c>
      <c r="H335" s="215">
        <v>0.21129999999999999</v>
      </c>
      <c r="I335" s="215">
        <v>2.0935000000000001</v>
      </c>
      <c r="J335" s="216">
        <v>4129.28</v>
      </c>
      <c r="K335" s="216">
        <v>39.520000000000003</v>
      </c>
      <c r="L335" s="216">
        <v>346.46</v>
      </c>
      <c r="M335" s="215">
        <v>8.2799999999999999E-2</v>
      </c>
      <c r="N335" s="215">
        <v>1.2481</v>
      </c>
      <c r="O335" s="215">
        <v>0.43409999999999999</v>
      </c>
      <c r="P335" s="215">
        <v>14.86</v>
      </c>
      <c r="Q335" s="215">
        <v>23.871400000000001</v>
      </c>
      <c r="R335" s="215">
        <v>2.2254999999999998</v>
      </c>
      <c r="S335" s="215">
        <v>0.35709999999999997</v>
      </c>
      <c r="T335" s="215">
        <v>0.24410000000000001</v>
      </c>
      <c r="U335" s="215">
        <v>8.3927999999999994</v>
      </c>
      <c r="AR335" s="204">
        <f t="shared" si="121"/>
        <v>1</v>
      </c>
      <c r="AS335" s="204">
        <f t="shared" si="122"/>
        <v>0.99848593654114071</v>
      </c>
      <c r="AT335" s="204">
        <f t="shared" si="123"/>
        <v>0.99999767533249173</v>
      </c>
      <c r="AU335" s="204">
        <f t="shared" si="124"/>
        <v>0.99999229970520354</v>
      </c>
      <c r="AV335" s="204">
        <f t="shared" si="125"/>
        <v>0.9994818562199802</v>
      </c>
      <c r="AW335" s="204">
        <f t="shared" si="126"/>
        <v>0.99999474112752229</v>
      </c>
      <c r="AX335" s="204">
        <f t="shared" si="127"/>
        <v>0.99999245426851768</v>
      </c>
      <c r="AY335" s="204">
        <f t="shared" si="128"/>
        <v>1.0000079274312383</v>
      </c>
      <c r="AZ335" s="204">
        <f t="shared" si="129"/>
        <v>0.99994405632971639</v>
      </c>
      <c r="BA335" s="204">
        <f t="shared" si="130"/>
        <v>0.99984969034469562</v>
      </c>
      <c r="BB335" s="204">
        <f t="shared" si="131"/>
        <v>0.99997419754911787</v>
      </c>
      <c r="BC335" s="204">
        <f t="shared" si="132"/>
        <v>1</v>
      </c>
      <c r="BD335" s="204">
        <f t="shared" si="133"/>
        <v>0.99974618201879051</v>
      </c>
      <c r="BE335" s="204">
        <f t="shared" si="134"/>
        <v>0.99984618661467839</v>
      </c>
      <c r="BF335" s="204">
        <f t="shared" si="135"/>
        <v>0.99996354254907427</v>
      </c>
      <c r="BG335" s="204">
        <f t="shared" si="136"/>
        <v>1</v>
      </c>
      <c r="BH335" s="204">
        <f t="shared" si="137"/>
        <v>1</v>
      </c>
      <c r="BI335" s="204">
        <f t="shared" si="138"/>
        <v>0.9993829818525326</v>
      </c>
      <c r="BJ335" s="204">
        <f t="shared" si="139"/>
        <v>0.9999773752049097</v>
      </c>
      <c r="BK335" s="204">
        <f t="shared" si="140"/>
        <v>0.99990904344958575</v>
      </c>
      <c r="BM335" s="205">
        <f t="shared" si="119"/>
        <v>0.99655057504617928</v>
      </c>
      <c r="BN335" s="205">
        <f t="shared" si="120"/>
        <v>28.418927594818307</v>
      </c>
    </row>
    <row r="336" spans="1:66">
      <c r="A336" s="223">
        <v>45260</v>
      </c>
      <c r="B336" s="215">
        <v>0.26850000000000002</v>
      </c>
      <c r="C336" s="215">
        <v>0.40410000000000001</v>
      </c>
      <c r="D336" s="215">
        <v>0.3644</v>
      </c>
      <c r="E336" s="215">
        <v>0.2344</v>
      </c>
      <c r="F336" s="215">
        <v>1.913</v>
      </c>
      <c r="G336" s="215">
        <v>0.60360000000000003</v>
      </c>
      <c r="H336" s="215">
        <v>0.2114</v>
      </c>
      <c r="I336" s="215">
        <v>2.0964</v>
      </c>
      <c r="J336" s="216">
        <v>4160.43</v>
      </c>
      <c r="K336" s="216">
        <v>39.479999999999997</v>
      </c>
      <c r="L336" s="216">
        <v>346.36</v>
      </c>
      <c r="M336" s="215">
        <v>8.2799999999999999E-2</v>
      </c>
      <c r="N336" s="215">
        <v>1.25</v>
      </c>
      <c r="O336" s="215">
        <v>0.435</v>
      </c>
      <c r="P336" s="215">
        <v>14.88</v>
      </c>
      <c r="Q336" s="215">
        <v>23.802099999999999</v>
      </c>
      <c r="R336" s="215">
        <v>2.2254999999999998</v>
      </c>
      <c r="S336" s="215">
        <v>0.35770000000000002</v>
      </c>
      <c r="T336" s="215">
        <v>0.2447</v>
      </c>
      <c r="U336" s="215">
        <v>8.3877000000000006</v>
      </c>
      <c r="AR336" s="204">
        <f t="shared" si="121"/>
        <v>1</v>
      </c>
      <c r="AS336" s="204">
        <f t="shared" si="122"/>
        <v>0.99967468249686398</v>
      </c>
      <c r="AT336" s="204">
        <f t="shared" si="123"/>
        <v>1.0000008950856467</v>
      </c>
      <c r="AU336" s="204">
        <f t="shared" si="124"/>
        <v>0.99999226692407017</v>
      </c>
      <c r="AV336" s="204">
        <f t="shared" si="125"/>
        <v>1.0000305511168703</v>
      </c>
      <c r="AW336" s="204">
        <f t="shared" si="126"/>
        <v>1.0000008775701426</v>
      </c>
      <c r="AX336" s="204">
        <f t="shared" si="127"/>
        <v>1.0000005406386692</v>
      </c>
      <c r="AY336" s="204">
        <f t="shared" si="128"/>
        <v>1.0000255210063829</v>
      </c>
      <c r="AZ336" s="204">
        <f t="shared" si="129"/>
        <v>1.0000953463292444</v>
      </c>
      <c r="BA336" s="204">
        <f t="shared" si="130"/>
        <v>0.99997917977310324</v>
      </c>
      <c r="BB336" s="204">
        <f t="shared" si="131"/>
        <v>0.9999973358162022</v>
      </c>
      <c r="BC336" s="204">
        <f t="shared" si="132"/>
        <v>1</v>
      </c>
      <c r="BD336" s="204">
        <f t="shared" si="133"/>
        <v>1.0000755002320088</v>
      </c>
      <c r="BE336" s="204">
        <f t="shared" si="134"/>
        <v>1.0000228312138431</v>
      </c>
      <c r="BF336" s="204">
        <f t="shared" si="135"/>
        <v>1.0000243138739775</v>
      </c>
      <c r="BG336" s="204">
        <f t="shared" si="136"/>
        <v>1</v>
      </c>
      <c r="BH336" s="204">
        <f t="shared" si="137"/>
        <v>1</v>
      </c>
      <c r="BI336" s="204">
        <f t="shared" si="138"/>
        <v>1.0002318035501423</v>
      </c>
      <c r="BJ336" s="204">
        <f t="shared" si="139"/>
        <v>1.0000123536223344</v>
      </c>
      <c r="BK336" s="204">
        <f t="shared" si="140"/>
        <v>0.99999128252488667</v>
      </c>
      <c r="BM336" s="205">
        <f t="shared" si="119"/>
        <v>1.0001552049187796</v>
      </c>
      <c r="BN336" s="205">
        <f t="shared" si="120"/>
        <v>28.423338352167466</v>
      </c>
    </row>
    <row r="337" spans="1:66">
      <c r="A337" s="223">
        <v>45261</v>
      </c>
      <c r="B337" s="215">
        <v>0.26850000000000002</v>
      </c>
      <c r="C337" s="215">
        <v>0.40600000000000003</v>
      </c>
      <c r="D337" s="215">
        <v>0.36350000000000005</v>
      </c>
      <c r="E337" s="215">
        <v>0.23475000000000001</v>
      </c>
      <c r="F337" s="215">
        <v>1.9168499999999999</v>
      </c>
      <c r="G337" s="215">
        <v>0.60409999999999997</v>
      </c>
      <c r="H337" s="215">
        <v>0.21234999999999998</v>
      </c>
      <c r="I337" s="215">
        <v>2.0974500000000003</v>
      </c>
      <c r="J337" s="216">
        <v>4169.5564999999997</v>
      </c>
      <c r="K337" s="216">
        <v>39.75</v>
      </c>
      <c r="L337" s="216">
        <v>350.64834999999999</v>
      </c>
      <c r="M337" s="215">
        <v>8.2900000000000001E-2</v>
      </c>
      <c r="N337" s="215">
        <v>1.2575000000000001</v>
      </c>
      <c r="O337" s="215">
        <v>0.43545</v>
      </c>
      <c r="P337" s="215">
        <v>14.881</v>
      </c>
      <c r="Q337" s="215">
        <v>24.14115</v>
      </c>
      <c r="R337" s="215">
        <v>2.2254500000000004</v>
      </c>
      <c r="S337" s="215">
        <v>0.35919999999999996</v>
      </c>
      <c r="T337" s="215">
        <v>0.24609999999999999</v>
      </c>
      <c r="U337" s="215">
        <v>8.4309499999999993</v>
      </c>
      <c r="AR337" s="204">
        <f t="shared" si="121"/>
        <v>1</v>
      </c>
      <c r="AS337" s="204">
        <f t="shared" si="122"/>
        <v>1.0020587293728049</v>
      </c>
      <c r="AT337" s="204">
        <f t="shared" si="123"/>
        <v>0.9999983879619172</v>
      </c>
      <c r="AU337" s="204">
        <f t="shared" si="124"/>
        <v>1.0000027103370572</v>
      </c>
      <c r="AV337" s="204">
        <f t="shared" si="125"/>
        <v>1.0002350005035414</v>
      </c>
      <c r="AW337" s="204">
        <f t="shared" si="126"/>
        <v>1.0000014616485235</v>
      </c>
      <c r="AX337" s="204">
        <f t="shared" si="127"/>
        <v>1.0000051233610465</v>
      </c>
      <c r="AY337" s="204">
        <f t="shared" si="128"/>
        <v>1.0000092315848244</v>
      </c>
      <c r="AZ337" s="204">
        <f t="shared" si="129"/>
        <v>1.0000277989689101</v>
      </c>
      <c r="BA337" s="204">
        <f t="shared" si="130"/>
        <v>1.0001401403703163</v>
      </c>
      <c r="BB337" s="204">
        <f t="shared" si="131"/>
        <v>1.0001135710282332</v>
      </c>
      <c r="BC337" s="204">
        <f t="shared" si="132"/>
        <v>1</v>
      </c>
      <c r="BD337" s="204">
        <f t="shared" si="133"/>
        <v>1.0002969437002776</v>
      </c>
      <c r="BE337" s="204">
        <f t="shared" si="134"/>
        <v>1.0000113978339904</v>
      </c>
      <c r="BF337" s="204">
        <f t="shared" si="135"/>
        <v>1.0000012148216662</v>
      </c>
      <c r="BG337" s="204">
        <f t="shared" si="136"/>
        <v>1</v>
      </c>
      <c r="BH337" s="204">
        <f t="shared" si="137"/>
        <v>0.9999999970378679</v>
      </c>
      <c r="BI337" s="204">
        <f t="shared" si="138"/>
        <v>1.000577912007506</v>
      </c>
      <c r="BJ337" s="204">
        <f t="shared" si="139"/>
        <v>1.0000287079551968</v>
      </c>
      <c r="BK337" s="204">
        <f t="shared" si="140"/>
        <v>1.0000737631186456</v>
      </c>
      <c r="BM337" s="205">
        <f t="shared" si="119"/>
        <v>1.0035861316435188</v>
      </c>
      <c r="BN337" s="205">
        <f t="shared" si="120"/>
        <v>28.525268185246617</v>
      </c>
    </row>
    <row r="338" spans="1:66">
      <c r="A338" s="223">
        <v>45262</v>
      </c>
      <c r="B338" s="215">
        <v>0.26850000000000002</v>
      </c>
      <c r="C338" s="215">
        <v>0.40600000000000003</v>
      </c>
      <c r="D338" s="215">
        <v>0.36350000000000005</v>
      </c>
      <c r="E338" s="215">
        <v>0.23475000000000001</v>
      </c>
      <c r="F338" s="215">
        <v>1.9168499999999999</v>
      </c>
      <c r="G338" s="215">
        <v>0.60409999999999997</v>
      </c>
      <c r="H338" s="215">
        <v>0.21234999999999998</v>
      </c>
      <c r="I338" s="215">
        <v>2.0974500000000003</v>
      </c>
      <c r="J338" s="216">
        <v>4169.5564999999997</v>
      </c>
      <c r="K338" s="216">
        <v>39.75</v>
      </c>
      <c r="L338" s="216">
        <v>350.64834999999999</v>
      </c>
      <c r="M338" s="215">
        <v>8.2900000000000001E-2</v>
      </c>
      <c r="N338" s="215">
        <v>1.2575000000000001</v>
      </c>
      <c r="O338" s="215">
        <v>0.43545</v>
      </c>
      <c r="P338" s="215">
        <v>14.881</v>
      </c>
      <c r="Q338" s="215">
        <v>24.14115</v>
      </c>
      <c r="R338" s="215">
        <v>2.2254500000000004</v>
      </c>
      <c r="S338" s="215">
        <v>0.35919999999999996</v>
      </c>
      <c r="T338" s="215">
        <v>0.24609999999999999</v>
      </c>
      <c r="U338" s="215">
        <v>8.4309499999999993</v>
      </c>
      <c r="AR338" s="204">
        <f t="shared" si="121"/>
        <v>1</v>
      </c>
      <c r="AS338" s="204">
        <f t="shared" si="122"/>
        <v>1</v>
      </c>
      <c r="AT338" s="204">
        <f t="shared" si="123"/>
        <v>1</v>
      </c>
      <c r="AU338" s="204">
        <f t="shared" si="124"/>
        <v>1</v>
      </c>
      <c r="AV338" s="204">
        <f t="shared" si="125"/>
        <v>1</v>
      </c>
      <c r="AW338" s="204">
        <f t="shared" si="126"/>
        <v>1</v>
      </c>
      <c r="AX338" s="204">
        <f t="shared" si="127"/>
        <v>1</v>
      </c>
      <c r="AY338" s="204">
        <f t="shared" si="128"/>
        <v>1</v>
      </c>
      <c r="AZ338" s="204">
        <f t="shared" si="129"/>
        <v>1</v>
      </c>
      <c r="BA338" s="204">
        <f t="shared" si="130"/>
        <v>1</v>
      </c>
      <c r="BB338" s="204">
        <f t="shared" si="131"/>
        <v>1</v>
      </c>
      <c r="BC338" s="204">
        <f t="shared" si="132"/>
        <v>1</v>
      </c>
      <c r="BD338" s="204">
        <f t="shared" si="133"/>
        <v>1</v>
      </c>
      <c r="BE338" s="204">
        <f t="shared" si="134"/>
        <v>1</v>
      </c>
      <c r="BF338" s="204">
        <f t="shared" si="135"/>
        <v>1</v>
      </c>
      <c r="BG338" s="204">
        <f t="shared" si="136"/>
        <v>1</v>
      </c>
      <c r="BH338" s="204">
        <f t="shared" si="137"/>
        <v>1</v>
      </c>
      <c r="BI338" s="204">
        <f t="shared" si="138"/>
        <v>1</v>
      </c>
      <c r="BJ338" s="204">
        <f t="shared" si="139"/>
        <v>1</v>
      </c>
      <c r="BK338" s="204">
        <f t="shared" si="140"/>
        <v>1</v>
      </c>
      <c r="BM338" s="205">
        <f t="shared" si="119"/>
        <v>1</v>
      </c>
      <c r="BN338" s="205">
        <f t="shared" si="120"/>
        <v>28.525268185246617</v>
      </c>
    </row>
    <row r="339" spans="1:66">
      <c r="A339" s="223">
        <v>45263</v>
      </c>
      <c r="B339" s="215">
        <v>0.26850000000000002</v>
      </c>
      <c r="C339" s="215">
        <v>0.40600000000000003</v>
      </c>
      <c r="D339" s="215">
        <v>0.36350000000000005</v>
      </c>
      <c r="E339" s="215">
        <v>0.23475000000000001</v>
      </c>
      <c r="F339" s="215">
        <v>1.9168499999999999</v>
      </c>
      <c r="G339" s="215">
        <v>0.60409999999999997</v>
      </c>
      <c r="H339" s="215">
        <v>0.21234999999999998</v>
      </c>
      <c r="I339" s="215">
        <v>2.0974500000000003</v>
      </c>
      <c r="J339" s="216">
        <v>4169.5564999999997</v>
      </c>
      <c r="K339" s="216">
        <v>39.75</v>
      </c>
      <c r="L339" s="216">
        <v>350.64834999999999</v>
      </c>
      <c r="M339" s="215">
        <v>8.2900000000000001E-2</v>
      </c>
      <c r="N339" s="215">
        <v>1.2575000000000001</v>
      </c>
      <c r="O339" s="215">
        <v>0.43545</v>
      </c>
      <c r="P339" s="215">
        <v>14.881</v>
      </c>
      <c r="Q339" s="215">
        <v>24.14115</v>
      </c>
      <c r="R339" s="215">
        <v>2.2254500000000004</v>
      </c>
      <c r="S339" s="215">
        <v>0.35919999999999996</v>
      </c>
      <c r="T339" s="215">
        <v>0.24609999999999999</v>
      </c>
      <c r="U339" s="215">
        <v>8.4309499999999993</v>
      </c>
      <c r="AR339" s="204">
        <f t="shared" si="121"/>
        <v>1</v>
      </c>
      <c r="AS339" s="204">
        <f t="shared" si="122"/>
        <v>1</v>
      </c>
      <c r="AT339" s="204">
        <f t="shared" si="123"/>
        <v>1</v>
      </c>
      <c r="AU339" s="204">
        <f t="shared" si="124"/>
        <v>1</v>
      </c>
      <c r="AV339" s="204">
        <f t="shared" si="125"/>
        <v>1</v>
      </c>
      <c r="AW339" s="204">
        <f t="shared" si="126"/>
        <v>1</v>
      </c>
      <c r="AX339" s="204">
        <f t="shared" si="127"/>
        <v>1</v>
      </c>
      <c r="AY339" s="204">
        <f t="shared" si="128"/>
        <v>1</v>
      </c>
      <c r="AZ339" s="204">
        <f t="shared" si="129"/>
        <v>1</v>
      </c>
      <c r="BA339" s="204">
        <f t="shared" si="130"/>
        <v>1</v>
      </c>
      <c r="BB339" s="204">
        <f t="shared" si="131"/>
        <v>1</v>
      </c>
      <c r="BC339" s="204">
        <f t="shared" si="132"/>
        <v>1</v>
      </c>
      <c r="BD339" s="204">
        <f t="shared" si="133"/>
        <v>1</v>
      </c>
      <c r="BE339" s="204">
        <f t="shared" si="134"/>
        <v>1</v>
      </c>
      <c r="BF339" s="204">
        <f t="shared" si="135"/>
        <v>1</v>
      </c>
      <c r="BG339" s="204">
        <f t="shared" si="136"/>
        <v>1</v>
      </c>
      <c r="BH339" s="204">
        <f t="shared" si="137"/>
        <v>1</v>
      </c>
      <c r="BI339" s="204">
        <f t="shared" si="138"/>
        <v>1</v>
      </c>
      <c r="BJ339" s="204">
        <f t="shared" si="139"/>
        <v>1</v>
      </c>
      <c r="BK339" s="204">
        <f t="shared" si="140"/>
        <v>1</v>
      </c>
      <c r="BM339" s="205">
        <f t="shared" si="119"/>
        <v>1</v>
      </c>
      <c r="BN339" s="205">
        <f t="shared" si="120"/>
        <v>28.525268185246617</v>
      </c>
    </row>
    <row r="340" spans="1:66">
      <c r="A340" s="223">
        <v>45264</v>
      </c>
      <c r="B340" s="215">
        <v>0.26850000000000002</v>
      </c>
      <c r="C340" s="215">
        <v>0.40325</v>
      </c>
      <c r="D340" s="215">
        <v>0.36304999999999998</v>
      </c>
      <c r="E340" s="215">
        <v>0.23375000000000001</v>
      </c>
      <c r="F340" s="215">
        <v>1.9157999999999999</v>
      </c>
      <c r="G340" s="215">
        <v>0.6028</v>
      </c>
      <c r="H340" s="215">
        <v>0.21174999999999999</v>
      </c>
      <c r="I340" s="215">
        <v>2.0979999999999999</v>
      </c>
      <c r="J340" s="216">
        <v>4150.0877500000006</v>
      </c>
      <c r="K340" s="216">
        <v>39.414999999999999</v>
      </c>
      <c r="L340" s="216">
        <v>350.32460000000003</v>
      </c>
      <c r="M340" s="215">
        <v>8.2900000000000001E-2</v>
      </c>
      <c r="N340" s="215">
        <v>1.25125</v>
      </c>
      <c r="O340" s="215">
        <v>0.43340000000000001</v>
      </c>
      <c r="P340" s="215">
        <v>14.83855</v>
      </c>
      <c r="Q340" s="215">
        <v>24.442900000000002</v>
      </c>
      <c r="R340" s="215">
        <v>2.2549000000000001</v>
      </c>
      <c r="S340" s="215">
        <v>0.35835</v>
      </c>
      <c r="T340" s="215">
        <v>0.247</v>
      </c>
      <c r="U340" s="215">
        <v>8.4138999999999999</v>
      </c>
      <c r="AR340" s="204">
        <f t="shared" si="121"/>
        <v>1</v>
      </c>
      <c r="AS340" s="204">
        <f t="shared" si="122"/>
        <v>0.99702462580517304</v>
      </c>
      <c r="AT340" s="204">
        <f t="shared" si="123"/>
        <v>0.99999919248328084</v>
      </c>
      <c r="AU340" s="204">
        <f t="shared" si="124"/>
        <v>0.99999224546624677</v>
      </c>
      <c r="AV340" s="204">
        <f t="shared" si="125"/>
        <v>0.99993596537056262</v>
      </c>
      <c r="AW340" s="204">
        <f t="shared" si="126"/>
        <v>0.99999619720355548</v>
      </c>
      <c r="AX340" s="204">
        <f t="shared" si="127"/>
        <v>0.99999676688022887</v>
      </c>
      <c r="AY340" s="204">
        <f t="shared" si="128"/>
        <v>1.0000048337372205</v>
      </c>
      <c r="AZ340" s="204">
        <f t="shared" si="129"/>
        <v>0.99994062771969217</v>
      </c>
      <c r="BA340" s="204">
        <f t="shared" si="130"/>
        <v>0.99982600633334351</v>
      </c>
      <c r="BB340" s="204">
        <f t="shared" si="131"/>
        <v>0.99999147504937902</v>
      </c>
      <c r="BC340" s="204">
        <f t="shared" si="132"/>
        <v>1</v>
      </c>
      <c r="BD340" s="204">
        <f t="shared" si="133"/>
        <v>0.99975273772588702</v>
      </c>
      <c r="BE340" s="204">
        <f t="shared" si="134"/>
        <v>0.99994798247373462</v>
      </c>
      <c r="BF340" s="204">
        <f t="shared" si="135"/>
        <v>0.99994836022613665</v>
      </c>
      <c r="BG340" s="204">
        <f t="shared" si="136"/>
        <v>1</v>
      </c>
      <c r="BH340" s="204">
        <f t="shared" si="137"/>
        <v>1.0000017332736029</v>
      </c>
      <c r="BI340" s="204">
        <f t="shared" si="138"/>
        <v>0.9996729615025951</v>
      </c>
      <c r="BJ340" s="204">
        <f t="shared" si="139"/>
        <v>1.000018368908226</v>
      </c>
      <c r="BK340" s="204">
        <f t="shared" si="140"/>
        <v>0.99997096790367246</v>
      </c>
      <c r="BM340" s="205">
        <f t="shared" si="119"/>
        <v>0.99602443003913288</v>
      </c>
      <c r="BN340" s="205">
        <f t="shared" si="120"/>
        <v>28.41186398592367</v>
      </c>
    </row>
    <row r="341" spans="1:66">
      <c r="A341" s="223">
        <v>45265</v>
      </c>
      <c r="B341" s="215">
        <v>0.26850000000000002</v>
      </c>
      <c r="C341" s="215">
        <v>0.40789999999999998</v>
      </c>
      <c r="D341" s="215">
        <v>0.36404999999999998</v>
      </c>
      <c r="E341" s="215">
        <v>0.23415</v>
      </c>
      <c r="F341" s="215">
        <v>1.91825</v>
      </c>
      <c r="G341" s="215">
        <v>0.60345000000000004</v>
      </c>
      <c r="H341" s="215">
        <v>0.21245</v>
      </c>
      <c r="I341" s="215">
        <v>2.0983999999999998</v>
      </c>
      <c r="J341" s="216">
        <v>4160.02225</v>
      </c>
      <c r="K341" s="216">
        <v>39.475000000000001</v>
      </c>
      <c r="L341" s="216">
        <v>352.68610000000001</v>
      </c>
      <c r="M341" s="215">
        <v>8.2949999999999996E-2</v>
      </c>
      <c r="N341" s="215">
        <v>1.2526999999999999</v>
      </c>
      <c r="O341" s="215">
        <v>0.43625000000000003</v>
      </c>
      <c r="P341" s="215">
        <v>14.8551</v>
      </c>
      <c r="Q341" s="215">
        <v>24.49165</v>
      </c>
      <c r="R341" s="215">
        <v>2.2361500000000003</v>
      </c>
      <c r="S341" s="215">
        <v>0.35935</v>
      </c>
      <c r="T341" s="215">
        <v>0.24759999999999999</v>
      </c>
      <c r="U341" s="215">
        <v>8.4505499999999998</v>
      </c>
      <c r="AR341" s="204">
        <f t="shared" si="121"/>
        <v>1</v>
      </c>
      <c r="AS341" s="204">
        <f t="shared" si="122"/>
        <v>1.005039476061619</v>
      </c>
      <c r="AT341" s="204">
        <f t="shared" si="123"/>
        <v>1.0000017931274319</v>
      </c>
      <c r="AU341" s="204">
        <f t="shared" si="124"/>
        <v>1.0000031058039403</v>
      </c>
      <c r="AV341" s="204">
        <f t="shared" si="125"/>
        <v>1.0001493755312172</v>
      </c>
      <c r="AW341" s="204">
        <f t="shared" si="126"/>
        <v>1.0000019024276852</v>
      </c>
      <c r="AX341" s="204">
        <f t="shared" si="127"/>
        <v>1.0000037710979832</v>
      </c>
      <c r="AY341" s="204">
        <f t="shared" si="128"/>
        <v>1.0000035146470814</v>
      </c>
      <c r="AZ341" s="204">
        <f t="shared" si="129"/>
        <v>1.0000303325241533</v>
      </c>
      <c r="BA341" s="204">
        <f t="shared" si="130"/>
        <v>1.0000312747042328</v>
      </c>
      <c r="BB341" s="204">
        <f t="shared" si="131"/>
        <v>1.0000620049392943</v>
      </c>
      <c r="BC341" s="204">
        <f t="shared" si="132"/>
        <v>1</v>
      </c>
      <c r="BD341" s="204">
        <f t="shared" si="133"/>
        <v>1.000057483460818</v>
      </c>
      <c r="BE341" s="204">
        <f t="shared" si="134"/>
        <v>1.0000722551375876</v>
      </c>
      <c r="BF341" s="204">
        <f t="shared" si="135"/>
        <v>1.0000201510935121</v>
      </c>
      <c r="BG341" s="204">
        <f t="shared" si="136"/>
        <v>1</v>
      </c>
      <c r="BH341" s="204">
        <f t="shared" si="137"/>
        <v>0.99999889911285467</v>
      </c>
      <c r="BI341" s="204">
        <f t="shared" si="138"/>
        <v>1.0003848077633724</v>
      </c>
      <c r="BJ341" s="204">
        <f t="shared" si="139"/>
        <v>1.000012208754729</v>
      </c>
      <c r="BK341" s="204">
        <f t="shared" si="140"/>
        <v>1.0000623366319041</v>
      </c>
      <c r="BM341" s="205">
        <f t="shared" si="119"/>
        <v>1.0059395119761712</v>
      </c>
      <c r="BN341" s="205">
        <f t="shared" si="120"/>
        <v>28.58061659233341</v>
      </c>
    </row>
    <row r="342" spans="1:66">
      <c r="A342" s="223">
        <v>45266</v>
      </c>
      <c r="B342" s="215">
        <v>0.26850000000000002</v>
      </c>
      <c r="C342" s="215">
        <v>0.4078</v>
      </c>
      <c r="D342" s="215">
        <v>0.36450000000000005</v>
      </c>
      <c r="E342" s="215">
        <v>0.2349</v>
      </c>
      <c r="F342" s="215">
        <v>1.92195</v>
      </c>
      <c r="G342" s="215">
        <v>0.60589999999999999</v>
      </c>
      <c r="H342" s="215">
        <v>0.21299999999999999</v>
      </c>
      <c r="I342" s="215">
        <v>2.0977999999999999</v>
      </c>
      <c r="J342" s="216">
        <v>4163.9079999999994</v>
      </c>
      <c r="K342" s="216">
        <v>39.519999999999996</v>
      </c>
      <c r="L342" s="216">
        <v>352.51414999999997</v>
      </c>
      <c r="M342" s="215">
        <v>8.2900000000000001E-2</v>
      </c>
      <c r="N342" s="215">
        <v>1.2546999999999999</v>
      </c>
      <c r="O342" s="215">
        <v>0.43569999999999998</v>
      </c>
      <c r="P342" s="215">
        <v>14.856200000000001</v>
      </c>
      <c r="Q342" s="215">
        <v>24.786850000000001</v>
      </c>
      <c r="R342" s="215">
        <v>2.2254500000000004</v>
      </c>
      <c r="S342" s="215">
        <v>0.3599</v>
      </c>
      <c r="T342" s="215">
        <v>0.24870000000000003</v>
      </c>
      <c r="U342" s="215">
        <v>8.4563500000000005</v>
      </c>
      <c r="AR342" s="204">
        <f t="shared" si="121"/>
        <v>1</v>
      </c>
      <c r="AS342" s="204">
        <f t="shared" si="122"/>
        <v>0.99989250629595061</v>
      </c>
      <c r="AT342" s="204">
        <f t="shared" si="123"/>
        <v>1.0000008053005902</v>
      </c>
      <c r="AU342" s="204">
        <f t="shared" si="124"/>
        <v>1.0000058091162147</v>
      </c>
      <c r="AV342" s="204">
        <f t="shared" si="125"/>
        <v>1.0002252348438398</v>
      </c>
      <c r="AW342" s="204">
        <f t="shared" si="126"/>
        <v>1.0000071523357734</v>
      </c>
      <c r="AX342" s="204">
        <f t="shared" si="127"/>
        <v>1.0000029542978113</v>
      </c>
      <c r="AY342" s="204">
        <f t="shared" si="128"/>
        <v>0.99999472780124754</v>
      </c>
      <c r="AZ342" s="204">
        <f t="shared" si="129"/>
        <v>1.0000118443584975</v>
      </c>
      <c r="BA342" s="204">
        <f t="shared" si="130"/>
        <v>1.0000234247565452</v>
      </c>
      <c r="BB342" s="204">
        <f t="shared" si="131"/>
        <v>0.99999549936359922</v>
      </c>
      <c r="BC342" s="204">
        <f t="shared" si="132"/>
        <v>1</v>
      </c>
      <c r="BD342" s="204">
        <f t="shared" si="133"/>
        <v>1.0000791793051051</v>
      </c>
      <c r="BE342" s="204">
        <f t="shared" si="134"/>
        <v>0.99998609345406597</v>
      </c>
      <c r="BF342" s="204">
        <f t="shared" si="135"/>
        <v>1.0000013385392368</v>
      </c>
      <c r="BG342" s="204">
        <f t="shared" si="136"/>
        <v>1</v>
      </c>
      <c r="BH342" s="204">
        <f t="shared" si="137"/>
        <v>0.9999993676158504</v>
      </c>
      <c r="BI342" s="204">
        <f t="shared" si="138"/>
        <v>1.0002111697463765</v>
      </c>
      <c r="BJ342" s="204">
        <f t="shared" si="139"/>
        <v>1.0000223061866171</v>
      </c>
      <c r="BK342" s="204">
        <f t="shared" si="140"/>
        <v>1.0000098399633364</v>
      </c>
      <c r="BM342" s="205">
        <f t="shared" si="119"/>
        <v>1.0004693059924947</v>
      </c>
      <c r="BN342" s="205">
        <f t="shared" si="120"/>
        <v>28.594029646969386</v>
      </c>
    </row>
    <row r="343" spans="1:66">
      <c r="A343" s="223">
        <v>45267</v>
      </c>
      <c r="B343" s="215">
        <v>0.26850000000000002</v>
      </c>
      <c r="C343" s="215">
        <v>0.4108</v>
      </c>
      <c r="D343" s="215">
        <v>0.36534999999999995</v>
      </c>
      <c r="E343" s="215">
        <v>0.23509999999999998</v>
      </c>
      <c r="F343" s="215">
        <v>1.9222999999999999</v>
      </c>
      <c r="G343" s="215">
        <v>0.60599999999999998</v>
      </c>
      <c r="H343" s="215">
        <v>0.214</v>
      </c>
      <c r="I343" s="215">
        <v>2.0975999999999999</v>
      </c>
      <c r="J343" s="216">
        <v>4171.0407500000001</v>
      </c>
      <c r="K343" s="216">
        <v>39.355000000000004</v>
      </c>
      <c r="L343" s="216">
        <v>356.16840000000002</v>
      </c>
      <c r="M343" s="215">
        <v>8.2850000000000007E-2</v>
      </c>
      <c r="N343" s="215">
        <v>1.2556</v>
      </c>
      <c r="O343" s="215">
        <v>0.4385</v>
      </c>
      <c r="P343" s="215">
        <v>14.854849999999999</v>
      </c>
      <c r="Q343" s="215">
        <v>24.952649999999998</v>
      </c>
      <c r="R343" s="215">
        <v>2.2263999999999999</v>
      </c>
      <c r="S343" s="215">
        <v>0.36065000000000003</v>
      </c>
      <c r="T343" s="215">
        <v>0.24954999999999999</v>
      </c>
      <c r="U343" s="215">
        <v>8.469850000000001</v>
      </c>
      <c r="AR343" s="204">
        <f t="shared" si="121"/>
        <v>1</v>
      </c>
      <c r="AS343" s="204">
        <f t="shared" si="122"/>
        <v>1.0032187429534778</v>
      </c>
      <c r="AT343" s="204">
        <f t="shared" si="123"/>
        <v>1.0000015184149653</v>
      </c>
      <c r="AU343" s="204">
        <f t="shared" si="124"/>
        <v>1.0000015459619829</v>
      </c>
      <c r="AV343" s="204">
        <f t="shared" si="125"/>
        <v>1.0000212813757938</v>
      </c>
      <c r="AW343" s="204">
        <f t="shared" si="126"/>
        <v>1.000000291316411</v>
      </c>
      <c r="AX343" s="204">
        <f t="shared" si="127"/>
        <v>1.0000053519655452</v>
      </c>
      <c r="AY343" s="204">
        <f t="shared" si="128"/>
        <v>0.99999824226222789</v>
      </c>
      <c r="AZ343" s="204">
        <f t="shared" si="129"/>
        <v>1.0000217130787086</v>
      </c>
      <c r="BA343" s="204">
        <f t="shared" si="130"/>
        <v>0.99991398314322799</v>
      </c>
      <c r="BB343" s="204">
        <f t="shared" si="131"/>
        <v>1.0000951823028246</v>
      </c>
      <c r="BC343" s="204">
        <f t="shared" si="132"/>
        <v>1</v>
      </c>
      <c r="BD343" s="204">
        <f t="shared" si="133"/>
        <v>1.0000355887436267</v>
      </c>
      <c r="BE343" s="204">
        <f t="shared" si="134"/>
        <v>1.0000706179616425</v>
      </c>
      <c r="BF343" s="204">
        <f t="shared" si="135"/>
        <v>0.99999835723592589</v>
      </c>
      <c r="BG343" s="204">
        <f t="shared" si="136"/>
        <v>1</v>
      </c>
      <c r="BH343" s="204">
        <f t="shared" si="137"/>
        <v>1.0000000562691347</v>
      </c>
      <c r="BI343" s="204">
        <f t="shared" si="138"/>
        <v>1.0002874502251222</v>
      </c>
      <c r="BJ343" s="204">
        <f t="shared" si="139"/>
        <v>1.0000171690843513</v>
      </c>
      <c r="BK343" s="204">
        <f t="shared" si="140"/>
        <v>1.0000228774005959</v>
      </c>
      <c r="BM343" s="205">
        <f t="shared" si="119"/>
        <v>1.0037116181368815</v>
      </c>
      <c r="BN343" s="205">
        <f t="shared" si="120"/>
        <v>28.700159766013602</v>
      </c>
    </row>
    <row r="344" spans="1:66">
      <c r="A344" s="223">
        <v>45268</v>
      </c>
      <c r="B344" s="215">
        <v>0.26850000000000002</v>
      </c>
      <c r="C344" s="215">
        <v>0.40589999999999998</v>
      </c>
      <c r="D344" s="215">
        <v>0.36460000000000004</v>
      </c>
      <c r="E344" s="215">
        <v>0.23509999999999998</v>
      </c>
      <c r="F344" s="215">
        <v>1.9214500000000001</v>
      </c>
      <c r="G344" s="215">
        <v>0.60214999999999996</v>
      </c>
      <c r="H344" s="215">
        <v>0.21334999999999998</v>
      </c>
      <c r="I344" s="215">
        <v>2.097</v>
      </c>
      <c r="J344" s="216">
        <v>4162.16525</v>
      </c>
      <c r="K344" s="216">
        <v>38.634999999999998</v>
      </c>
      <c r="L344" s="216">
        <v>351.1198</v>
      </c>
      <c r="M344" s="215">
        <v>8.274999999999999E-2</v>
      </c>
      <c r="N344" s="215">
        <v>1.25305</v>
      </c>
      <c r="O344" s="215">
        <v>0.43564999999999998</v>
      </c>
      <c r="P344" s="215">
        <v>14.854900000000001</v>
      </c>
      <c r="Q344" s="215">
        <v>24.81005</v>
      </c>
      <c r="R344" s="215">
        <v>2.1972500000000004</v>
      </c>
      <c r="S344" s="215">
        <v>0.3589</v>
      </c>
      <c r="T344" s="215">
        <v>0.24895</v>
      </c>
      <c r="U344" s="215">
        <v>8.4109499999999997</v>
      </c>
      <c r="AR344" s="204">
        <f t="shared" si="121"/>
        <v>1</v>
      </c>
      <c r="AS344" s="204">
        <f t="shared" si="122"/>
        <v>0.99475272727493524</v>
      </c>
      <c r="AT344" s="204">
        <f t="shared" si="123"/>
        <v>0.99999866040768171</v>
      </c>
      <c r="AU344" s="204">
        <f t="shared" si="124"/>
        <v>1</v>
      </c>
      <c r="AV344" s="204">
        <f t="shared" si="125"/>
        <v>0.99994831182094024</v>
      </c>
      <c r="AW344" s="204">
        <f t="shared" si="126"/>
        <v>0.99998874953247641</v>
      </c>
      <c r="AX344" s="204">
        <f t="shared" si="127"/>
        <v>0.99999652409053408</v>
      </c>
      <c r="AY344" s="204">
        <f t="shared" si="128"/>
        <v>0.99999472579021054</v>
      </c>
      <c r="AZ344" s="204">
        <f t="shared" si="129"/>
        <v>0.99997297675344532</v>
      </c>
      <c r="BA344" s="204">
        <f t="shared" si="130"/>
        <v>0.9996204399254357</v>
      </c>
      <c r="BB344" s="204">
        <f t="shared" si="131"/>
        <v>0.99986825368066135</v>
      </c>
      <c r="BC344" s="204">
        <f t="shared" si="132"/>
        <v>1</v>
      </c>
      <c r="BD344" s="204">
        <f t="shared" si="133"/>
        <v>0.99989910576008023</v>
      </c>
      <c r="BE344" s="204">
        <f t="shared" si="134"/>
        <v>0.9999281220044236</v>
      </c>
      <c r="BF344" s="204">
        <f t="shared" si="135"/>
        <v>1.0000000608458279</v>
      </c>
      <c r="BG344" s="204">
        <f t="shared" si="136"/>
        <v>1</v>
      </c>
      <c r="BH344" s="204">
        <f t="shared" si="137"/>
        <v>0.99999826239585354</v>
      </c>
      <c r="BI344" s="204">
        <f t="shared" si="138"/>
        <v>0.99932867154847882</v>
      </c>
      <c r="BJ344" s="204">
        <f t="shared" si="139"/>
        <v>0.99998788690750229</v>
      </c>
      <c r="BK344" s="204">
        <f t="shared" si="140"/>
        <v>0.99989992407395978</v>
      </c>
      <c r="BM344" s="205">
        <f t="shared" si="119"/>
        <v>0.99319254324298767</v>
      </c>
      <c r="BN344" s="205">
        <f t="shared" si="120"/>
        <v>28.504784669487119</v>
      </c>
    </row>
    <row r="345" spans="1:66">
      <c r="A345" s="223">
        <v>45269</v>
      </c>
      <c r="B345" s="215">
        <v>0.26850000000000002</v>
      </c>
      <c r="C345" s="215">
        <v>0.40589999999999998</v>
      </c>
      <c r="D345" s="215">
        <v>0.36460000000000004</v>
      </c>
      <c r="E345" s="215">
        <v>0.23509999999999998</v>
      </c>
      <c r="F345" s="215">
        <v>1.9214500000000001</v>
      </c>
      <c r="G345" s="215">
        <v>0.60214999999999996</v>
      </c>
      <c r="H345" s="215">
        <v>0.21334999999999998</v>
      </c>
      <c r="I345" s="215">
        <v>2.097</v>
      </c>
      <c r="J345" s="216">
        <v>4162.16525</v>
      </c>
      <c r="K345" s="216">
        <v>38.634999999999998</v>
      </c>
      <c r="L345" s="216">
        <v>351.1198</v>
      </c>
      <c r="M345" s="215">
        <v>8.274999999999999E-2</v>
      </c>
      <c r="N345" s="215">
        <v>1.25305</v>
      </c>
      <c r="O345" s="215">
        <v>0.43564999999999998</v>
      </c>
      <c r="P345" s="215">
        <v>14.854900000000001</v>
      </c>
      <c r="Q345" s="215">
        <v>24.81005</v>
      </c>
      <c r="R345" s="215">
        <v>2.1972500000000004</v>
      </c>
      <c r="S345" s="215">
        <v>0.3589</v>
      </c>
      <c r="T345" s="215">
        <v>0.24895</v>
      </c>
      <c r="U345" s="215">
        <v>8.4109499999999997</v>
      </c>
      <c r="AR345" s="204">
        <f t="shared" si="121"/>
        <v>1</v>
      </c>
      <c r="AS345" s="204">
        <f t="shared" si="122"/>
        <v>1</v>
      </c>
      <c r="AT345" s="204">
        <f t="shared" si="123"/>
        <v>1</v>
      </c>
      <c r="AU345" s="204">
        <f t="shared" si="124"/>
        <v>1</v>
      </c>
      <c r="AV345" s="204">
        <f t="shared" si="125"/>
        <v>1</v>
      </c>
      <c r="AW345" s="204">
        <f t="shared" si="126"/>
        <v>1</v>
      </c>
      <c r="AX345" s="204">
        <f t="shared" si="127"/>
        <v>1</v>
      </c>
      <c r="AY345" s="204">
        <f t="shared" si="128"/>
        <v>1</v>
      </c>
      <c r="AZ345" s="204">
        <f t="shared" si="129"/>
        <v>1</v>
      </c>
      <c r="BA345" s="204">
        <f t="shared" si="130"/>
        <v>1</v>
      </c>
      <c r="BB345" s="204">
        <f t="shared" si="131"/>
        <v>1</v>
      </c>
      <c r="BC345" s="204">
        <f t="shared" si="132"/>
        <v>1</v>
      </c>
      <c r="BD345" s="204">
        <f t="shared" si="133"/>
        <v>1</v>
      </c>
      <c r="BE345" s="204">
        <f t="shared" si="134"/>
        <v>1</v>
      </c>
      <c r="BF345" s="204">
        <f t="shared" si="135"/>
        <v>1</v>
      </c>
      <c r="BG345" s="204">
        <f t="shared" si="136"/>
        <v>1</v>
      </c>
      <c r="BH345" s="204">
        <f t="shared" si="137"/>
        <v>1</v>
      </c>
      <c r="BI345" s="204">
        <f t="shared" si="138"/>
        <v>1</v>
      </c>
      <c r="BJ345" s="204">
        <f t="shared" si="139"/>
        <v>1</v>
      </c>
      <c r="BK345" s="204">
        <f t="shared" si="140"/>
        <v>1</v>
      </c>
      <c r="BM345" s="205">
        <f t="shared" si="119"/>
        <v>1</v>
      </c>
      <c r="BN345" s="205">
        <f t="shared" si="120"/>
        <v>28.504784669487119</v>
      </c>
    </row>
    <row r="346" spans="1:66">
      <c r="A346" s="223">
        <v>45270</v>
      </c>
      <c r="B346" s="215">
        <v>0.26850000000000002</v>
      </c>
      <c r="C346" s="215">
        <v>0.40589999999999998</v>
      </c>
      <c r="D346" s="215">
        <v>0.36460000000000004</v>
      </c>
      <c r="E346" s="215">
        <v>0.23509999999999998</v>
      </c>
      <c r="F346" s="215">
        <v>1.9214500000000001</v>
      </c>
      <c r="G346" s="215">
        <v>0.60214999999999996</v>
      </c>
      <c r="H346" s="215">
        <v>0.21334999999999998</v>
      </c>
      <c r="I346" s="215">
        <v>2.097</v>
      </c>
      <c r="J346" s="216">
        <v>4162.16525</v>
      </c>
      <c r="K346" s="216">
        <v>38.634999999999998</v>
      </c>
      <c r="L346" s="216">
        <v>351.1198</v>
      </c>
      <c r="M346" s="215">
        <v>8.274999999999999E-2</v>
      </c>
      <c r="N346" s="215">
        <v>1.25305</v>
      </c>
      <c r="O346" s="215">
        <v>0.43564999999999998</v>
      </c>
      <c r="P346" s="215">
        <v>14.854900000000001</v>
      </c>
      <c r="Q346" s="215">
        <v>24.81005</v>
      </c>
      <c r="R346" s="215">
        <v>2.1972500000000004</v>
      </c>
      <c r="S346" s="215">
        <v>0.3589</v>
      </c>
      <c r="T346" s="215">
        <v>0.24895</v>
      </c>
      <c r="U346" s="215">
        <v>8.4109499999999997</v>
      </c>
      <c r="AR346" s="204">
        <f t="shared" si="121"/>
        <v>1</v>
      </c>
      <c r="AS346" s="204">
        <f t="shared" si="122"/>
        <v>1</v>
      </c>
      <c r="AT346" s="204">
        <f t="shared" si="123"/>
        <v>1</v>
      </c>
      <c r="AU346" s="204">
        <f t="shared" si="124"/>
        <v>1</v>
      </c>
      <c r="AV346" s="204">
        <f t="shared" si="125"/>
        <v>1</v>
      </c>
      <c r="AW346" s="204">
        <f t="shared" si="126"/>
        <v>1</v>
      </c>
      <c r="AX346" s="204">
        <f t="shared" si="127"/>
        <v>1</v>
      </c>
      <c r="AY346" s="204">
        <f t="shared" si="128"/>
        <v>1</v>
      </c>
      <c r="AZ346" s="204">
        <f t="shared" si="129"/>
        <v>1</v>
      </c>
      <c r="BA346" s="204">
        <f t="shared" si="130"/>
        <v>1</v>
      </c>
      <c r="BB346" s="204">
        <f t="shared" si="131"/>
        <v>1</v>
      </c>
      <c r="BC346" s="204">
        <f t="shared" si="132"/>
        <v>1</v>
      </c>
      <c r="BD346" s="204">
        <f t="shared" si="133"/>
        <v>1</v>
      </c>
      <c r="BE346" s="204">
        <f t="shared" si="134"/>
        <v>1</v>
      </c>
      <c r="BF346" s="204">
        <f t="shared" si="135"/>
        <v>1</v>
      </c>
      <c r="BG346" s="204">
        <f t="shared" si="136"/>
        <v>1</v>
      </c>
      <c r="BH346" s="204">
        <f t="shared" si="137"/>
        <v>1</v>
      </c>
      <c r="BI346" s="204">
        <f t="shared" si="138"/>
        <v>1</v>
      </c>
      <c r="BJ346" s="204">
        <f t="shared" si="139"/>
        <v>1</v>
      </c>
      <c r="BK346" s="204">
        <f t="shared" si="140"/>
        <v>1</v>
      </c>
      <c r="BM346" s="205">
        <f t="shared" si="119"/>
        <v>1</v>
      </c>
      <c r="BN346" s="205">
        <f t="shared" si="120"/>
        <v>28.504784669487119</v>
      </c>
    </row>
    <row r="347" spans="1:66">
      <c r="A347" s="223">
        <v>45271</v>
      </c>
      <c r="B347" s="215">
        <v>0.26850000000000002</v>
      </c>
      <c r="C347" s="215">
        <v>0.40925</v>
      </c>
      <c r="D347" s="215">
        <v>0.36499999999999999</v>
      </c>
      <c r="E347" s="215">
        <v>0.23630000000000001</v>
      </c>
      <c r="F347" s="215">
        <v>1.9298</v>
      </c>
      <c r="G347" s="215">
        <v>0.60745000000000005</v>
      </c>
      <c r="H347" s="215">
        <v>0.21410000000000001</v>
      </c>
      <c r="I347" s="215">
        <v>2.0966</v>
      </c>
      <c r="J347" s="216">
        <v>4191.5735000000004</v>
      </c>
      <c r="K347" s="216">
        <v>39.090000000000003</v>
      </c>
      <c r="L347" s="216">
        <v>354.03935000000001</v>
      </c>
      <c r="M347" s="215">
        <v>8.2850000000000007E-2</v>
      </c>
      <c r="N347" s="215">
        <v>1.25685</v>
      </c>
      <c r="O347" s="215">
        <v>0.43905</v>
      </c>
      <c r="P347" s="215">
        <v>14.9398</v>
      </c>
      <c r="Q347" s="215">
        <v>24.6571</v>
      </c>
      <c r="R347" s="215">
        <v>2.2608000000000001</v>
      </c>
      <c r="S347" s="215">
        <v>0.36070000000000002</v>
      </c>
      <c r="T347" s="215">
        <v>0.24935000000000002</v>
      </c>
      <c r="U347" s="215">
        <v>8.4561999999999991</v>
      </c>
      <c r="AR347" s="204">
        <f t="shared" si="121"/>
        <v>1</v>
      </c>
      <c r="AS347" s="204">
        <f t="shared" si="122"/>
        <v>1.0036101838181863</v>
      </c>
      <c r="AT347" s="204">
        <f t="shared" si="123"/>
        <v>1.0000007147925227</v>
      </c>
      <c r="AU347" s="204">
        <f t="shared" si="124"/>
        <v>1.0000092482790308</v>
      </c>
      <c r="AV347" s="204">
        <f t="shared" si="125"/>
        <v>1.0005069138455023</v>
      </c>
      <c r="AW347" s="204">
        <f t="shared" si="126"/>
        <v>1.0000154693441647</v>
      </c>
      <c r="AX347" s="204">
        <f t="shared" si="127"/>
        <v>1.000004009742522</v>
      </c>
      <c r="AY347" s="204">
        <f t="shared" si="128"/>
        <v>0.99999648301860977</v>
      </c>
      <c r="AZ347" s="204">
        <f t="shared" si="129"/>
        <v>1.0000893247890981</v>
      </c>
      <c r="BA347" s="204">
        <f t="shared" si="130"/>
        <v>1.0002407492494128</v>
      </c>
      <c r="BB347" s="204">
        <f t="shared" si="131"/>
        <v>1.0000764245733123</v>
      </c>
      <c r="BC347" s="204">
        <f t="shared" si="132"/>
        <v>1</v>
      </c>
      <c r="BD347" s="204">
        <f t="shared" si="133"/>
        <v>1.0001502962590751</v>
      </c>
      <c r="BE347" s="204">
        <f t="shared" si="134"/>
        <v>1.0000857021498626</v>
      </c>
      <c r="BF347" s="204">
        <f t="shared" si="135"/>
        <v>1.0001030272255307</v>
      </c>
      <c r="BG347" s="204">
        <f t="shared" si="136"/>
        <v>1</v>
      </c>
      <c r="BH347" s="204">
        <f t="shared" si="137"/>
        <v>1.0000037591355886</v>
      </c>
      <c r="BI347" s="204">
        <f t="shared" si="138"/>
        <v>1.000690931814892</v>
      </c>
      <c r="BJ347" s="204">
        <f t="shared" si="139"/>
        <v>1.0000080787155723</v>
      </c>
      <c r="BK347" s="204">
        <f t="shared" si="140"/>
        <v>1.0000769523602051</v>
      </c>
      <c r="BM347" s="205">
        <f t="shared" si="119"/>
        <v>1.0056773973653563</v>
      </c>
      <c r="BN347" s="205">
        <f t="shared" si="120"/>
        <v>28.666617658869715</v>
      </c>
    </row>
    <row r="348" spans="1:66">
      <c r="A348" s="223">
        <v>45272</v>
      </c>
      <c r="B348" s="215">
        <v>0.26850000000000002</v>
      </c>
      <c r="C348" s="215">
        <v>0.40700000000000003</v>
      </c>
      <c r="D348" s="215">
        <v>0.3639</v>
      </c>
      <c r="E348" s="215">
        <v>0.2354</v>
      </c>
      <c r="F348" s="215">
        <v>1.92665</v>
      </c>
      <c r="G348" s="215">
        <v>0.60549999999999993</v>
      </c>
      <c r="H348" s="215">
        <v>0.2135</v>
      </c>
      <c r="I348" s="215">
        <v>2.0956999999999999</v>
      </c>
      <c r="J348" s="216">
        <v>4196.1329999999998</v>
      </c>
      <c r="K348" s="216">
        <v>39.045000000000002</v>
      </c>
      <c r="L348" s="216">
        <v>353.15854999999999</v>
      </c>
      <c r="M348" s="215">
        <v>8.2799999999999999E-2</v>
      </c>
      <c r="N348" s="215">
        <v>1.25745</v>
      </c>
      <c r="O348" s="215">
        <v>0.43604999999999999</v>
      </c>
      <c r="P348" s="215">
        <v>14.91925</v>
      </c>
      <c r="Q348" s="215">
        <v>24.433250000000001</v>
      </c>
      <c r="R348" s="215">
        <v>2.1962999999999999</v>
      </c>
      <c r="S348" s="215">
        <v>0.36030000000000001</v>
      </c>
      <c r="T348" s="215">
        <v>0.24925000000000003</v>
      </c>
      <c r="U348" s="215">
        <v>8.452</v>
      </c>
      <c r="AR348" s="204">
        <f t="shared" si="121"/>
        <v>1</v>
      </c>
      <c r="AS348" s="204">
        <f t="shared" si="122"/>
        <v>0.99758580419427179</v>
      </c>
      <c r="AT348" s="204">
        <f t="shared" si="123"/>
        <v>0.9999980324341623</v>
      </c>
      <c r="AU348" s="204">
        <f t="shared" si="124"/>
        <v>0.99999306826477774</v>
      </c>
      <c r="AV348" s="204">
        <f t="shared" si="125"/>
        <v>0.9998090937510713</v>
      </c>
      <c r="AW348" s="204">
        <f t="shared" si="126"/>
        <v>0.99999432425956158</v>
      </c>
      <c r="AX348" s="204">
        <f t="shared" si="127"/>
        <v>0.99999679334401737</v>
      </c>
      <c r="AY348" s="204">
        <f t="shared" si="128"/>
        <v>0.99999208435535869</v>
      </c>
      <c r="AZ348" s="204">
        <f t="shared" si="129"/>
        <v>1.0000137923906525</v>
      </c>
      <c r="BA348" s="204">
        <f t="shared" si="130"/>
        <v>0.9999763179744785</v>
      </c>
      <c r="BB348" s="204">
        <f t="shared" si="131"/>
        <v>0.99997701117624982</v>
      </c>
      <c r="BC348" s="204">
        <f t="shared" si="132"/>
        <v>1</v>
      </c>
      <c r="BD348" s="204">
        <f t="shared" si="133"/>
        <v>1.0000236879421467</v>
      </c>
      <c r="BE348" s="204">
        <f t="shared" si="134"/>
        <v>0.99992442120049152</v>
      </c>
      <c r="BF348" s="204">
        <f t="shared" si="135"/>
        <v>0.99997511771327041</v>
      </c>
      <c r="BG348" s="204">
        <f t="shared" si="136"/>
        <v>1</v>
      </c>
      <c r="BH348" s="204">
        <f t="shared" si="137"/>
        <v>0.99999618386296485</v>
      </c>
      <c r="BI348" s="204">
        <f t="shared" si="138"/>
        <v>0.99984682268562852</v>
      </c>
      <c r="BJ348" s="204">
        <f t="shared" si="139"/>
        <v>0.99999798154691366</v>
      </c>
      <c r="BK348" s="204">
        <f t="shared" si="140"/>
        <v>0.99999287511772639</v>
      </c>
      <c r="BM348" s="205">
        <f t="shared" si="119"/>
        <v>0.99709468779892974</v>
      </c>
      <c r="BN348" s="205">
        <f t="shared" si="120"/>
        <v>28.583332184821984</v>
      </c>
    </row>
    <row r="349" spans="1:66">
      <c r="A349" s="223">
        <v>45273</v>
      </c>
      <c r="B349" s="215">
        <v>0.26850000000000002</v>
      </c>
      <c r="C349" s="215">
        <v>0.4093</v>
      </c>
      <c r="D349" s="215">
        <v>0.3649</v>
      </c>
      <c r="E349" s="215">
        <v>0.23504999999999998</v>
      </c>
      <c r="F349" s="215">
        <v>1.92875</v>
      </c>
      <c r="G349" s="215">
        <v>0.60529999999999995</v>
      </c>
      <c r="H349" s="215">
        <v>0.21379999999999999</v>
      </c>
      <c r="I349" s="215">
        <v>2.0971500000000001</v>
      </c>
      <c r="J349" s="216">
        <v>4195.4692500000001</v>
      </c>
      <c r="K349" s="216">
        <v>39.094999999999999</v>
      </c>
      <c r="L349" s="216">
        <v>353.93450000000001</v>
      </c>
      <c r="M349" s="215">
        <v>8.2799999999999999E-2</v>
      </c>
      <c r="N349" s="215">
        <v>1.2637</v>
      </c>
      <c r="O349" s="215">
        <v>0.44</v>
      </c>
      <c r="P349" s="215">
        <v>14.995750000000001</v>
      </c>
      <c r="Q349" s="215">
        <v>24.24</v>
      </c>
      <c r="R349" s="215">
        <v>2.2263999999999999</v>
      </c>
      <c r="S349" s="215">
        <v>0.36070000000000002</v>
      </c>
      <c r="T349" s="215">
        <v>0.24885000000000002</v>
      </c>
      <c r="U349" s="215">
        <v>8.4651999999999994</v>
      </c>
      <c r="AR349" s="204">
        <f t="shared" si="121"/>
        <v>1</v>
      </c>
      <c r="AS349" s="204">
        <f t="shared" si="122"/>
        <v>1.0024737319101362</v>
      </c>
      <c r="AT349" s="204">
        <f t="shared" si="123"/>
        <v>1.0000017889447712</v>
      </c>
      <c r="AU349" s="204">
        <f t="shared" si="124"/>
        <v>0.99999729715976726</v>
      </c>
      <c r="AV349" s="204">
        <f t="shared" si="125"/>
        <v>1.000127325736994</v>
      </c>
      <c r="AW349" s="204">
        <f t="shared" si="126"/>
        <v>0.99999941683811289</v>
      </c>
      <c r="AX349" s="204">
        <f t="shared" si="127"/>
        <v>1.0000016044567306</v>
      </c>
      <c r="AY349" s="204">
        <f t="shared" si="128"/>
        <v>1.000012751442231</v>
      </c>
      <c r="AZ349" s="204">
        <f t="shared" si="129"/>
        <v>0.99999799311851834</v>
      </c>
      <c r="BA349" s="204">
        <f t="shared" si="130"/>
        <v>1.000026312336366</v>
      </c>
      <c r="BB349" s="204">
        <f t="shared" si="131"/>
        <v>1.00002025568414</v>
      </c>
      <c r="BC349" s="204">
        <f t="shared" si="132"/>
        <v>1</v>
      </c>
      <c r="BD349" s="204">
        <f t="shared" si="133"/>
        <v>1.0002461068400179</v>
      </c>
      <c r="BE349" s="204">
        <f t="shared" si="134"/>
        <v>1.0000994131558238</v>
      </c>
      <c r="BF349" s="204">
        <f t="shared" si="135"/>
        <v>1.0000924598609706</v>
      </c>
      <c r="BG349" s="204">
        <f t="shared" si="136"/>
        <v>1</v>
      </c>
      <c r="BH349" s="204">
        <f t="shared" si="137"/>
        <v>1.0000017946230599</v>
      </c>
      <c r="BI349" s="204">
        <f t="shared" si="138"/>
        <v>1.0001532007812557</v>
      </c>
      <c r="BJ349" s="204">
        <f t="shared" si="139"/>
        <v>0.99999191810591814</v>
      </c>
      <c r="BK349" s="204">
        <f t="shared" si="140"/>
        <v>1.0000223809085373</v>
      </c>
      <c r="BM349" s="205">
        <f t="shared" si="119"/>
        <v>1.0032679651983412</v>
      </c>
      <c r="BN349" s="205">
        <f t="shared" si="120"/>
        <v>28.676741519654605</v>
      </c>
    </row>
    <row r="350" spans="1:66">
      <c r="A350" s="223">
        <v>45274</v>
      </c>
      <c r="B350" s="215">
        <v>0.26850000000000002</v>
      </c>
      <c r="C350" s="215">
        <v>0.39954999999999996</v>
      </c>
      <c r="D350" s="215">
        <v>0.36175000000000002</v>
      </c>
      <c r="E350" s="215">
        <v>0.23325000000000001</v>
      </c>
      <c r="F350" s="215">
        <v>1.9155</v>
      </c>
      <c r="G350" s="215">
        <v>0.60085</v>
      </c>
      <c r="H350" s="215">
        <v>0.21240000000000001</v>
      </c>
      <c r="I350" s="215">
        <v>2.0963000000000003</v>
      </c>
      <c r="J350" s="216">
        <v>4161.7749999999996</v>
      </c>
      <c r="K350" s="216">
        <v>38.04</v>
      </c>
      <c r="L350" s="216">
        <v>348.18995000000001</v>
      </c>
      <c r="M350" s="215">
        <v>8.2600000000000007E-2</v>
      </c>
      <c r="N350" s="215">
        <v>1.2527999999999999</v>
      </c>
      <c r="O350" s="215">
        <v>0.43054999999999999</v>
      </c>
      <c r="P350" s="215">
        <v>14.945499999999999</v>
      </c>
      <c r="Q350" s="215">
        <v>24.209000000000003</v>
      </c>
      <c r="R350" s="215">
        <v>2.1962999999999999</v>
      </c>
      <c r="S350" s="215">
        <v>0.35704999999999998</v>
      </c>
      <c r="T350" s="215">
        <v>0.24630000000000002</v>
      </c>
      <c r="U350" s="215">
        <v>8.3933499999999999</v>
      </c>
      <c r="AR350" s="204">
        <f t="shared" si="121"/>
        <v>1</v>
      </c>
      <c r="AS350" s="204">
        <f t="shared" si="122"/>
        <v>0.98948519638687682</v>
      </c>
      <c r="AT350" s="204">
        <f t="shared" si="123"/>
        <v>0.99999434813987609</v>
      </c>
      <c r="AU350" s="204">
        <f t="shared" si="124"/>
        <v>0.99998603587383361</v>
      </c>
      <c r="AV350" s="204">
        <f t="shared" si="125"/>
        <v>0.99919467774702442</v>
      </c>
      <c r="AW350" s="204">
        <f t="shared" si="126"/>
        <v>0.99998697464694175</v>
      </c>
      <c r="AX350" s="204">
        <f t="shared" si="127"/>
        <v>0.99999249321893224</v>
      </c>
      <c r="AY350" s="204">
        <f t="shared" si="128"/>
        <v>0.99999252616192202</v>
      </c>
      <c r="AZ350" s="204">
        <f t="shared" si="129"/>
        <v>0.99989770948716583</v>
      </c>
      <c r="BA350" s="204">
        <f t="shared" si="130"/>
        <v>0.99943770661811004</v>
      </c>
      <c r="BB350" s="204">
        <f t="shared" si="131"/>
        <v>0.99984899059751675</v>
      </c>
      <c r="BC350" s="204">
        <f t="shared" si="132"/>
        <v>1</v>
      </c>
      <c r="BD350" s="204">
        <f t="shared" si="133"/>
        <v>0.99957014008715972</v>
      </c>
      <c r="BE350" s="204">
        <f t="shared" si="134"/>
        <v>0.9997606936033766</v>
      </c>
      <c r="BF350" s="204">
        <f t="shared" si="135"/>
        <v>0.99993932452914025</v>
      </c>
      <c r="BG350" s="204">
        <f t="shared" si="136"/>
        <v>1</v>
      </c>
      <c r="BH350" s="204">
        <f t="shared" si="137"/>
        <v>0.99999820538016071</v>
      </c>
      <c r="BI350" s="204">
        <f t="shared" si="138"/>
        <v>0.9985967938797744</v>
      </c>
      <c r="BJ350" s="204">
        <f t="shared" si="139"/>
        <v>0.99994817165412109</v>
      </c>
      <c r="BK350" s="204">
        <f t="shared" si="140"/>
        <v>0.99987776095301872</v>
      </c>
      <c r="BM350" s="205">
        <f t="shared" si="119"/>
        <v>0.98555579428807993</v>
      </c>
      <c r="BN350" s="205">
        <f t="shared" si="120"/>
        <v>28.262528765997153</v>
      </c>
    </row>
    <row r="351" spans="1:66">
      <c r="A351" s="223">
        <v>45275</v>
      </c>
      <c r="B351" s="215">
        <v>0.26850000000000002</v>
      </c>
      <c r="C351" s="215">
        <v>0.40090000000000003</v>
      </c>
      <c r="D351" s="215">
        <v>0.35970000000000002</v>
      </c>
      <c r="E351" s="215">
        <v>0.23285</v>
      </c>
      <c r="F351" s="215">
        <v>1.9094</v>
      </c>
      <c r="G351" s="215">
        <v>0.59809999999999997</v>
      </c>
      <c r="H351" s="215">
        <v>0.21045</v>
      </c>
      <c r="I351" s="215">
        <v>2.0964</v>
      </c>
      <c r="J351" s="216">
        <v>4157.8692499999997</v>
      </c>
      <c r="K351" s="216">
        <v>38.11</v>
      </c>
      <c r="L351" s="216">
        <v>348.08260000000001</v>
      </c>
      <c r="M351" s="215">
        <v>8.2549999999999998E-2</v>
      </c>
      <c r="N351" s="215">
        <v>1.2532000000000001</v>
      </c>
      <c r="O351" s="215">
        <v>0.43320000000000003</v>
      </c>
      <c r="P351" s="215">
        <v>14.9559</v>
      </c>
      <c r="Q351" s="215">
        <v>24.029</v>
      </c>
      <c r="R351" s="215">
        <v>2.2406000000000001</v>
      </c>
      <c r="S351" s="215">
        <v>0.35675000000000001</v>
      </c>
      <c r="T351" s="215">
        <v>0.24445</v>
      </c>
      <c r="U351" s="215">
        <v>8.4003499999999995</v>
      </c>
      <c r="AR351" s="204">
        <f t="shared" si="121"/>
        <v>1</v>
      </c>
      <c r="AS351" s="204">
        <f t="shared" si="122"/>
        <v>1.0014799872697691</v>
      </c>
      <c r="AT351" s="204">
        <f t="shared" si="123"/>
        <v>0.99999629530359646</v>
      </c>
      <c r="AU351" s="204">
        <f t="shared" si="124"/>
        <v>0.99999688221166216</v>
      </c>
      <c r="AV351" s="204">
        <f t="shared" si="125"/>
        <v>0.9996272927592259</v>
      </c>
      <c r="AW351" s="204">
        <f t="shared" si="126"/>
        <v>0.99999190228855528</v>
      </c>
      <c r="AX351" s="204">
        <f t="shared" si="127"/>
        <v>0.99998946126960497</v>
      </c>
      <c r="AY351" s="204">
        <f t="shared" si="128"/>
        <v>1.000000879436016</v>
      </c>
      <c r="AZ351" s="204">
        <f t="shared" si="129"/>
        <v>0.99998808868670452</v>
      </c>
      <c r="BA351" s="204">
        <f t="shared" si="130"/>
        <v>1.0000378001483945</v>
      </c>
      <c r="BB351" s="204">
        <f t="shared" si="131"/>
        <v>0.99999715418060431</v>
      </c>
      <c r="BC351" s="204">
        <f t="shared" si="132"/>
        <v>1</v>
      </c>
      <c r="BD351" s="204">
        <f t="shared" si="133"/>
        <v>1.0000158442029099</v>
      </c>
      <c r="BE351" s="204">
        <f t="shared" si="134"/>
        <v>1.0000676433322473</v>
      </c>
      <c r="BF351" s="204">
        <f t="shared" si="135"/>
        <v>1.0000125748944806</v>
      </c>
      <c r="BG351" s="204">
        <f t="shared" si="136"/>
        <v>1</v>
      </c>
      <c r="BH351" s="204">
        <f t="shared" si="137"/>
        <v>1.0000026328506486</v>
      </c>
      <c r="BI351" s="204">
        <f t="shared" si="138"/>
        <v>0.99988395605603475</v>
      </c>
      <c r="BJ351" s="204">
        <f t="shared" si="139"/>
        <v>0.99996206181014524</v>
      </c>
      <c r="BK351" s="204">
        <f t="shared" si="140"/>
        <v>1.0000119558811025</v>
      </c>
      <c r="BM351" s="205">
        <f t="shared" si="119"/>
        <v>1.0010618014093666</v>
      </c>
      <c r="BN351" s="205">
        <f t="shared" si="120"/>
        <v>28.292537958873154</v>
      </c>
    </row>
    <row r="352" spans="1:66">
      <c r="A352" s="223">
        <v>45276</v>
      </c>
      <c r="B352" s="215">
        <v>0.26850000000000002</v>
      </c>
      <c r="C352" s="215">
        <v>0.40090000000000003</v>
      </c>
      <c r="D352" s="215">
        <v>0.35970000000000002</v>
      </c>
      <c r="E352" s="215">
        <v>0.23285</v>
      </c>
      <c r="F352" s="215">
        <v>1.9094</v>
      </c>
      <c r="G352" s="215">
        <v>0.59809999999999997</v>
      </c>
      <c r="H352" s="215">
        <v>0.21045</v>
      </c>
      <c r="I352" s="215">
        <v>2.0964</v>
      </c>
      <c r="J352" s="216">
        <v>4157.8692499999997</v>
      </c>
      <c r="K352" s="216">
        <v>38.11</v>
      </c>
      <c r="L352" s="216">
        <v>348.08260000000001</v>
      </c>
      <c r="M352" s="215">
        <v>8.2549999999999998E-2</v>
      </c>
      <c r="N352" s="215">
        <v>1.2532000000000001</v>
      </c>
      <c r="O352" s="215">
        <v>0.43320000000000003</v>
      </c>
      <c r="P352" s="215">
        <v>14.9559</v>
      </c>
      <c r="Q352" s="215">
        <v>24.029</v>
      </c>
      <c r="R352" s="215">
        <v>2.2406000000000001</v>
      </c>
      <c r="S352" s="215">
        <v>0.35675000000000001</v>
      </c>
      <c r="T352" s="215">
        <v>0.24445</v>
      </c>
      <c r="U352" s="215">
        <v>8.4003499999999995</v>
      </c>
      <c r="AR352" s="204">
        <f t="shared" si="121"/>
        <v>1</v>
      </c>
      <c r="AS352" s="204">
        <f t="shared" si="122"/>
        <v>1</v>
      </c>
      <c r="AT352" s="204">
        <f t="shared" si="123"/>
        <v>1</v>
      </c>
      <c r="AU352" s="204">
        <f t="shared" si="124"/>
        <v>1</v>
      </c>
      <c r="AV352" s="204">
        <f t="shared" si="125"/>
        <v>1</v>
      </c>
      <c r="AW352" s="204">
        <f t="shared" si="126"/>
        <v>1</v>
      </c>
      <c r="AX352" s="204">
        <f t="shared" si="127"/>
        <v>1</v>
      </c>
      <c r="AY352" s="204">
        <f t="shared" si="128"/>
        <v>1</v>
      </c>
      <c r="AZ352" s="204">
        <f t="shared" si="129"/>
        <v>1</v>
      </c>
      <c r="BA352" s="204">
        <f t="shared" si="130"/>
        <v>1</v>
      </c>
      <c r="BB352" s="204">
        <f t="shared" si="131"/>
        <v>1</v>
      </c>
      <c r="BC352" s="204">
        <f t="shared" si="132"/>
        <v>1</v>
      </c>
      <c r="BD352" s="204">
        <f t="shared" si="133"/>
        <v>1</v>
      </c>
      <c r="BE352" s="204">
        <f t="shared" si="134"/>
        <v>1</v>
      </c>
      <c r="BF352" s="204">
        <f t="shared" si="135"/>
        <v>1</v>
      </c>
      <c r="BG352" s="204">
        <f t="shared" si="136"/>
        <v>1</v>
      </c>
      <c r="BH352" s="204">
        <f t="shared" si="137"/>
        <v>1</v>
      </c>
      <c r="BI352" s="204">
        <f t="shared" si="138"/>
        <v>1</v>
      </c>
      <c r="BJ352" s="204">
        <f t="shared" si="139"/>
        <v>1</v>
      </c>
      <c r="BK352" s="204">
        <f t="shared" si="140"/>
        <v>1</v>
      </c>
      <c r="BM352" s="205">
        <f t="shared" si="119"/>
        <v>1</v>
      </c>
      <c r="BN352" s="205">
        <f t="shared" si="120"/>
        <v>28.292537958873154</v>
      </c>
    </row>
    <row r="353" spans="1:66">
      <c r="A353" s="223">
        <v>45277</v>
      </c>
      <c r="B353" s="215">
        <v>0.26850000000000002</v>
      </c>
      <c r="C353" s="215">
        <v>0.40090000000000003</v>
      </c>
      <c r="D353" s="215">
        <v>0.35970000000000002</v>
      </c>
      <c r="E353" s="215">
        <v>0.23285</v>
      </c>
      <c r="F353" s="215">
        <v>1.9094</v>
      </c>
      <c r="G353" s="215">
        <v>0.59809999999999997</v>
      </c>
      <c r="H353" s="215">
        <v>0.21045</v>
      </c>
      <c r="I353" s="215">
        <v>2.0964</v>
      </c>
      <c r="J353" s="216">
        <v>4157.8692499999997</v>
      </c>
      <c r="K353" s="216">
        <v>38.11</v>
      </c>
      <c r="L353" s="216">
        <v>348.08260000000001</v>
      </c>
      <c r="M353" s="215">
        <v>8.2549999999999998E-2</v>
      </c>
      <c r="N353" s="215">
        <v>1.2532000000000001</v>
      </c>
      <c r="O353" s="215">
        <v>0.43320000000000003</v>
      </c>
      <c r="P353" s="215">
        <v>14.9559</v>
      </c>
      <c r="Q353" s="215">
        <v>24.029</v>
      </c>
      <c r="R353" s="215">
        <v>2.2406000000000001</v>
      </c>
      <c r="S353" s="215">
        <v>0.35675000000000001</v>
      </c>
      <c r="T353" s="215">
        <v>0.24445</v>
      </c>
      <c r="U353" s="215">
        <v>8.4003499999999995</v>
      </c>
      <c r="AR353" s="204">
        <f t="shared" si="121"/>
        <v>1</v>
      </c>
      <c r="AS353" s="204">
        <f t="shared" si="122"/>
        <v>1</v>
      </c>
      <c r="AT353" s="204">
        <f t="shared" si="123"/>
        <v>1</v>
      </c>
      <c r="AU353" s="204">
        <f t="shared" si="124"/>
        <v>1</v>
      </c>
      <c r="AV353" s="204">
        <f t="shared" si="125"/>
        <v>1</v>
      </c>
      <c r="AW353" s="204">
        <f t="shared" si="126"/>
        <v>1</v>
      </c>
      <c r="AX353" s="204">
        <f t="shared" si="127"/>
        <v>1</v>
      </c>
      <c r="AY353" s="204">
        <f t="shared" si="128"/>
        <v>1</v>
      </c>
      <c r="AZ353" s="204">
        <f t="shared" si="129"/>
        <v>1</v>
      </c>
      <c r="BA353" s="204">
        <f t="shared" si="130"/>
        <v>1</v>
      </c>
      <c r="BB353" s="204">
        <f t="shared" si="131"/>
        <v>1</v>
      </c>
      <c r="BC353" s="204">
        <f t="shared" si="132"/>
        <v>1</v>
      </c>
      <c r="BD353" s="204">
        <f t="shared" si="133"/>
        <v>1</v>
      </c>
      <c r="BE353" s="204">
        <f t="shared" si="134"/>
        <v>1</v>
      </c>
      <c r="BF353" s="204">
        <f t="shared" si="135"/>
        <v>1</v>
      </c>
      <c r="BG353" s="204">
        <f t="shared" si="136"/>
        <v>1</v>
      </c>
      <c r="BH353" s="204">
        <f t="shared" si="137"/>
        <v>1</v>
      </c>
      <c r="BI353" s="204">
        <f t="shared" si="138"/>
        <v>1</v>
      </c>
      <c r="BJ353" s="204">
        <f t="shared" si="139"/>
        <v>1</v>
      </c>
      <c r="BK353" s="204">
        <f t="shared" si="140"/>
        <v>1</v>
      </c>
      <c r="BM353" s="205">
        <f t="shared" si="119"/>
        <v>1</v>
      </c>
      <c r="BN353" s="205">
        <f t="shared" si="120"/>
        <v>28.292537958873154</v>
      </c>
    </row>
    <row r="354" spans="1:66">
      <c r="A354" s="223">
        <v>45278</v>
      </c>
      <c r="B354" s="215">
        <v>0.26840000000000003</v>
      </c>
      <c r="C354" s="215">
        <v>0.39965000000000001</v>
      </c>
      <c r="D354" s="215">
        <v>0.3589</v>
      </c>
      <c r="E354" s="215">
        <v>0.23335</v>
      </c>
      <c r="F354" s="215">
        <v>1.9134500000000001</v>
      </c>
      <c r="G354" s="215">
        <v>0.60149999999999992</v>
      </c>
      <c r="H354" s="215">
        <v>0.21155000000000002</v>
      </c>
      <c r="I354" s="215">
        <v>2.0940500000000002</v>
      </c>
      <c r="J354" s="216">
        <v>4160.0882999999994</v>
      </c>
      <c r="K354" s="216">
        <v>38.194999999999993</v>
      </c>
      <c r="L354" s="216">
        <v>348.3503</v>
      </c>
      <c r="M354" s="215">
        <v>8.2549999999999998E-2</v>
      </c>
      <c r="N354" s="215">
        <v>1.2576000000000001</v>
      </c>
      <c r="O354" s="215">
        <v>0.43035000000000001</v>
      </c>
      <c r="P354" s="215">
        <v>14.980399999999999</v>
      </c>
      <c r="Q354" s="215">
        <v>24.240649999999999</v>
      </c>
      <c r="R354" s="215">
        <v>2.2561999999999998</v>
      </c>
      <c r="S354" s="215">
        <v>0.3574</v>
      </c>
      <c r="T354" s="215">
        <v>0.24595</v>
      </c>
      <c r="U354" s="215">
        <v>8.4014999999999986</v>
      </c>
      <c r="AR354" s="204">
        <f t="shared" si="121"/>
        <v>0.99994706610501749</v>
      </c>
      <c r="AS354" s="204">
        <f t="shared" si="122"/>
        <v>0.99863176260164399</v>
      </c>
      <c r="AT354" s="204">
        <f t="shared" si="123"/>
        <v>0.99999854853263881</v>
      </c>
      <c r="AU354" s="204">
        <f t="shared" si="124"/>
        <v>1.000003896413667</v>
      </c>
      <c r="AV354" s="204">
        <f t="shared" si="125"/>
        <v>1.0002476625606007</v>
      </c>
      <c r="AW354" s="204">
        <f t="shared" si="126"/>
        <v>1.0000100063909714</v>
      </c>
      <c r="AX354" s="204">
        <f t="shared" si="127"/>
        <v>1.000005956919608</v>
      </c>
      <c r="AY354" s="204">
        <f t="shared" si="128"/>
        <v>0.99997932237763465</v>
      </c>
      <c r="AZ354" s="204">
        <f t="shared" si="129"/>
        <v>1.0000067688421357</v>
      </c>
      <c r="BA354" s="204">
        <f t="shared" si="130"/>
        <v>1.000045807131589</v>
      </c>
      <c r="BB354" s="204">
        <f t="shared" si="131"/>
        <v>1.0000070950560136</v>
      </c>
      <c r="BC354" s="204">
        <f t="shared" si="132"/>
        <v>1</v>
      </c>
      <c r="BD354" s="204">
        <f t="shared" si="133"/>
        <v>1.000173966970856</v>
      </c>
      <c r="BE354" s="204">
        <f t="shared" si="134"/>
        <v>0.99992723973410569</v>
      </c>
      <c r="BF354" s="204">
        <f t="shared" si="135"/>
        <v>1.0000295892712339</v>
      </c>
      <c r="BG354" s="204">
        <f t="shared" si="136"/>
        <v>1</v>
      </c>
      <c r="BH354" s="204">
        <f t="shared" si="137"/>
        <v>1.0000009147661835</v>
      </c>
      <c r="BI354" s="204">
        <f t="shared" si="138"/>
        <v>1.000251351542325</v>
      </c>
      <c r="BJ354" s="204">
        <f t="shared" si="139"/>
        <v>1.0000307836564013</v>
      </c>
      <c r="BK354" s="204">
        <f t="shared" si="140"/>
        <v>1.000001963217791</v>
      </c>
      <c r="BM354" s="205">
        <f t="shared" si="119"/>
        <v>0.99929892733844139</v>
      </c>
      <c r="BN354" s="205">
        <f t="shared" si="120"/>
        <v>28.272702833984081</v>
      </c>
    </row>
    <row r="355" spans="1:66">
      <c r="A355" s="223">
        <v>45279</v>
      </c>
      <c r="B355" s="215">
        <v>0.26840000000000003</v>
      </c>
      <c r="C355" s="215">
        <v>0.39954999999999996</v>
      </c>
      <c r="D355" s="215">
        <v>0.35950000000000004</v>
      </c>
      <c r="E355" s="215">
        <v>0.23254999999999998</v>
      </c>
      <c r="F355" s="215">
        <v>1.9175</v>
      </c>
      <c r="G355" s="215">
        <v>0.59844999999999993</v>
      </c>
      <c r="H355" s="215">
        <v>0.21215000000000001</v>
      </c>
      <c r="I355" s="215">
        <v>2.0923500000000002</v>
      </c>
      <c r="J355" s="216">
        <v>4163.0357000000004</v>
      </c>
      <c r="K355" s="216">
        <v>38.54</v>
      </c>
      <c r="L355" s="216">
        <v>350.66245000000004</v>
      </c>
      <c r="M355" s="215">
        <v>8.2600000000000007E-2</v>
      </c>
      <c r="N355" s="215">
        <v>1.2563</v>
      </c>
      <c r="O355" s="215">
        <v>0.43085000000000001</v>
      </c>
      <c r="P355" s="215">
        <v>15.015750000000001</v>
      </c>
      <c r="Q355" s="215">
        <v>24.216749999999998</v>
      </c>
      <c r="R355" s="215">
        <v>2.2246000000000001</v>
      </c>
      <c r="S355" s="215">
        <v>0.35750000000000004</v>
      </c>
      <c r="T355" s="215">
        <v>0.24570000000000003</v>
      </c>
      <c r="U355" s="215">
        <v>8.4177</v>
      </c>
      <c r="AR355" s="204">
        <f t="shared" si="121"/>
        <v>1</v>
      </c>
      <c r="AS355" s="204">
        <f t="shared" si="122"/>
        <v>0.99989028714075068</v>
      </c>
      <c r="AT355" s="204">
        <f t="shared" si="123"/>
        <v>1.0000010889047699</v>
      </c>
      <c r="AU355" s="204">
        <f t="shared" si="124"/>
        <v>0.99999376175167032</v>
      </c>
      <c r="AV355" s="204">
        <f t="shared" si="125"/>
        <v>1.000247138848178</v>
      </c>
      <c r="AW355" s="204">
        <f t="shared" si="126"/>
        <v>0.99999102638675408</v>
      </c>
      <c r="AX355" s="204">
        <f t="shared" si="127"/>
        <v>1.0000032361825157</v>
      </c>
      <c r="AY355" s="204">
        <f t="shared" si="128"/>
        <v>0.99998502720711446</v>
      </c>
      <c r="AZ355" s="204">
        <f t="shared" si="129"/>
        <v>1.0000089849817759</v>
      </c>
      <c r="BA355" s="204">
        <f t="shared" si="130"/>
        <v>1.0001848952321919</v>
      </c>
      <c r="BB355" s="204">
        <f t="shared" si="131"/>
        <v>1.000061056362102</v>
      </c>
      <c r="BC355" s="204">
        <f t="shared" si="132"/>
        <v>1</v>
      </c>
      <c r="BD355" s="204">
        <f t="shared" si="133"/>
        <v>0.99994866988073405</v>
      </c>
      <c r="BE355" s="204">
        <f t="shared" si="134"/>
        <v>1.0000128002938855</v>
      </c>
      <c r="BF355" s="204">
        <f t="shared" si="135"/>
        <v>1.0000426081952623</v>
      </c>
      <c r="BG355" s="204">
        <f t="shared" si="136"/>
        <v>1</v>
      </c>
      <c r="BH355" s="204">
        <f t="shared" si="137"/>
        <v>0.99999814037466739</v>
      </c>
      <c r="BI355" s="204">
        <f t="shared" si="138"/>
        <v>1.0000386247815976</v>
      </c>
      <c r="BJ355" s="204">
        <f t="shared" si="139"/>
        <v>0.99999488254234381</v>
      </c>
      <c r="BK355" s="204">
        <f t="shared" si="140"/>
        <v>1.0000276275981226</v>
      </c>
      <c r="BM355" s="205">
        <f t="shared" si="119"/>
        <v>1.0004298898656134</v>
      </c>
      <c r="BN355" s="205">
        <f t="shared" si="120"/>
        <v>28.284856982405909</v>
      </c>
    </row>
    <row r="356" spans="1:66">
      <c r="A356" s="223">
        <v>45280</v>
      </c>
      <c r="B356" s="215">
        <v>0.26829999999999998</v>
      </c>
      <c r="C356" s="215">
        <v>0.39934999999999998</v>
      </c>
      <c r="D356" s="215">
        <v>0.3594</v>
      </c>
      <c r="E356" s="215">
        <v>0.23244999999999999</v>
      </c>
      <c r="F356" s="215">
        <v>1.91675</v>
      </c>
      <c r="G356" s="215">
        <v>0.59824999999999995</v>
      </c>
      <c r="H356" s="215">
        <v>0.21205000000000002</v>
      </c>
      <c r="I356" s="215">
        <v>2.09165</v>
      </c>
      <c r="J356" s="216">
        <v>4161.4846500000003</v>
      </c>
      <c r="K356" s="216">
        <v>38.519999999999996</v>
      </c>
      <c r="L356" s="216">
        <v>350.66245000000004</v>
      </c>
      <c r="M356" s="215">
        <v>8.2600000000000007E-2</v>
      </c>
      <c r="N356" s="215">
        <v>1.2558</v>
      </c>
      <c r="O356" s="215">
        <v>0.43064999999999998</v>
      </c>
      <c r="P356" s="215">
        <v>15.0077</v>
      </c>
      <c r="Q356" s="215">
        <v>24.207699999999999</v>
      </c>
      <c r="R356" s="215">
        <v>2.2237999999999998</v>
      </c>
      <c r="S356" s="215">
        <v>0.35735</v>
      </c>
      <c r="T356" s="215">
        <v>0.24559999999999998</v>
      </c>
      <c r="U356" s="215">
        <v>8.4163500000000013</v>
      </c>
      <c r="AR356" s="204">
        <f t="shared" si="121"/>
        <v>0.9999470463798471</v>
      </c>
      <c r="AS356" s="204">
        <f t="shared" si="122"/>
        <v>0.99978050393059503</v>
      </c>
      <c r="AT356" s="204">
        <f t="shared" si="123"/>
        <v>0.9999998186422514</v>
      </c>
      <c r="AU356" s="204">
        <f t="shared" si="124"/>
        <v>0.9999992187083292</v>
      </c>
      <c r="AV356" s="204">
        <f t="shared" si="125"/>
        <v>0.99995427964735462</v>
      </c>
      <c r="AW356" s="204">
        <f t="shared" si="126"/>
        <v>0.99999940996706727</v>
      </c>
      <c r="AX356" s="204">
        <f t="shared" si="127"/>
        <v>0.99999946127335659</v>
      </c>
      <c r="AY356" s="204">
        <f t="shared" si="128"/>
        <v>0.9999938311689851</v>
      </c>
      <c r="AZ356" s="204">
        <f t="shared" si="129"/>
        <v>0.9999952725376986</v>
      </c>
      <c r="BA356" s="204">
        <f t="shared" si="130"/>
        <v>0.99998932775650773</v>
      </c>
      <c r="BB356" s="204">
        <f t="shared" si="131"/>
        <v>1</v>
      </c>
      <c r="BC356" s="204">
        <f t="shared" si="132"/>
        <v>1</v>
      </c>
      <c r="BD356" s="204">
        <f t="shared" si="133"/>
        <v>0.99998024319000789</v>
      </c>
      <c r="BE356" s="204">
        <f t="shared" si="134"/>
        <v>0.99999488171176287</v>
      </c>
      <c r="BF356" s="204">
        <f t="shared" si="135"/>
        <v>0.99999030622411311</v>
      </c>
      <c r="BG356" s="204">
        <f t="shared" si="136"/>
        <v>1</v>
      </c>
      <c r="BH356" s="204">
        <f t="shared" si="137"/>
        <v>0.99999995257871876</v>
      </c>
      <c r="BI356" s="204">
        <f t="shared" si="138"/>
        <v>0.99994206157218068</v>
      </c>
      <c r="BJ356" s="204">
        <f t="shared" si="139"/>
        <v>0.9999979515556805</v>
      </c>
      <c r="BK356" s="204">
        <f t="shared" si="140"/>
        <v>0.99999769976623554</v>
      </c>
      <c r="BM356" s="205">
        <f t="shared" si="119"/>
        <v>0.99956133428627159</v>
      </c>
      <c r="BN356" s="205">
        <f t="shared" si="120"/>
        <v>28.272449385430015</v>
      </c>
    </row>
    <row r="357" spans="1:66">
      <c r="A357" s="223">
        <v>45281</v>
      </c>
      <c r="B357" s="215">
        <v>0.26829999999999998</v>
      </c>
      <c r="C357" s="215">
        <v>0.39765</v>
      </c>
      <c r="D357" s="215">
        <v>0.35830000000000001</v>
      </c>
      <c r="E357" s="215">
        <v>0.23130000000000001</v>
      </c>
      <c r="F357" s="215">
        <v>1.9169</v>
      </c>
      <c r="G357" s="215">
        <v>0.5958</v>
      </c>
      <c r="H357" s="215">
        <v>0.21234999999999998</v>
      </c>
      <c r="I357" s="215">
        <v>2.0939000000000001</v>
      </c>
      <c r="J357" s="216">
        <v>4167.7871999999998</v>
      </c>
      <c r="K357" s="216">
        <v>38.394999999999996</v>
      </c>
      <c r="L357" s="216">
        <v>350.66</v>
      </c>
      <c r="M357" s="215">
        <v>8.249999999999999E-2</v>
      </c>
      <c r="N357" s="215">
        <v>1.2486000000000002</v>
      </c>
      <c r="O357" s="215">
        <v>0.42935000000000001</v>
      </c>
      <c r="P357" s="215">
        <v>14.918849999999999</v>
      </c>
      <c r="Q357" s="215">
        <v>24.398499999999999</v>
      </c>
      <c r="R357" s="215">
        <v>2.1938</v>
      </c>
      <c r="S357" s="215">
        <v>0.3569</v>
      </c>
      <c r="T357" s="215">
        <v>0.24509999999999998</v>
      </c>
      <c r="U357" s="215">
        <v>8.3956999999999997</v>
      </c>
      <c r="AR357" s="204">
        <f t="shared" si="121"/>
        <v>1</v>
      </c>
      <c r="AS357" s="204">
        <f t="shared" si="122"/>
        <v>0.99813137563619403</v>
      </c>
      <c r="AT357" s="204">
        <f t="shared" si="123"/>
        <v>0.99999800172948117</v>
      </c>
      <c r="AU357" s="204">
        <f t="shared" si="124"/>
        <v>0.99999099094658506</v>
      </c>
      <c r="AV357" s="204">
        <f t="shared" si="125"/>
        <v>1.0000091457524409</v>
      </c>
      <c r="AW357" s="204">
        <f t="shared" si="126"/>
        <v>0.99999275606941784</v>
      </c>
      <c r="AX357" s="204">
        <f t="shared" si="127"/>
        <v>1.0000016154202787</v>
      </c>
      <c r="AY357" s="204">
        <f t="shared" si="128"/>
        <v>1.0000198213018239</v>
      </c>
      <c r="AZ357" s="204">
        <f t="shared" si="129"/>
        <v>1.0000191988860907</v>
      </c>
      <c r="BA357" s="204">
        <f t="shared" si="130"/>
        <v>0.99993317455158581</v>
      </c>
      <c r="BB357" s="204">
        <f t="shared" si="131"/>
        <v>0.99999993551874178</v>
      </c>
      <c r="BC357" s="204">
        <f t="shared" si="132"/>
        <v>1</v>
      </c>
      <c r="BD357" s="204">
        <f t="shared" si="133"/>
        <v>0.99971466433600287</v>
      </c>
      <c r="BE357" s="204">
        <f t="shared" si="134"/>
        <v>0.99996667354461821</v>
      </c>
      <c r="BF357" s="204">
        <f t="shared" si="135"/>
        <v>0.99989266569926416</v>
      </c>
      <c r="BG357" s="204">
        <f t="shared" si="136"/>
        <v>1</v>
      </c>
      <c r="BH357" s="204">
        <f t="shared" si="137"/>
        <v>0.99999820927751226</v>
      </c>
      <c r="BI357" s="204">
        <f t="shared" si="138"/>
        <v>0.99982604877549108</v>
      </c>
      <c r="BJ357" s="204">
        <f t="shared" si="139"/>
        <v>0.99998974529346707</v>
      </c>
      <c r="BK357" s="204">
        <f t="shared" si="140"/>
        <v>0.99996476946259072</v>
      </c>
      <c r="BM357" s="205">
        <f t="shared" si="119"/>
        <v>0.99745023476894812</v>
      </c>
      <c r="BN357" s="205">
        <f t="shared" si="120"/>
        <v>28.200361276990371</v>
      </c>
    </row>
    <row r="358" spans="1:66">
      <c r="A358" s="223">
        <v>45282</v>
      </c>
      <c r="B358" s="215">
        <v>0.26829999999999998</v>
      </c>
      <c r="C358" s="215">
        <v>0.39610000000000001</v>
      </c>
      <c r="D358" s="215">
        <v>0.35665000000000002</v>
      </c>
      <c r="E358" s="215">
        <v>0.23</v>
      </c>
      <c r="F358" s="215">
        <v>1.9178500000000001</v>
      </c>
      <c r="G358" s="215">
        <v>0.59420000000000006</v>
      </c>
      <c r="H358" s="215">
        <v>0.21149999999999999</v>
      </c>
      <c r="I358" s="215">
        <v>2.0958000000000001</v>
      </c>
      <c r="J358" s="216">
        <v>4156.1236499999995</v>
      </c>
      <c r="K358" s="216">
        <v>38.194999999999993</v>
      </c>
      <c r="L358" s="216">
        <v>350.56</v>
      </c>
      <c r="M358" s="215">
        <v>8.2449999999999996E-2</v>
      </c>
      <c r="N358" s="215">
        <v>1.2430500000000002</v>
      </c>
      <c r="O358" s="215">
        <v>0.42730000000000001</v>
      </c>
      <c r="P358" s="215">
        <v>14.870100000000001</v>
      </c>
      <c r="Q358" s="215">
        <v>24.673650000000002</v>
      </c>
      <c r="R358" s="215">
        <v>2.2237999999999998</v>
      </c>
      <c r="S358" s="215">
        <v>0.35585</v>
      </c>
      <c r="T358" s="215">
        <v>0.24399999999999999</v>
      </c>
      <c r="U358" s="215">
        <v>8.3706500000000013</v>
      </c>
      <c r="AR358" s="204">
        <f t="shared" si="121"/>
        <v>1</v>
      </c>
      <c r="AS358" s="204">
        <f t="shared" si="122"/>
        <v>0.99828914355424803</v>
      </c>
      <c r="AT358" s="204">
        <f t="shared" si="123"/>
        <v>0.99999699106346629</v>
      </c>
      <c r="AU358" s="204">
        <f t="shared" si="124"/>
        <v>0.99998976176404164</v>
      </c>
      <c r="AV358" s="204">
        <f t="shared" si="125"/>
        <v>1.0000579078964773</v>
      </c>
      <c r="AW358" s="204">
        <f t="shared" si="126"/>
        <v>0.99999525316731408</v>
      </c>
      <c r="AX358" s="204">
        <f t="shared" si="127"/>
        <v>0.99999541704542128</v>
      </c>
      <c r="AY358" s="204">
        <f t="shared" si="128"/>
        <v>1.0000167213824398</v>
      </c>
      <c r="AZ358" s="204">
        <f t="shared" si="129"/>
        <v>0.999964448460119</v>
      </c>
      <c r="BA358" s="204">
        <f t="shared" si="130"/>
        <v>0.9998926276054283</v>
      </c>
      <c r="BB358" s="204">
        <f t="shared" si="131"/>
        <v>0.99999736773074366</v>
      </c>
      <c r="BC358" s="204">
        <f t="shared" si="132"/>
        <v>1</v>
      </c>
      <c r="BD358" s="204">
        <f t="shared" si="133"/>
        <v>0.99977892141319624</v>
      </c>
      <c r="BE358" s="204">
        <f t="shared" si="134"/>
        <v>0.99994724168171301</v>
      </c>
      <c r="BF358" s="204">
        <f t="shared" si="135"/>
        <v>0.99994083474384421</v>
      </c>
      <c r="BG358" s="204">
        <f t="shared" si="136"/>
        <v>1</v>
      </c>
      <c r="BH358" s="204">
        <f t="shared" si="137"/>
        <v>1.0000017907256944</v>
      </c>
      <c r="BI358" s="204">
        <f t="shared" si="138"/>
        <v>0.99959330671305791</v>
      </c>
      <c r="BJ358" s="204">
        <f t="shared" si="139"/>
        <v>0.99997736595338027</v>
      </c>
      <c r="BK358" s="204">
        <f t="shared" si="140"/>
        <v>0.99995714637778943</v>
      </c>
      <c r="BM358" s="205">
        <f t="shared" si="119"/>
        <v>0.99739406367751104</v>
      </c>
      <c r="BN358" s="205">
        <f t="shared" si="120"/>
        <v>28.12687293123135</v>
      </c>
    </row>
    <row r="359" spans="1:66">
      <c r="A359" s="223">
        <v>45283</v>
      </c>
      <c r="B359" s="215">
        <v>0.26829999999999998</v>
      </c>
      <c r="C359" s="215">
        <v>0.39610000000000001</v>
      </c>
      <c r="D359" s="215">
        <v>0.35665000000000002</v>
      </c>
      <c r="E359" s="215">
        <v>0.23</v>
      </c>
      <c r="F359" s="215">
        <v>1.9178500000000001</v>
      </c>
      <c r="G359" s="215">
        <v>0.59420000000000006</v>
      </c>
      <c r="H359" s="215">
        <v>0.21149999999999999</v>
      </c>
      <c r="I359" s="215">
        <v>2.0958000000000001</v>
      </c>
      <c r="J359" s="216">
        <v>4156.1236499999995</v>
      </c>
      <c r="K359" s="216">
        <v>38.194999999999993</v>
      </c>
      <c r="L359" s="216">
        <v>350.56</v>
      </c>
      <c r="M359" s="215">
        <v>8.2449999999999996E-2</v>
      </c>
      <c r="N359" s="215">
        <v>1.2430500000000002</v>
      </c>
      <c r="O359" s="215">
        <v>0.42730000000000001</v>
      </c>
      <c r="P359" s="215">
        <v>14.870100000000001</v>
      </c>
      <c r="Q359" s="215">
        <v>24.673650000000002</v>
      </c>
      <c r="R359" s="215">
        <v>2.2237999999999998</v>
      </c>
      <c r="S359" s="215">
        <v>0.35585</v>
      </c>
      <c r="T359" s="215">
        <v>0.24399999999999999</v>
      </c>
      <c r="U359" s="215">
        <v>8.3706500000000013</v>
      </c>
      <c r="AR359" s="204">
        <f t="shared" si="121"/>
        <v>1</v>
      </c>
      <c r="AS359" s="204">
        <f t="shared" si="122"/>
        <v>1</v>
      </c>
      <c r="AT359" s="204">
        <f t="shared" si="123"/>
        <v>1</v>
      </c>
      <c r="AU359" s="204">
        <f t="shared" si="124"/>
        <v>1</v>
      </c>
      <c r="AV359" s="204">
        <f t="shared" si="125"/>
        <v>1</v>
      </c>
      <c r="AW359" s="204">
        <f t="shared" si="126"/>
        <v>1</v>
      </c>
      <c r="AX359" s="204">
        <f t="shared" si="127"/>
        <v>1</v>
      </c>
      <c r="AY359" s="204">
        <f t="shared" si="128"/>
        <v>1</v>
      </c>
      <c r="AZ359" s="204">
        <f t="shared" si="129"/>
        <v>1</v>
      </c>
      <c r="BA359" s="204">
        <f t="shared" si="130"/>
        <v>1</v>
      </c>
      <c r="BB359" s="204">
        <f t="shared" si="131"/>
        <v>1</v>
      </c>
      <c r="BC359" s="204">
        <f t="shared" si="132"/>
        <v>1</v>
      </c>
      <c r="BD359" s="204">
        <f t="shared" si="133"/>
        <v>1</v>
      </c>
      <c r="BE359" s="204">
        <f t="shared" si="134"/>
        <v>1</v>
      </c>
      <c r="BF359" s="204">
        <f t="shared" si="135"/>
        <v>1</v>
      </c>
      <c r="BG359" s="204">
        <f t="shared" si="136"/>
        <v>1</v>
      </c>
      <c r="BH359" s="204">
        <f t="shared" si="137"/>
        <v>1</v>
      </c>
      <c r="BI359" s="204">
        <f t="shared" si="138"/>
        <v>1</v>
      </c>
      <c r="BJ359" s="204">
        <f t="shared" si="139"/>
        <v>1</v>
      </c>
      <c r="BK359" s="204">
        <f t="shared" si="140"/>
        <v>1</v>
      </c>
      <c r="BM359" s="205">
        <f t="shared" si="119"/>
        <v>1</v>
      </c>
      <c r="BN359" s="205">
        <f t="shared" si="120"/>
        <v>28.12687293123135</v>
      </c>
    </row>
    <row r="360" spans="1:66">
      <c r="A360" s="223">
        <v>45284</v>
      </c>
      <c r="B360" s="215">
        <v>0.26829999999999998</v>
      </c>
      <c r="C360" s="215">
        <v>0.39610000000000001</v>
      </c>
      <c r="D360" s="215">
        <v>0.35665000000000002</v>
      </c>
      <c r="E360" s="215">
        <v>0.23</v>
      </c>
      <c r="F360" s="215">
        <v>1.9178500000000001</v>
      </c>
      <c r="G360" s="215">
        <v>0.59420000000000006</v>
      </c>
      <c r="H360" s="215">
        <v>0.21149999999999999</v>
      </c>
      <c r="I360" s="215">
        <v>2.0958000000000001</v>
      </c>
      <c r="J360" s="216">
        <v>4156.1236499999995</v>
      </c>
      <c r="K360" s="216">
        <v>38.194999999999993</v>
      </c>
      <c r="L360" s="216">
        <v>350.56</v>
      </c>
      <c r="M360" s="215">
        <v>8.2449999999999996E-2</v>
      </c>
      <c r="N360" s="215">
        <v>1.2430500000000002</v>
      </c>
      <c r="O360" s="215">
        <v>0.42730000000000001</v>
      </c>
      <c r="P360" s="215">
        <v>14.870100000000001</v>
      </c>
      <c r="Q360" s="215">
        <v>24.673650000000002</v>
      </c>
      <c r="R360" s="215">
        <v>2.2237999999999998</v>
      </c>
      <c r="S360" s="215">
        <v>0.35585</v>
      </c>
      <c r="T360" s="215">
        <v>0.24399999999999999</v>
      </c>
      <c r="U360" s="215">
        <v>8.3706500000000013</v>
      </c>
      <c r="AR360" s="204">
        <f t="shared" si="121"/>
        <v>1</v>
      </c>
      <c r="AS360" s="204">
        <f t="shared" si="122"/>
        <v>1</v>
      </c>
      <c r="AT360" s="204">
        <f t="shared" si="123"/>
        <v>1</v>
      </c>
      <c r="AU360" s="204">
        <f t="shared" si="124"/>
        <v>1</v>
      </c>
      <c r="AV360" s="204">
        <f t="shared" si="125"/>
        <v>1</v>
      </c>
      <c r="AW360" s="204">
        <f t="shared" si="126"/>
        <v>1</v>
      </c>
      <c r="AX360" s="204">
        <f t="shared" si="127"/>
        <v>1</v>
      </c>
      <c r="AY360" s="204">
        <f t="shared" si="128"/>
        <v>1</v>
      </c>
      <c r="AZ360" s="204">
        <f t="shared" si="129"/>
        <v>1</v>
      </c>
      <c r="BA360" s="204">
        <f t="shared" si="130"/>
        <v>1</v>
      </c>
      <c r="BB360" s="204">
        <f t="shared" si="131"/>
        <v>1</v>
      </c>
      <c r="BC360" s="204">
        <f t="shared" si="132"/>
        <v>1</v>
      </c>
      <c r="BD360" s="204">
        <f t="shared" si="133"/>
        <v>1</v>
      </c>
      <c r="BE360" s="204">
        <f t="shared" si="134"/>
        <v>1</v>
      </c>
      <c r="BF360" s="204">
        <f t="shared" si="135"/>
        <v>1</v>
      </c>
      <c r="BG360" s="204">
        <f t="shared" si="136"/>
        <v>1</v>
      </c>
      <c r="BH360" s="204">
        <f t="shared" si="137"/>
        <v>1</v>
      </c>
      <c r="BI360" s="204">
        <f t="shared" si="138"/>
        <v>1</v>
      </c>
      <c r="BJ360" s="204">
        <f t="shared" si="139"/>
        <v>1</v>
      </c>
      <c r="BK360" s="204">
        <f t="shared" si="140"/>
        <v>1</v>
      </c>
      <c r="BM360" s="205">
        <f t="shared" si="119"/>
        <v>1</v>
      </c>
      <c r="BN360" s="205">
        <f t="shared" si="120"/>
        <v>28.12687293123135</v>
      </c>
    </row>
    <row r="361" spans="1:66">
      <c r="A361" s="223">
        <v>45285</v>
      </c>
      <c r="B361" s="215">
        <v>0.26829999999999998</v>
      </c>
      <c r="C361" s="215">
        <v>0.39610000000000001</v>
      </c>
      <c r="D361" s="215">
        <v>0.35665000000000002</v>
      </c>
      <c r="E361" s="215">
        <v>0.23</v>
      </c>
      <c r="F361" s="215">
        <v>1.9178500000000001</v>
      </c>
      <c r="G361" s="215">
        <v>0.59420000000000006</v>
      </c>
      <c r="H361" s="215">
        <v>0.21149999999999999</v>
      </c>
      <c r="I361" s="215">
        <v>2.0958000000000001</v>
      </c>
      <c r="J361" s="216">
        <v>4156.1236499999995</v>
      </c>
      <c r="K361" s="216">
        <v>38.194999999999993</v>
      </c>
      <c r="L361" s="216">
        <v>350.56</v>
      </c>
      <c r="M361" s="215">
        <v>8.2449999999999996E-2</v>
      </c>
      <c r="N361" s="215">
        <v>1.2430500000000002</v>
      </c>
      <c r="O361" s="215">
        <v>0.42730000000000001</v>
      </c>
      <c r="P361" s="215">
        <v>14.870100000000001</v>
      </c>
      <c r="Q361" s="215">
        <v>24.673650000000002</v>
      </c>
      <c r="R361" s="215">
        <v>2.2237999999999998</v>
      </c>
      <c r="S361" s="215">
        <v>0.35585</v>
      </c>
      <c r="T361" s="215">
        <v>0.24399999999999999</v>
      </c>
      <c r="U361" s="215">
        <v>8.3706500000000013</v>
      </c>
      <c r="AR361" s="204">
        <f t="shared" si="121"/>
        <v>1</v>
      </c>
      <c r="AS361" s="204">
        <f t="shared" si="122"/>
        <v>1</v>
      </c>
      <c r="AT361" s="204">
        <f t="shared" si="123"/>
        <v>1</v>
      </c>
      <c r="AU361" s="204">
        <f t="shared" si="124"/>
        <v>1</v>
      </c>
      <c r="AV361" s="204">
        <f t="shared" si="125"/>
        <v>1</v>
      </c>
      <c r="AW361" s="204">
        <f t="shared" si="126"/>
        <v>1</v>
      </c>
      <c r="AX361" s="204">
        <f t="shared" si="127"/>
        <v>1</v>
      </c>
      <c r="AY361" s="204">
        <f t="shared" si="128"/>
        <v>1</v>
      </c>
      <c r="AZ361" s="204">
        <f t="shared" si="129"/>
        <v>1</v>
      </c>
      <c r="BA361" s="204">
        <f t="shared" si="130"/>
        <v>1</v>
      </c>
      <c r="BB361" s="204">
        <f t="shared" si="131"/>
        <v>1</v>
      </c>
      <c r="BC361" s="204">
        <f t="shared" si="132"/>
        <v>1</v>
      </c>
      <c r="BD361" s="204">
        <f t="shared" si="133"/>
        <v>1</v>
      </c>
      <c r="BE361" s="204">
        <f t="shared" si="134"/>
        <v>1</v>
      </c>
      <c r="BF361" s="204">
        <f t="shared" si="135"/>
        <v>1</v>
      </c>
      <c r="BG361" s="204">
        <f t="shared" si="136"/>
        <v>1</v>
      </c>
      <c r="BH361" s="204">
        <f t="shared" si="137"/>
        <v>1</v>
      </c>
      <c r="BI361" s="204">
        <f t="shared" si="138"/>
        <v>1</v>
      </c>
      <c r="BJ361" s="204">
        <f t="shared" si="139"/>
        <v>1</v>
      </c>
      <c r="BK361" s="204">
        <f t="shared" si="140"/>
        <v>1</v>
      </c>
      <c r="BM361" s="205">
        <f t="shared" si="119"/>
        <v>1</v>
      </c>
      <c r="BN361" s="205">
        <f t="shared" si="120"/>
        <v>28.12687293123135</v>
      </c>
    </row>
    <row r="362" spans="1:66">
      <c r="A362" s="223">
        <v>45286</v>
      </c>
      <c r="B362" s="215">
        <v>0.26829999999999998</v>
      </c>
      <c r="C362" s="215">
        <v>0.39610000000000001</v>
      </c>
      <c r="D362" s="215">
        <v>0.35665000000000002</v>
      </c>
      <c r="E362" s="215">
        <v>0.23</v>
      </c>
      <c r="F362" s="215">
        <v>1.9178500000000001</v>
      </c>
      <c r="G362" s="215">
        <v>0.59420000000000006</v>
      </c>
      <c r="H362" s="215">
        <v>0.21149999999999999</v>
      </c>
      <c r="I362" s="215">
        <v>2.0958000000000001</v>
      </c>
      <c r="J362" s="216">
        <v>4156.1236499999995</v>
      </c>
      <c r="K362" s="216">
        <v>38.194999999999993</v>
      </c>
      <c r="L362" s="216">
        <v>350.56</v>
      </c>
      <c r="M362" s="215">
        <v>8.2449999999999996E-2</v>
      </c>
      <c r="N362" s="215">
        <v>1.2430500000000002</v>
      </c>
      <c r="O362" s="215">
        <v>0.42730000000000001</v>
      </c>
      <c r="P362" s="215">
        <v>14.870100000000001</v>
      </c>
      <c r="Q362" s="215">
        <v>24.673650000000002</v>
      </c>
      <c r="R362" s="215">
        <v>2.2237999999999998</v>
      </c>
      <c r="S362" s="215">
        <v>0.35585</v>
      </c>
      <c r="T362" s="215">
        <v>0.24399999999999999</v>
      </c>
      <c r="U362" s="215">
        <v>8.3706500000000013</v>
      </c>
      <c r="AR362" s="204">
        <f t="shared" si="121"/>
        <v>1</v>
      </c>
      <c r="AS362" s="204">
        <f t="shared" si="122"/>
        <v>1</v>
      </c>
      <c r="AT362" s="204">
        <f t="shared" si="123"/>
        <v>1</v>
      </c>
      <c r="AU362" s="204">
        <f t="shared" si="124"/>
        <v>1</v>
      </c>
      <c r="AV362" s="204">
        <f t="shared" si="125"/>
        <v>1</v>
      </c>
      <c r="AW362" s="204">
        <f t="shared" si="126"/>
        <v>1</v>
      </c>
      <c r="AX362" s="204">
        <f t="shared" si="127"/>
        <v>1</v>
      </c>
      <c r="AY362" s="204">
        <f t="shared" si="128"/>
        <v>1</v>
      </c>
      <c r="AZ362" s="204">
        <f t="shared" si="129"/>
        <v>1</v>
      </c>
      <c r="BA362" s="204">
        <f t="shared" si="130"/>
        <v>1</v>
      </c>
      <c r="BB362" s="204">
        <f t="shared" si="131"/>
        <v>1</v>
      </c>
      <c r="BC362" s="204">
        <f t="shared" si="132"/>
        <v>1</v>
      </c>
      <c r="BD362" s="204">
        <f t="shared" si="133"/>
        <v>1</v>
      </c>
      <c r="BE362" s="204">
        <f t="shared" si="134"/>
        <v>1</v>
      </c>
      <c r="BF362" s="204">
        <f t="shared" si="135"/>
        <v>1</v>
      </c>
      <c r="BG362" s="204">
        <f t="shared" si="136"/>
        <v>1</v>
      </c>
      <c r="BH362" s="204">
        <f t="shared" si="137"/>
        <v>1</v>
      </c>
      <c r="BI362" s="204">
        <f t="shared" si="138"/>
        <v>1</v>
      </c>
      <c r="BJ362" s="204">
        <f t="shared" si="139"/>
        <v>1</v>
      </c>
      <c r="BK362" s="204">
        <f t="shared" si="140"/>
        <v>1</v>
      </c>
      <c r="BM362" s="205">
        <f t="shared" si="119"/>
        <v>1</v>
      </c>
      <c r="BN362" s="205">
        <f t="shared" si="120"/>
        <v>28.12687293123135</v>
      </c>
    </row>
    <row r="363" spans="1:66">
      <c r="A363" s="223">
        <v>45287</v>
      </c>
      <c r="B363" s="215">
        <v>0.26829999999999998</v>
      </c>
      <c r="C363" s="215">
        <v>0.39290000000000003</v>
      </c>
      <c r="D363" s="215">
        <v>0.35385</v>
      </c>
      <c r="E363" s="215">
        <v>0.22900000000000001</v>
      </c>
      <c r="F363" s="215">
        <v>1.9180000000000001</v>
      </c>
      <c r="G363" s="215">
        <v>0.59424999999999994</v>
      </c>
      <c r="H363" s="215">
        <v>0.21074999999999999</v>
      </c>
      <c r="I363" s="215">
        <v>2.0952000000000002</v>
      </c>
      <c r="J363" s="216">
        <v>4137.2110000000002</v>
      </c>
      <c r="K363" s="216">
        <v>38.254999999999995</v>
      </c>
      <c r="L363" s="216">
        <v>347.18900000000002</v>
      </c>
      <c r="M363" s="215">
        <v>8.249999999999999E-2</v>
      </c>
      <c r="N363" s="215">
        <v>1.24305</v>
      </c>
      <c r="O363" s="215">
        <v>0.42374999999999996</v>
      </c>
      <c r="P363" s="215">
        <v>14.981400000000001</v>
      </c>
      <c r="Q363" s="215">
        <v>24.7729</v>
      </c>
      <c r="R363" s="215">
        <v>2.2426000000000004</v>
      </c>
      <c r="S363" s="215">
        <v>0.35494999999999999</v>
      </c>
      <c r="T363" s="215">
        <v>0.24295</v>
      </c>
      <c r="U363" s="215">
        <v>8.2909499999999987</v>
      </c>
      <c r="AR363" s="204">
        <f t="shared" si="121"/>
        <v>1</v>
      </c>
      <c r="AS363" s="204">
        <f t="shared" si="122"/>
        <v>0.99644990355747376</v>
      </c>
      <c r="AT363" s="204">
        <f t="shared" si="123"/>
        <v>0.99999486193353737</v>
      </c>
      <c r="AU363" s="204">
        <f t="shared" si="124"/>
        <v>0.99999208496949332</v>
      </c>
      <c r="AV363" s="204">
        <f t="shared" si="125"/>
        <v>1.0000091405069942</v>
      </c>
      <c r="AW363" s="204">
        <f t="shared" si="126"/>
        <v>1.0000001485322616</v>
      </c>
      <c r="AX363" s="204">
        <f t="shared" si="127"/>
        <v>0.99999594089385502</v>
      </c>
      <c r="AY363" s="204">
        <f t="shared" si="128"/>
        <v>0.99999472125976308</v>
      </c>
      <c r="AZ363" s="204">
        <f t="shared" si="129"/>
        <v>0.99994214060330588</v>
      </c>
      <c r="BA363" s="204">
        <f t="shared" si="130"/>
        <v>1.0000322728931215</v>
      </c>
      <c r="BB363" s="204">
        <f t="shared" si="131"/>
        <v>0.99991082795652075</v>
      </c>
      <c r="BC363" s="204">
        <f t="shared" si="132"/>
        <v>1</v>
      </c>
      <c r="BD363" s="204">
        <f t="shared" si="133"/>
        <v>1</v>
      </c>
      <c r="BE363" s="204">
        <f t="shared" si="134"/>
        <v>0.99990803830757224</v>
      </c>
      <c r="BF363" s="204">
        <f t="shared" si="135"/>
        <v>1.000134809368602</v>
      </c>
      <c r="BG363" s="204">
        <f t="shared" si="136"/>
        <v>1</v>
      </c>
      <c r="BH363" s="204">
        <f t="shared" si="137"/>
        <v>1.0000011099161605</v>
      </c>
      <c r="BI363" s="204">
        <f t="shared" si="138"/>
        <v>0.99965043950225041</v>
      </c>
      <c r="BJ363" s="204">
        <f t="shared" si="139"/>
        <v>0.99997829937429883</v>
      </c>
      <c r="BK363" s="204">
        <f t="shared" si="140"/>
        <v>0.99986280368293712</v>
      </c>
      <c r="BM363" s="205">
        <f t="shared" si="119"/>
        <v>0.99585973100363057</v>
      </c>
      <c r="BN363" s="205">
        <f t="shared" si="120"/>
        <v>28.010420111269351</v>
      </c>
    </row>
    <row r="364" spans="1:66">
      <c r="A364" s="223">
        <v>45288</v>
      </c>
      <c r="B364" s="215">
        <v>0.26829999999999998</v>
      </c>
      <c r="C364" s="215">
        <v>0.39175000000000004</v>
      </c>
      <c r="D364" s="215">
        <v>0.35409999999999997</v>
      </c>
      <c r="E364" s="215">
        <v>0.22549999999999998</v>
      </c>
      <c r="F364" s="215">
        <v>1.9060999999999999</v>
      </c>
      <c r="G364" s="215">
        <v>0.59014999999999995</v>
      </c>
      <c r="H364" s="215">
        <v>0.20939999999999998</v>
      </c>
      <c r="I364" s="215">
        <v>2.0963000000000003</v>
      </c>
      <c r="J364" s="216">
        <v>4138.2842000000001</v>
      </c>
      <c r="K364" s="216">
        <v>37.864999999999995</v>
      </c>
      <c r="L364" s="216">
        <v>345.54304999999999</v>
      </c>
      <c r="M364" s="215">
        <v>8.2400000000000001E-2</v>
      </c>
      <c r="N364" s="215">
        <v>1.2383500000000001</v>
      </c>
      <c r="O364" s="215">
        <v>0.4229</v>
      </c>
      <c r="P364" s="215">
        <v>14.90025</v>
      </c>
      <c r="Q364" s="215">
        <v>24.50365</v>
      </c>
      <c r="R364" s="215">
        <v>2.2228500000000002</v>
      </c>
      <c r="S364" s="215">
        <v>0.35339999999999999</v>
      </c>
      <c r="T364" s="215">
        <v>0.24145</v>
      </c>
      <c r="U364" s="215">
        <v>8.1950500000000002</v>
      </c>
      <c r="AR364" s="204">
        <f t="shared" si="121"/>
        <v>1</v>
      </c>
      <c r="AS364" s="204">
        <f t="shared" si="122"/>
        <v>0.99871566013386415</v>
      </c>
      <c r="AT364" s="204">
        <f t="shared" si="123"/>
        <v>1.0000004604072743</v>
      </c>
      <c r="AU364" s="204">
        <f t="shared" si="124"/>
        <v>0.99997202288185472</v>
      </c>
      <c r="AV364" s="204">
        <f t="shared" si="125"/>
        <v>0.99927289046125534</v>
      </c>
      <c r="AW364" s="204">
        <f t="shared" si="126"/>
        <v>0.99998777873360223</v>
      </c>
      <c r="AX364" s="204">
        <f t="shared" si="127"/>
        <v>0.99999265708453444</v>
      </c>
      <c r="AY364" s="204">
        <f t="shared" si="128"/>
        <v>1.0000096766085063</v>
      </c>
      <c r="AZ364" s="204">
        <f t="shared" si="129"/>
        <v>1.0000032904091707</v>
      </c>
      <c r="BA364" s="204">
        <f t="shared" si="130"/>
        <v>0.99978934056188984</v>
      </c>
      <c r="BB364" s="204">
        <f t="shared" si="131"/>
        <v>0.99995614412044209</v>
      </c>
      <c r="BC364" s="204">
        <f t="shared" si="132"/>
        <v>1</v>
      </c>
      <c r="BD364" s="204">
        <f t="shared" si="133"/>
        <v>0.99981200391721514</v>
      </c>
      <c r="BE364" s="204">
        <f t="shared" si="134"/>
        <v>0.99997786591966609</v>
      </c>
      <c r="BF364" s="204">
        <f t="shared" si="135"/>
        <v>0.99990181989740867</v>
      </c>
      <c r="BG364" s="204">
        <f t="shared" si="136"/>
        <v>1</v>
      </c>
      <c r="BH364" s="204">
        <f t="shared" si="137"/>
        <v>0.99999883375020027</v>
      </c>
      <c r="BI364" s="204">
        <f t="shared" si="138"/>
        <v>0.99939597315420114</v>
      </c>
      <c r="BJ364" s="204">
        <f t="shared" si="139"/>
        <v>0.99996883600600839</v>
      </c>
      <c r="BK364" s="204">
        <f t="shared" si="140"/>
        <v>0.99983316034009262</v>
      </c>
      <c r="BM364" s="205">
        <f t="shared" si="119"/>
        <v>0.99659289849069221</v>
      </c>
      <c r="BN364" s="205">
        <f t="shared" si="120"/>
        <v>27.914985766631901</v>
      </c>
    </row>
    <row r="365" spans="1:66">
      <c r="A365" s="223">
        <v>45289</v>
      </c>
      <c r="B365" s="215">
        <v>0.26829999999999998</v>
      </c>
      <c r="C365" s="215">
        <v>0.39200000000000002</v>
      </c>
      <c r="D365" s="215">
        <v>0.35485</v>
      </c>
      <c r="E365" s="215">
        <v>0.2261</v>
      </c>
      <c r="F365" s="215">
        <v>1.9033500000000001</v>
      </c>
      <c r="G365" s="215">
        <v>0.5907</v>
      </c>
      <c r="H365" s="215">
        <v>0.21015</v>
      </c>
      <c r="I365" s="215">
        <v>2.0962500000000004</v>
      </c>
      <c r="J365" s="216">
        <v>4137.2110000000002</v>
      </c>
      <c r="K365" s="216">
        <v>37.905000000000001</v>
      </c>
      <c r="L365" s="216">
        <v>346.43369999999999</v>
      </c>
      <c r="M365" s="215">
        <v>8.2449999999999996E-2</v>
      </c>
      <c r="N365" s="215">
        <v>1.2319</v>
      </c>
      <c r="O365" s="215">
        <v>0.42220000000000002</v>
      </c>
      <c r="P365" s="215">
        <v>14.8847</v>
      </c>
      <c r="Q365" s="215">
        <v>23.747050000000002</v>
      </c>
      <c r="R365" s="215">
        <v>2.1947000000000001</v>
      </c>
      <c r="S365" s="215">
        <v>0.35360000000000003</v>
      </c>
      <c r="T365" s="215">
        <v>0.2424</v>
      </c>
      <c r="U365" s="215">
        <v>8.2169999999999987</v>
      </c>
      <c r="AR365" s="204">
        <f t="shared" si="121"/>
        <v>1</v>
      </c>
      <c r="AS365" s="204">
        <f t="shared" si="122"/>
        <v>1.0002797435226143</v>
      </c>
      <c r="AT365" s="204">
        <f t="shared" si="123"/>
        <v>1.0000013792746494</v>
      </c>
      <c r="AU365" s="204">
        <f t="shared" si="124"/>
        <v>1.0000048268625392</v>
      </c>
      <c r="AV365" s="204">
        <f t="shared" si="125"/>
        <v>0.99983127769167934</v>
      </c>
      <c r="AW365" s="204">
        <f t="shared" si="126"/>
        <v>1.0000016443717838</v>
      </c>
      <c r="AX365" s="204">
        <f t="shared" si="127"/>
        <v>1.0000040852450782</v>
      </c>
      <c r="AY365" s="204">
        <f t="shared" si="128"/>
        <v>0.99999956026655001</v>
      </c>
      <c r="AZ365" s="204">
        <f t="shared" si="129"/>
        <v>0.9999967096016561</v>
      </c>
      <c r="BA365" s="204">
        <f t="shared" si="130"/>
        <v>1.0000217082342986</v>
      </c>
      <c r="BB365" s="204">
        <f t="shared" si="131"/>
        <v>1.0000237577956681</v>
      </c>
      <c r="BC365" s="204">
        <f t="shared" si="132"/>
        <v>1</v>
      </c>
      <c r="BD365" s="204">
        <f t="shared" si="133"/>
        <v>0.99974084980465927</v>
      </c>
      <c r="BE365" s="204">
        <f t="shared" si="134"/>
        <v>0.99998173846830063</v>
      </c>
      <c r="BF365" s="204">
        <f t="shared" si="135"/>
        <v>0.99998112490076918</v>
      </c>
      <c r="BG365" s="204">
        <f t="shared" si="136"/>
        <v>1</v>
      </c>
      <c r="BH365" s="204">
        <f t="shared" si="137"/>
        <v>0.99999831968937503</v>
      </c>
      <c r="BI365" s="204">
        <f t="shared" si="138"/>
        <v>1.000078114291679</v>
      </c>
      <c r="BJ365" s="204">
        <f t="shared" si="139"/>
        <v>1.000019760097141</v>
      </c>
      <c r="BK365" s="204">
        <f t="shared" si="140"/>
        <v>1.0000383625616347</v>
      </c>
      <c r="BM365" s="205">
        <f t="shared" si="119"/>
        <v>1.0000028708691027</v>
      </c>
      <c r="BN365" s="205">
        <f t="shared" si="120"/>
        <v>27.91506590690204</v>
      </c>
    </row>
    <row r="366" spans="1:66">
      <c r="A366" s="223">
        <v>45290</v>
      </c>
      <c r="B366" s="215">
        <v>0.26829999999999998</v>
      </c>
      <c r="C366" s="215">
        <v>0.39200000000000002</v>
      </c>
      <c r="D366" s="215">
        <v>0.35485</v>
      </c>
      <c r="E366" s="215">
        <v>0.2261</v>
      </c>
      <c r="F366" s="215">
        <v>1.9033500000000001</v>
      </c>
      <c r="G366" s="215">
        <v>0.5907</v>
      </c>
      <c r="H366" s="215">
        <v>0.21015</v>
      </c>
      <c r="I366" s="215">
        <v>2.0962500000000004</v>
      </c>
      <c r="J366" s="216">
        <v>4137.2110000000002</v>
      </c>
      <c r="K366" s="216">
        <v>37.905000000000001</v>
      </c>
      <c r="L366" s="216">
        <v>346.43369999999999</v>
      </c>
      <c r="M366" s="215">
        <v>8.2449999999999996E-2</v>
      </c>
      <c r="N366" s="215">
        <v>1.2319</v>
      </c>
      <c r="O366" s="215">
        <v>0.42220000000000002</v>
      </c>
      <c r="P366" s="215">
        <v>14.8847</v>
      </c>
      <c r="Q366" s="215">
        <v>23.747050000000002</v>
      </c>
      <c r="R366" s="215">
        <v>2.1947000000000001</v>
      </c>
      <c r="S366" s="215">
        <v>0.35360000000000003</v>
      </c>
      <c r="T366" s="215">
        <v>0.2424</v>
      </c>
      <c r="U366" s="215">
        <v>8.2169999999999987</v>
      </c>
      <c r="AR366" s="204">
        <f t="shared" si="121"/>
        <v>1</v>
      </c>
      <c r="AS366" s="204">
        <f t="shared" si="122"/>
        <v>1</v>
      </c>
      <c r="AT366" s="204">
        <f t="shared" si="123"/>
        <v>1</v>
      </c>
      <c r="AU366" s="204">
        <f t="shared" si="124"/>
        <v>1</v>
      </c>
      <c r="AV366" s="204">
        <f t="shared" si="125"/>
        <v>1</v>
      </c>
      <c r="AW366" s="204">
        <f t="shared" si="126"/>
        <v>1</v>
      </c>
      <c r="AX366" s="204">
        <f t="shared" si="127"/>
        <v>1</v>
      </c>
      <c r="AY366" s="204">
        <f t="shared" si="128"/>
        <v>1</v>
      </c>
      <c r="AZ366" s="204">
        <f t="shared" si="129"/>
        <v>1</v>
      </c>
      <c r="BA366" s="204">
        <f t="shared" si="130"/>
        <v>1</v>
      </c>
      <c r="BB366" s="204">
        <f t="shared" si="131"/>
        <v>1</v>
      </c>
      <c r="BC366" s="204">
        <f t="shared" si="132"/>
        <v>1</v>
      </c>
      <c r="BD366" s="204">
        <f t="shared" si="133"/>
        <v>1</v>
      </c>
      <c r="BE366" s="204">
        <f t="shared" si="134"/>
        <v>1</v>
      </c>
      <c r="BF366" s="204">
        <f t="shared" si="135"/>
        <v>1</v>
      </c>
      <c r="BG366" s="204">
        <f t="shared" si="136"/>
        <v>1</v>
      </c>
      <c r="BH366" s="204">
        <f t="shared" si="137"/>
        <v>1</v>
      </c>
      <c r="BI366" s="204">
        <f t="shared" si="138"/>
        <v>1</v>
      </c>
      <c r="BJ366" s="204">
        <f t="shared" si="139"/>
        <v>1</v>
      </c>
      <c r="BK366" s="204">
        <f t="shared" si="140"/>
        <v>1</v>
      </c>
      <c r="BM366" s="205">
        <f t="shared" si="119"/>
        <v>1</v>
      </c>
      <c r="BN366" s="205">
        <f t="shared" si="120"/>
        <v>27.91506590690204</v>
      </c>
    </row>
    <row r="367" spans="1:66">
      <c r="A367" s="223">
        <v>45291</v>
      </c>
      <c r="B367" s="215">
        <v>0.26829999999999998</v>
      </c>
      <c r="C367" s="215">
        <v>0.39200000000000002</v>
      </c>
      <c r="D367" s="215">
        <v>0.35485</v>
      </c>
      <c r="E367" s="215">
        <v>0.2261</v>
      </c>
      <c r="F367" s="215">
        <v>1.9033500000000001</v>
      </c>
      <c r="G367" s="215">
        <v>0.5907</v>
      </c>
      <c r="H367" s="215">
        <v>0.21015</v>
      </c>
      <c r="I367" s="215">
        <v>2.0962500000000004</v>
      </c>
      <c r="J367" s="216">
        <v>4137.2110000000002</v>
      </c>
      <c r="K367" s="216">
        <v>37.905000000000001</v>
      </c>
      <c r="L367" s="216">
        <v>346.43369999999999</v>
      </c>
      <c r="M367" s="215">
        <v>8.2449999999999996E-2</v>
      </c>
      <c r="N367" s="215">
        <v>1.2319</v>
      </c>
      <c r="O367" s="215">
        <v>0.42220000000000002</v>
      </c>
      <c r="P367" s="215">
        <v>14.8847</v>
      </c>
      <c r="Q367" s="215">
        <v>23.747050000000002</v>
      </c>
      <c r="R367" s="215">
        <v>2.1947000000000001</v>
      </c>
      <c r="S367" s="215">
        <v>0.35360000000000003</v>
      </c>
      <c r="T367" s="215">
        <v>0.2424</v>
      </c>
      <c r="U367" s="215">
        <v>8.2169999999999987</v>
      </c>
      <c r="AR367" s="204">
        <f t="shared" si="121"/>
        <v>1</v>
      </c>
      <c r="AS367" s="204">
        <f t="shared" si="122"/>
        <v>1</v>
      </c>
      <c r="AT367" s="204">
        <f t="shared" si="123"/>
        <v>1</v>
      </c>
      <c r="AU367" s="204">
        <f t="shared" si="124"/>
        <v>1</v>
      </c>
      <c r="AV367" s="204">
        <f t="shared" si="125"/>
        <v>1</v>
      </c>
      <c r="AW367" s="204">
        <f t="shared" si="126"/>
        <v>1</v>
      </c>
      <c r="AX367" s="204">
        <f t="shared" si="127"/>
        <v>1</v>
      </c>
      <c r="AY367" s="204">
        <f t="shared" si="128"/>
        <v>1</v>
      </c>
      <c r="AZ367" s="204">
        <f t="shared" si="129"/>
        <v>1</v>
      </c>
      <c r="BA367" s="204">
        <f t="shared" si="130"/>
        <v>1</v>
      </c>
      <c r="BB367" s="204">
        <f t="shared" si="131"/>
        <v>1</v>
      </c>
      <c r="BC367" s="204">
        <f t="shared" si="132"/>
        <v>1</v>
      </c>
      <c r="BD367" s="204">
        <f t="shared" si="133"/>
        <v>1</v>
      </c>
      <c r="BE367" s="204">
        <f t="shared" si="134"/>
        <v>1</v>
      </c>
      <c r="BF367" s="204">
        <f t="shared" si="135"/>
        <v>1</v>
      </c>
      <c r="BG367" s="204">
        <f t="shared" si="136"/>
        <v>1</v>
      </c>
      <c r="BH367" s="204">
        <f t="shared" si="137"/>
        <v>1</v>
      </c>
      <c r="BI367" s="204">
        <f t="shared" si="138"/>
        <v>1</v>
      </c>
      <c r="BJ367" s="204">
        <f t="shared" si="139"/>
        <v>1</v>
      </c>
      <c r="BK367" s="204">
        <f t="shared" si="140"/>
        <v>1</v>
      </c>
      <c r="BM367" s="205">
        <f t="shared" si="119"/>
        <v>1</v>
      </c>
      <c r="BN367" s="205">
        <f t="shared" si="120"/>
        <v>27.91506590690204</v>
      </c>
    </row>
  </sheetData>
  <mergeCells count="4">
    <mergeCell ref="B1:U1"/>
    <mergeCell ref="W1:AP1"/>
    <mergeCell ref="AR1:BK1"/>
    <mergeCell ref="BM1:BN1"/>
  </mergeCells>
  <pageMargins left="0.7" right="0.7" top="0.75" bottom="0.75" header="0.3" footer="0.3"/>
  <pageSetup paperSize="9" scale="13" orientation="portrait" r:id="rId1"/>
  <colBreaks count="3" manualBreakCount="3">
    <brk id="21" max="1048575" man="1"/>
    <brk id="42" max="1048575" man="1"/>
    <brk id="6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Description</vt:lpstr>
      <vt:lpstr>QEB Table_9.11</vt:lpstr>
      <vt:lpstr>Imports</vt:lpstr>
      <vt:lpstr>Exports</vt:lpstr>
      <vt:lpstr>1Shares</vt:lpstr>
      <vt:lpstr>1Recent XRs</vt:lpstr>
      <vt:lpstr>1Graphs</vt:lpstr>
      <vt:lpstr>2Shares </vt:lpstr>
      <vt:lpstr>2Recent XRs</vt:lpstr>
      <vt:lpstr>2Graphs</vt:lpstr>
      <vt:lpstr>3Shares</vt:lpstr>
      <vt:lpstr>3Recent XRs</vt:lpstr>
      <vt:lpstr>3Graphs</vt:lpstr>
      <vt:lpstr>4Graph</vt:lpstr>
      <vt:lpstr>'1Recent XRs'!Print_Area</vt:lpstr>
      <vt:lpstr>'2Recent XRs'!Print_Area</vt:lpstr>
      <vt:lpstr>'3Recent XRs'!Print_Area</vt:lpstr>
      <vt:lpstr>Description!Print_Area</vt:lpstr>
      <vt:lpstr>'QEB Table_9.11'!Print_Area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Chandar HENRY</dc:creator>
  <cp:lastModifiedBy>Able Valued Client</cp:lastModifiedBy>
  <cp:lastPrinted>2023-10-03T23:29:24Z</cp:lastPrinted>
  <dcterms:created xsi:type="dcterms:W3CDTF">2022-02-09T02:36:37Z</dcterms:created>
  <dcterms:modified xsi:type="dcterms:W3CDTF">2024-01-23T21:34:17Z</dcterms:modified>
</cp:coreProperties>
</file>