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nce\Documents\1 WF\3 Devpolicy\3 Blogging\2020\what should donors do\"/>
    </mc:Choice>
  </mc:AlternateContent>
  <xr:revisionPtr revIDLastSave="0" documentId="13_ncr:40009_{2EC955C6-8CCC-445F-B7F1-6AC7D912E39C}" xr6:coauthVersionLast="45" xr6:coauthVersionMax="45" xr10:uidLastSave="{00000000-0000-0000-0000-000000000000}"/>
  <bookViews>
    <workbookView xWindow="-108" yWindow="-108" windowWidth="23256" windowHeight="12576" activeTab="4"/>
  </bookViews>
  <sheets>
    <sheet name="OECD about" sheetId="2" r:id="rId1"/>
    <sheet name="OECD data" sheetId="1" r:id="rId2"/>
    <sheet name="WB about" sheetId="3" r:id="rId3"/>
    <sheet name="Population data" sheetId="4" r:id="rId4"/>
    <sheet name="Health aid per capita" sheetId="5" r:id="rId5"/>
  </sheets>
  <definedNames>
    <definedName name="_xlnm._FilterDatabase" localSheetId="1" hidden="1">'OECD data'!$A$1:$M$10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5" l="1"/>
  <c r="D8" i="5"/>
  <c r="E8" i="5"/>
  <c r="F8" i="5"/>
  <c r="G8" i="5"/>
  <c r="H8" i="5"/>
  <c r="I8" i="5"/>
  <c r="J8" i="5"/>
  <c r="K8" i="5"/>
  <c r="L8" i="5"/>
  <c r="B8" i="5"/>
  <c r="C4" i="5"/>
  <c r="D4" i="5"/>
  <c r="E4" i="5"/>
  <c r="F4" i="5"/>
  <c r="G4" i="5"/>
  <c r="H4" i="5"/>
  <c r="I4" i="5"/>
  <c r="J4" i="5"/>
  <c r="K4" i="5"/>
  <c r="L4" i="5"/>
  <c r="B4" i="5"/>
  <c r="D14" i="4"/>
  <c r="E14" i="4"/>
  <c r="F14" i="4"/>
  <c r="G14" i="4"/>
  <c r="H14" i="4"/>
  <c r="I14" i="4"/>
  <c r="J14" i="4"/>
  <c r="K14" i="4"/>
  <c r="L14" i="4"/>
  <c r="M14" i="4"/>
  <c r="N14" i="4"/>
</calcChain>
</file>

<file path=xl/sharedStrings.xml><?xml version="1.0" encoding="utf-8"?>
<sst xmlns="http://schemas.openxmlformats.org/spreadsheetml/2006/main" count="112" uniqueCount="74">
  <si>
    <t>Dataset: Creditor Reporting System (CRS)</t>
  </si>
  <si>
    <t>Flow</t>
  </si>
  <si>
    <t>Official Development Assistance</t>
  </si>
  <si>
    <t>Channel</t>
  </si>
  <si>
    <t>All Channels</t>
  </si>
  <si>
    <t>Flow type</t>
  </si>
  <si>
    <t>Gross Disbursements</t>
  </si>
  <si>
    <t>Type of aid</t>
  </si>
  <si>
    <t>All Types, Total</t>
  </si>
  <si>
    <t>Amount type</t>
  </si>
  <si>
    <t>Constant Prices</t>
  </si>
  <si>
    <t>Recipient</t>
  </si>
  <si>
    <t>Oceania, Total</t>
  </si>
  <si>
    <t>Unit</t>
  </si>
  <si>
    <t>US Dollar, Millions, 2017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</si>
  <si>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</si>
  <si>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</si>
  <si>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</si>
  <si>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</si>
  <si>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</si>
  <si>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</si>
  <si>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</si>
  <si>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</si>
  <si>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</si>
  <si>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</si>
  <si>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</si>
  <si>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Donor</t>
  </si>
  <si>
    <t>Sector</t>
  </si>
  <si>
    <t>Data extracted on 06 Apr 2020 01:40 UTC (GMT) from OECD.Stat</t>
  </si>
  <si>
    <t>https://stats.oecd.org/Index.aspx?datasetcode=CRS1#</t>
  </si>
  <si>
    <t>Official Donors</t>
  </si>
  <si>
    <t>Australia</t>
  </si>
  <si>
    <t>New Zealand</t>
  </si>
  <si>
    <t>Total All Sectors</t>
  </si>
  <si>
    <t>Total Sector Allocable</t>
  </si>
  <si>
    <t>Health</t>
  </si>
  <si>
    <t>https://databank.worldbank.org/reports.aspx</t>
  </si>
  <si>
    <t>Last Updated: 03/18/2020</t>
  </si>
  <si>
    <t>Data from database: World Development Indicators</t>
  </si>
  <si>
    <t>TOTAL</t>
  </si>
  <si>
    <t>Population, total</t>
  </si>
  <si>
    <t>KIR</t>
  </si>
  <si>
    <t>Kiribati</t>
  </si>
  <si>
    <t>VUT</t>
  </si>
  <si>
    <t>Vanuatu</t>
  </si>
  <si>
    <t>TUV</t>
  </si>
  <si>
    <t>Tuvalu</t>
  </si>
  <si>
    <t>WSM</t>
  </si>
  <si>
    <t>Samoa</t>
  </si>
  <si>
    <t>TON</t>
  </si>
  <si>
    <t>Tonga</t>
  </si>
  <si>
    <t>SLB</t>
  </si>
  <si>
    <t>Solomon Islands</t>
  </si>
  <si>
    <t>PNG</t>
  </si>
  <si>
    <t>Papua New Guinea</t>
  </si>
  <si>
    <t>PLW</t>
  </si>
  <si>
    <t>Palau</t>
  </si>
  <si>
    <t>NRU</t>
  </si>
  <si>
    <t>Nauru</t>
  </si>
  <si>
    <t>MHL</t>
  </si>
  <si>
    <t>Marshall Islands</t>
  </si>
  <si>
    <t>FSM</t>
  </si>
  <si>
    <t>Micronesia, Fed. Sts.</t>
  </si>
  <si>
    <t>FJI</t>
  </si>
  <si>
    <t>Fiji</t>
  </si>
  <si>
    <t>Series Name</t>
  </si>
  <si>
    <t>Country Code</t>
  </si>
  <si>
    <t>Country Name</t>
  </si>
  <si>
    <t>Millions</t>
  </si>
  <si>
    <t>Dollars</t>
  </si>
  <si>
    <t>Health aid</t>
  </si>
  <si>
    <t>Population</t>
  </si>
  <si>
    <t>Health aid per Capita</t>
  </si>
  <si>
    <t>Note: population data missing for some PICs. These are small countries, however, and their influence on overall totals or trends is very limited.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</si>
</sst>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42"/>
    <xf numFmtId="3" fontId="1" fillId="0" borderId="0" xfId="42" applyNumberFormat="1"/>
    <xf numFmtId="3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'OECD data'!$B$14</c:f>
              <c:strCache>
                <c:ptCount val="1"/>
                <c:pt idx="0">
                  <c:v>Official Donors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'OECD data'!$C$13:$M$13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'OECD data'!$C$14:$M$14</c:f>
              <c:numCache>
                <c:formatCode>0</c:formatCode>
                <c:ptCount val="11"/>
                <c:pt idx="0">
                  <c:v>144.62952300000001</c:v>
                </c:pt>
                <c:pt idx="1">
                  <c:v>189.77704499999999</c:v>
                </c:pt>
                <c:pt idx="2">
                  <c:v>151.65510699999999</c:v>
                </c:pt>
                <c:pt idx="3">
                  <c:v>182.15165300000001</c:v>
                </c:pt>
                <c:pt idx="4">
                  <c:v>194.22335799999999</c:v>
                </c:pt>
                <c:pt idx="5">
                  <c:v>173.095744</c:v>
                </c:pt>
                <c:pt idx="6">
                  <c:v>157.073958</c:v>
                </c:pt>
                <c:pt idx="7">
                  <c:v>177.64779200000001</c:v>
                </c:pt>
                <c:pt idx="8">
                  <c:v>122.051348</c:v>
                </c:pt>
                <c:pt idx="9">
                  <c:v>133.875788</c:v>
                </c:pt>
                <c:pt idx="10">
                  <c:v>171.521987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C-42A9-BFC4-A64B0C79F527}"/>
            </c:ext>
          </c:extLst>
        </c:ser>
        <c:ser>
          <c:idx val="1"/>
          <c:order val="1"/>
          <c:tx>
            <c:strRef>
              <c:f>'OECD data'!$B$15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'OECD data'!$C$13:$M$13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'OECD data'!$C$15:$M$15</c:f>
              <c:numCache>
                <c:formatCode>0</c:formatCode>
                <c:ptCount val="11"/>
                <c:pt idx="0">
                  <c:v>67.871565000000004</c:v>
                </c:pt>
                <c:pt idx="1">
                  <c:v>83.624318000000002</c:v>
                </c:pt>
                <c:pt idx="2">
                  <c:v>89.226001999999994</c:v>
                </c:pt>
                <c:pt idx="3">
                  <c:v>111.382845</c:v>
                </c:pt>
                <c:pt idx="4">
                  <c:v>77.263290999999995</c:v>
                </c:pt>
                <c:pt idx="5">
                  <c:v>87.534406000000004</c:v>
                </c:pt>
                <c:pt idx="6">
                  <c:v>58.701903999999999</c:v>
                </c:pt>
                <c:pt idx="7">
                  <c:v>89.769110999999995</c:v>
                </c:pt>
                <c:pt idx="8">
                  <c:v>47.056730000000002</c:v>
                </c:pt>
                <c:pt idx="9">
                  <c:v>65.869822999999997</c:v>
                </c:pt>
                <c:pt idx="10">
                  <c:v>95.841082999999998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C-42A9-BFC4-A64B0C79F527}"/>
            </c:ext>
          </c:extLst>
        </c:ser>
        <c:ser>
          <c:idx val="2"/>
          <c:order val="2"/>
          <c:tx>
            <c:strRef>
              <c:f>'OECD data'!$B$16</c:f>
              <c:strCache>
                <c:ptCount val="1"/>
                <c:pt idx="0">
                  <c:v>New Zealand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'OECD data'!$C$13:$M$13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'OECD data'!$C$16:$M$16</c:f>
              <c:numCache>
                <c:formatCode>0</c:formatCode>
                <c:ptCount val="11"/>
                <c:pt idx="0">
                  <c:v>15.763396</c:v>
                </c:pt>
                <c:pt idx="1">
                  <c:v>15.259964</c:v>
                </c:pt>
                <c:pt idx="2">
                  <c:v>19.747114</c:v>
                </c:pt>
                <c:pt idx="3">
                  <c:v>14.876086000000001</c:v>
                </c:pt>
                <c:pt idx="4">
                  <c:v>19.095912999999999</c:v>
                </c:pt>
                <c:pt idx="5">
                  <c:v>15.613237</c:v>
                </c:pt>
                <c:pt idx="6">
                  <c:v>16.796371000000001</c:v>
                </c:pt>
                <c:pt idx="7">
                  <c:v>10.943752</c:v>
                </c:pt>
                <c:pt idx="8">
                  <c:v>9.9593559999999997</c:v>
                </c:pt>
                <c:pt idx="9">
                  <c:v>7.7220409999999999</c:v>
                </c:pt>
                <c:pt idx="10">
                  <c:v>16.068518999999998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C-42A9-BFC4-A64B0C79F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662656"/>
        <c:axId val="610662984"/>
      </c:areaChart>
      <c:catAx>
        <c:axId val="61066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662984"/>
        <c:crosses val="autoZero"/>
        <c:auto val="1"/>
        <c:lblAlgn val="ctr"/>
        <c:lblOffset val="100"/>
        <c:noMultiLvlLbl val="0"/>
      </c:catAx>
      <c:valAx>
        <c:axId val="61066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662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3263856251298"/>
          <c:y val="2.2122833987292437E-2"/>
          <c:w val="0.86282950608243258"/>
          <c:h val="0.89234192843176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'Health aid per capita'!$B$2:$L$2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'Health aid per capita'!$B$8:$L$8</c:f>
              <c:numCache>
                <c:formatCode>0.00</c:formatCode>
                <c:ptCount val="11"/>
                <c:pt idx="0">
                  <c:v>15.834791548399847</c:v>
                </c:pt>
                <c:pt idx="1">
                  <c:v>20.338143239428621</c:v>
                </c:pt>
                <c:pt idx="2">
                  <c:v>15.921752549546847</c:v>
                </c:pt>
                <c:pt idx="3">
                  <c:v>18.751460830031053</c:v>
                </c:pt>
                <c:pt idx="4">
                  <c:v>19.619095710884459</c:v>
                </c:pt>
                <c:pt idx="5">
                  <c:v>17.164568128450846</c:v>
                </c:pt>
                <c:pt idx="6">
                  <c:v>15.291665867558448</c:v>
                </c:pt>
                <c:pt idx="7">
                  <c:v>16.977941590376478</c:v>
                </c:pt>
                <c:pt idx="8">
                  <c:v>11.449397832114938</c:v>
                </c:pt>
                <c:pt idx="9">
                  <c:v>12.327290088548786</c:v>
                </c:pt>
                <c:pt idx="10">
                  <c:v>15.503154510121087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6-4576-A813-D99BF5DA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7"/>
        <c:axId val="673353680"/>
        <c:axId val="673357616"/>
      </c:barChart>
      <c:catAx>
        <c:axId val="6733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357616"/>
        <c:crosses val="autoZero"/>
        <c:auto val="1"/>
        <c:lblAlgn val="ctr"/>
        <c:lblOffset val="100"/>
        <c:noMultiLvlLbl val="0"/>
      </c:catAx>
      <c:valAx>
        <c:axId val="67335761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Health</a:t>
                </a:r>
                <a:r>
                  <a:rPr lang="en-NZ" baseline="0"/>
                  <a:t> aid per capita (inflation adjusted - 2017 USD)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1.1111111111111112E-2"/>
              <c:y val="8.55313167821235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crossAx val="6733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16</xdr:row>
      <xdr:rowOff>133350</xdr:rowOff>
    </xdr:from>
    <xdr:to>
      <xdr:col>6</xdr:col>
      <xdr:colOff>205740</xdr:colOff>
      <xdr:row>33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CA5DC3-9CC1-47F2-82D8-B60187FBC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10</xdr:row>
      <xdr:rowOff>57150</xdr:rowOff>
    </xdr:from>
    <xdr:to>
      <xdr:col>5</xdr:col>
      <xdr:colOff>571500</xdr:colOff>
      <xdr:row>31</xdr:row>
      <xdr:rowOff>112644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3D05FE-2A7C-427A-808D-9615B9B6E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0" sqref="A10"/>
    </sheetView>
  </sheetViews>
  <sheetFormatPr defaultRowHeight="13.2" x14ac:dyDescent="0.25"/>
  <cols>
    <col min="1" max="1" width="13" customWidth="1"/>
    <col min="2" max="2" width="27.33203125" bestFit="1" customWidth="1"/>
  </cols>
  <sheetData>
    <row r="1" spans="1:2" x14ac:dyDescent="0.25">
      <c r="A1" t="s">
        <v>0</v>
      </c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7</v>
      </c>
      <c r="B5" t="s">
        <v>8</v>
      </c>
    </row>
    <row r="6" spans="1:2" x14ac:dyDescent="0.25">
      <c r="A6" t="s">
        <v>9</v>
      </c>
      <c r="B6" t="s">
        <v>10</v>
      </c>
    </row>
    <row r="7" spans="1:2" x14ac:dyDescent="0.25">
      <c r="A7" t="s">
        <v>11</v>
      </c>
      <c r="B7" t="s">
        <v>12</v>
      </c>
    </row>
    <row r="8" spans="1:2" x14ac:dyDescent="0.25">
      <c r="A8" t="s">
        <v>13</v>
      </c>
      <c r="B8" t="s">
        <v>14</v>
      </c>
    </row>
    <row r="9" spans="1:2" x14ac:dyDescent="0.25">
      <c r="A9" t="s">
        <v>29</v>
      </c>
    </row>
    <row r="10" spans="1:2" x14ac:dyDescent="0.25">
      <c r="A10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85" zoomScaleNormal="85" workbookViewId="0">
      <selection activeCell="C13" sqref="C13:M14"/>
    </sheetView>
  </sheetViews>
  <sheetFormatPr defaultRowHeight="13.2" x14ac:dyDescent="0.25"/>
  <cols>
    <col min="1" max="1" width="13.21875" bestFit="1" customWidth="1"/>
    <col min="2" max="2" width="18.6640625" bestFit="1" customWidth="1"/>
  </cols>
  <sheetData>
    <row r="1" spans="1:13" x14ac:dyDescent="0.25">
      <c r="A1" t="s">
        <v>26</v>
      </c>
      <c r="B1" t="s">
        <v>27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</row>
    <row r="2" spans="1:13" x14ac:dyDescent="0.25">
      <c r="A2" t="s">
        <v>30</v>
      </c>
      <c r="B2" t="s">
        <v>33</v>
      </c>
      <c r="C2" s="1">
        <v>1603.696242</v>
      </c>
      <c r="D2" s="1">
        <v>1683.8815629999999</v>
      </c>
      <c r="E2" s="1">
        <v>1834.514144</v>
      </c>
      <c r="F2" s="1">
        <v>1955.204772</v>
      </c>
      <c r="G2" s="1">
        <v>1941.1834879999999</v>
      </c>
      <c r="H2" s="1">
        <v>1982.2811160000001</v>
      </c>
      <c r="I2" s="1">
        <v>1780.626788</v>
      </c>
      <c r="J2" s="1">
        <v>2091.1596030000001</v>
      </c>
      <c r="K2" s="1">
        <v>1828.2321400000001</v>
      </c>
      <c r="L2" s="1">
        <v>2150.8180200000002</v>
      </c>
      <c r="M2" s="1">
        <v>2320.7747250000002</v>
      </c>
    </row>
    <row r="3" spans="1:13" x14ac:dyDescent="0.25">
      <c r="A3" t="s">
        <v>30</v>
      </c>
      <c r="B3" t="s">
        <v>34</v>
      </c>
      <c r="C3" s="1">
        <v>1500.129361</v>
      </c>
      <c r="D3" s="1">
        <v>1557.2865019999999</v>
      </c>
      <c r="E3" s="1">
        <v>1683.3326689999999</v>
      </c>
      <c r="F3" s="1">
        <v>1845.736028</v>
      </c>
      <c r="G3" s="1">
        <v>1728.348215</v>
      </c>
      <c r="H3" s="1">
        <v>1673.479732</v>
      </c>
      <c r="I3" s="1">
        <v>1683.462935</v>
      </c>
      <c r="J3" s="1">
        <v>1849.0924199999999</v>
      </c>
      <c r="K3" s="1">
        <v>1616.733649</v>
      </c>
      <c r="L3" s="1">
        <v>1885.519393</v>
      </c>
      <c r="M3" s="1">
        <v>2012.231554</v>
      </c>
    </row>
    <row r="4" spans="1:13" x14ac:dyDescent="0.25">
      <c r="A4" t="s">
        <v>30</v>
      </c>
      <c r="B4" t="s">
        <v>35</v>
      </c>
      <c r="C4" s="1">
        <v>144.62952300000001</v>
      </c>
      <c r="D4" s="1">
        <v>189.77704499999999</v>
      </c>
      <c r="E4" s="1">
        <v>151.65510699999999</v>
      </c>
      <c r="F4" s="1">
        <v>182.15165300000001</v>
      </c>
      <c r="G4" s="1">
        <v>194.22335799999999</v>
      </c>
      <c r="H4" s="1">
        <v>173.095744</v>
      </c>
      <c r="I4" s="1">
        <v>157.073958</v>
      </c>
      <c r="J4" s="1">
        <v>177.64779200000001</v>
      </c>
      <c r="K4" s="1">
        <v>122.051348</v>
      </c>
      <c r="L4" s="1">
        <v>133.875788</v>
      </c>
      <c r="M4" s="1">
        <v>171.521987</v>
      </c>
    </row>
    <row r="5" spans="1:13" x14ac:dyDescent="0.25">
      <c r="A5" t="s">
        <v>31</v>
      </c>
      <c r="B5" t="s">
        <v>33</v>
      </c>
      <c r="C5" s="1">
        <v>781.01311199999998</v>
      </c>
      <c r="D5" s="1">
        <v>799.87097500000004</v>
      </c>
      <c r="E5" s="1">
        <v>897.35084099999995</v>
      </c>
      <c r="F5" s="1">
        <v>935.865004</v>
      </c>
      <c r="G5" s="1">
        <v>895.89466900000002</v>
      </c>
      <c r="H5" s="1">
        <v>862.21614</v>
      </c>
      <c r="I5" s="1">
        <v>750.78893900000003</v>
      </c>
      <c r="J5" s="1">
        <v>910.06744000000003</v>
      </c>
      <c r="K5" s="1">
        <v>783.85030800000004</v>
      </c>
      <c r="L5" s="1">
        <v>814.158861</v>
      </c>
      <c r="M5" s="1">
        <v>850.69564300000002</v>
      </c>
    </row>
    <row r="6" spans="1:13" x14ac:dyDescent="0.25">
      <c r="A6" t="s">
        <v>31</v>
      </c>
      <c r="B6" t="s">
        <v>34</v>
      </c>
      <c r="C6" s="1">
        <v>763.973612</v>
      </c>
      <c r="D6" s="1">
        <v>774.843256</v>
      </c>
      <c r="E6" s="1">
        <v>862.88865499999997</v>
      </c>
      <c r="F6" s="1">
        <v>930.54002100000002</v>
      </c>
      <c r="G6" s="1">
        <v>876.48216100000002</v>
      </c>
      <c r="H6" s="1">
        <v>849.69128499999999</v>
      </c>
      <c r="I6" s="1">
        <v>736.70452</v>
      </c>
      <c r="J6" s="1">
        <v>846.03570200000001</v>
      </c>
      <c r="K6" s="1">
        <v>736.84075600000006</v>
      </c>
      <c r="L6" s="1">
        <v>799.27323000000001</v>
      </c>
      <c r="M6" s="1">
        <v>823.92310099999997</v>
      </c>
    </row>
    <row r="7" spans="1:13" x14ac:dyDescent="0.25">
      <c r="A7" t="s">
        <v>31</v>
      </c>
      <c r="B7" t="s">
        <v>35</v>
      </c>
      <c r="C7" s="1">
        <v>67.871565000000004</v>
      </c>
      <c r="D7" s="1">
        <v>83.624318000000002</v>
      </c>
      <c r="E7" s="1">
        <v>89.226001999999994</v>
      </c>
      <c r="F7" s="1">
        <v>111.382845</v>
      </c>
      <c r="G7" s="1">
        <v>77.263290999999995</v>
      </c>
      <c r="H7" s="1">
        <v>87.534406000000004</v>
      </c>
      <c r="I7" s="1">
        <v>58.701903999999999</v>
      </c>
      <c r="J7" s="1">
        <v>89.769110999999995</v>
      </c>
      <c r="K7" s="1">
        <v>47.056730000000002</v>
      </c>
      <c r="L7" s="1">
        <v>65.869822999999997</v>
      </c>
      <c r="M7" s="1">
        <v>95.841082999999998</v>
      </c>
    </row>
    <row r="8" spans="1:13" x14ac:dyDescent="0.25">
      <c r="A8" t="s">
        <v>32</v>
      </c>
      <c r="B8" t="s">
        <v>33</v>
      </c>
      <c r="C8" s="1">
        <v>186.98187200000001</v>
      </c>
      <c r="D8" s="1">
        <v>179.409704</v>
      </c>
      <c r="E8" s="1">
        <v>192.72293099999999</v>
      </c>
      <c r="F8" s="1">
        <v>205.18465699999999</v>
      </c>
      <c r="G8" s="1">
        <v>227.768235</v>
      </c>
      <c r="H8" s="1">
        <v>210.02297300000001</v>
      </c>
      <c r="I8" s="1">
        <v>241.71271899999999</v>
      </c>
      <c r="J8" s="1">
        <v>245.60890800000001</v>
      </c>
      <c r="K8" s="1">
        <v>244.41372200000001</v>
      </c>
      <c r="L8" s="1">
        <v>227.49041099999999</v>
      </c>
      <c r="M8" s="1">
        <v>332.25028900000001</v>
      </c>
    </row>
    <row r="9" spans="1:13" x14ac:dyDescent="0.25">
      <c r="A9" t="s">
        <v>32</v>
      </c>
      <c r="B9" t="s">
        <v>34</v>
      </c>
      <c r="C9" s="1">
        <v>130.09177</v>
      </c>
      <c r="D9" s="1">
        <v>138.26888500000001</v>
      </c>
      <c r="E9" s="1">
        <v>149.70604599999999</v>
      </c>
      <c r="F9" s="1">
        <v>162.29734199999999</v>
      </c>
      <c r="G9" s="1">
        <v>186.735657</v>
      </c>
      <c r="H9" s="1">
        <v>171.09795600000001</v>
      </c>
      <c r="I9" s="1">
        <v>201.58846800000001</v>
      </c>
      <c r="J9" s="1">
        <v>202.454365</v>
      </c>
      <c r="K9" s="1">
        <v>183.547687</v>
      </c>
      <c r="L9" s="1">
        <v>173.453889</v>
      </c>
      <c r="M9" s="1">
        <v>249.31284400000001</v>
      </c>
    </row>
    <row r="10" spans="1:13" x14ac:dyDescent="0.25">
      <c r="A10" t="s">
        <v>32</v>
      </c>
      <c r="B10" t="s">
        <v>35</v>
      </c>
      <c r="C10" s="1">
        <v>15.763396</v>
      </c>
      <c r="D10" s="1">
        <v>15.259964</v>
      </c>
      <c r="E10" s="1">
        <v>19.747114</v>
      </c>
      <c r="F10" s="1">
        <v>14.876086000000001</v>
      </c>
      <c r="G10" s="1">
        <v>19.095912999999999</v>
      </c>
      <c r="H10" s="1">
        <v>15.613237</v>
      </c>
      <c r="I10" s="1">
        <v>16.796371000000001</v>
      </c>
      <c r="J10" s="1">
        <v>10.943752</v>
      </c>
      <c r="K10" s="1">
        <v>9.9593559999999997</v>
      </c>
      <c r="L10" s="1">
        <v>7.7220409999999999</v>
      </c>
      <c r="M10" s="1">
        <v>16.068518999999998</v>
      </c>
    </row>
    <row r="13" spans="1:13" x14ac:dyDescent="0.25">
      <c r="B13" t="s">
        <v>35</v>
      </c>
      <c r="C13" s="2" t="s">
        <v>15</v>
      </c>
      <c r="D13" s="2" t="s">
        <v>16</v>
      </c>
      <c r="E13" s="2" t="s">
        <v>17</v>
      </c>
      <c r="F13" s="2" t="s">
        <v>18</v>
      </c>
      <c r="G13" s="2" t="s">
        <v>19</v>
      </c>
      <c r="H13" s="2" t="s">
        <v>20</v>
      </c>
      <c r="I13" s="2" t="s">
        <v>21</v>
      </c>
      <c r="J13" s="2" t="s">
        <v>22</v>
      </c>
      <c r="K13" s="2" t="s">
        <v>23</v>
      </c>
      <c r="L13" s="2" t="s">
        <v>24</v>
      </c>
      <c r="M13" s="2" t="s">
        <v>25</v>
      </c>
    </row>
    <row r="14" spans="1:13" x14ac:dyDescent="0.25">
      <c r="B14" t="s">
        <v>30</v>
      </c>
      <c r="C14" s="3">
        <v>144.62952300000001</v>
      </c>
      <c r="D14" s="3">
        <v>189.77704499999999</v>
      </c>
      <c r="E14" s="3">
        <v>151.65510699999999</v>
      </c>
      <c r="F14" s="3">
        <v>182.15165300000001</v>
      </c>
      <c r="G14" s="3">
        <v>194.22335799999999</v>
      </c>
      <c r="H14" s="3">
        <v>173.095744</v>
      </c>
      <c r="I14" s="3">
        <v>157.073958</v>
      </c>
      <c r="J14" s="3">
        <v>177.64779200000001</v>
      </c>
      <c r="K14" s="3">
        <v>122.051348</v>
      </c>
      <c r="L14" s="3">
        <v>133.875788</v>
      </c>
      <c r="M14" s="3">
        <v>171.521987</v>
      </c>
    </row>
    <row r="15" spans="1:13" x14ac:dyDescent="0.25">
      <c r="B15" t="s">
        <v>31</v>
      </c>
      <c r="C15" s="3">
        <v>67.871565000000004</v>
      </c>
      <c r="D15" s="3">
        <v>83.624318000000002</v>
      </c>
      <c r="E15" s="3">
        <v>89.226001999999994</v>
      </c>
      <c r="F15" s="3">
        <v>111.382845</v>
      </c>
      <c r="G15" s="3">
        <v>77.263290999999995</v>
      </c>
      <c r="H15" s="3">
        <v>87.534406000000004</v>
      </c>
      <c r="I15" s="3">
        <v>58.701903999999999</v>
      </c>
      <c r="J15" s="3">
        <v>89.769110999999995</v>
      </c>
      <c r="K15" s="3">
        <v>47.056730000000002</v>
      </c>
      <c r="L15" s="3">
        <v>65.869822999999997</v>
      </c>
      <c r="M15" s="3">
        <v>95.841082999999998</v>
      </c>
    </row>
    <row r="16" spans="1:13" x14ac:dyDescent="0.25">
      <c r="B16" t="s">
        <v>32</v>
      </c>
      <c r="C16" s="3">
        <v>15.763396</v>
      </c>
      <c r="D16" s="3">
        <v>15.259964</v>
      </c>
      <c r="E16" s="3">
        <v>19.747114</v>
      </c>
      <c r="F16" s="3">
        <v>14.876086000000001</v>
      </c>
      <c r="G16" s="3">
        <v>19.095912999999999</v>
      </c>
      <c r="H16" s="3">
        <v>15.613237</v>
      </c>
      <c r="I16" s="3">
        <v>16.796371000000001</v>
      </c>
      <c r="J16" s="3">
        <v>10.943752</v>
      </c>
      <c r="K16" s="3">
        <v>9.9593559999999997</v>
      </c>
      <c r="L16" s="3">
        <v>7.7220409999999999</v>
      </c>
      <c r="M16" s="3">
        <v>16.068518999999998</v>
      </c>
    </row>
  </sheetData>
  <pageMargins left="0.75" right="0.75" top="1" bottom="1" header="0.5" footer="0.5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4" sqref="D14:N14"/>
    </sheetView>
  </sheetViews>
  <sheetFormatPr defaultRowHeight="14.4" x14ac:dyDescent="0.3"/>
  <cols>
    <col min="1" max="16384" width="8.88671875" style="4"/>
  </cols>
  <sheetData>
    <row r="1" spans="1:1" x14ac:dyDescent="0.3">
      <c r="A1" s="4" t="s">
        <v>38</v>
      </c>
    </row>
    <row r="2" spans="1:1" x14ac:dyDescent="0.3">
      <c r="A2" s="4" t="s">
        <v>37</v>
      </c>
    </row>
    <row r="3" spans="1:1" x14ac:dyDescent="0.3">
      <c r="A3" s="4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D14" sqref="D14:N14"/>
    </sheetView>
  </sheetViews>
  <sheetFormatPr defaultRowHeight="14.4" x14ac:dyDescent="0.3"/>
  <cols>
    <col min="1" max="1" width="8.88671875" style="4"/>
    <col min="2" max="2" width="12.109375" style="4" bestFit="1" customWidth="1"/>
    <col min="3" max="3" width="14.6640625" style="4" bestFit="1" customWidth="1"/>
    <col min="4" max="8" width="9" style="4" bestFit="1" customWidth="1"/>
    <col min="9" max="14" width="9.88671875" style="4" bestFit="1" customWidth="1"/>
    <col min="15" max="16384" width="8.88671875" style="4"/>
  </cols>
  <sheetData>
    <row r="1" spans="1:14" x14ac:dyDescent="0.3">
      <c r="A1" s="4" t="s">
        <v>67</v>
      </c>
      <c r="B1" s="4" t="s">
        <v>66</v>
      </c>
      <c r="C1" s="4" t="s">
        <v>65</v>
      </c>
      <c r="D1" s="4">
        <v>2008</v>
      </c>
      <c r="E1" s="4">
        <v>2009</v>
      </c>
      <c r="F1" s="4">
        <v>2010</v>
      </c>
      <c r="G1" s="4">
        <v>2011</v>
      </c>
      <c r="H1" s="4">
        <v>2012</v>
      </c>
      <c r="I1" s="4">
        <v>2013</v>
      </c>
      <c r="J1" s="4">
        <v>2014</v>
      </c>
      <c r="K1" s="4">
        <v>2015</v>
      </c>
      <c r="L1" s="4">
        <v>2016</v>
      </c>
      <c r="M1" s="4">
        <v>2017</v>
      </c>
      <c r="N1" s="4">
        <v>2018</v>
      </c>
    </row>
    <row r="2" spans="1:14" x14ac:dyDescent="0.3">
      <c r="A2" s="4" t="s">
        <v>64</v>
      </c>
      <c r="B2" s="4" t="s">
        <v>63</v>
      </c>
      <c r="C2" s="4" t="s">
        <v>40</v>
      </c>
      <c r="D2" s="4">
        <v>845361</v>
      </c>
      <c r="E2" s="4">
        <v>853637</v>
      </c>
      <c r="F2" s="4">
        <v>859818</v>
      </c>
      <c r="G2" s="4">
        <v>863449</v>
      </c>
      <c r="H2" s="4">
        <v>865069</v>
      </c>
      <c r="I2" s="4">
        <v>865608</v>
      </c>
      <c r="J2" s="4">
        <v>866453</v>
      </c>
      <c r="K2" s="4">
        <v>868627</v>
      </c>
      <c r="L2" s="4">
        <v>872399</v>
      </c>
      <c r="M2" s="4">
        <v>877459</v>
      </c>
      <c r="N2" s="4">
        <v>883483</v>
      </c>
    </row>
    <row r="3" spans="1:14" x14ac:dyDescent="0.3">
      <c r="A3" s="4" t="s">
        <v>62</v>
      </c>
      <c r="B3" s="4" t="s">
        <v>61</v>
      </c>
      <c r="C3" s="4" t="s">
        <v>40</v>
      </c>
      <c r="D3" s="4">
        <v>103543</v>
      </c>
      <c r="E3" s="4">
        <v>102975</v>
      </c>
      <c r="F3" s="4">
        <v>102911</v>
      </c>
      <c r="G3" s="4">
        <v>103450</v>
      </c>
      <c r="H3" s="4">
        <v>104506</v>
      </c>
      <c r="I3" s="4">
        <v>105926</v>
      </c>
      <c r="J3" s="4">
        <v>107446</v>
      </c>
      <c r="K3" s="4">
        <v>108895</v>
      </c>
      <c r="L3" s="4">
        <v>110215</v>
      </c>
      <c r="M3" s="4">
        <v>111459</v>
      </c>
      <c r="N3" s="4">
        <v>112640</v>
      </c>
    </row>
    <row r="4" spans="1:14" x14ac:dyDescent="0.3">
      <c r="A4" s="4" t="s">
        <v>60</v>
      </c>
      <c r="B4" s="4" t="s">
        <v>59</v>
      </c>
      <c r="C4" s="4" t="s">
        <v>40</v>
      </c>
      <c r="D4" s="4">
        <v>56174</v>
      </c>
      <c r="E4" s="4">
        <v>56250</v>
      </c>
      <c r="F4" s="4">
        <v>56366</v>
      </c>
      <c r="G4" s="4">
        <v>56531</v>
      </c>
      <c r="H4" s="4">
        <v>56717</v>
      </c>
      <c r="I4" s="4">
        <v>56938</v>
      </c>
      <c r="J4" s="4">
        <v>57179</v>
      </c>
      <c r="K4" s="4">
        <v>57439</v>
      </c>
      <c r="L4" s="4">
        <v>57735</v>
      </c>
      <c r="M4" s="4">
        <v>58058</v>
      </c>
      <c r="N4" s="4">
        <v>58413</v>
      </c>
    </row>
    <row r="5" spans="1:14" x14ac:dyDescent="0.3">
      <c r="A5" s="4" t="s">
        <v>58</v>
      </c>
      <c r="B5" s="4" t="s">
        <v>57</v>
      </c>
      <c r="C5" s="4" t="s">
        <v>40</v>
      </c>
      <c r="D5" s="4">
        <v>9891</v>
      </c>
      <c r="E5" s="4">
        <v>9939</v>
      </c>
      <c r="F5" s="4">
        <v>10005</v>
      </c>
      <c r="G5" s="4">
        <v>10057</v>
      </c>
      <c r="H5" s="4">
        <v>10279</v>
      </c>
      <c r="I5" s="4">
        <v>10821</v>
      </c>
      <c r="J5" s="4">
        <v>11853</v>
      </c>
      <c r="K5" s="4">
        <v>12475</v>
      </c>
      <c r="L5" s="4">
        <v>13049</v>
      </c>
      <c r="M5" s="4">
        <v>12876</v>
      </c>
      <c r="N5" s="4">
        <v>12704</v>
      </c>
    </row>
    <row r="6" spans="1:14" x14ac:dyDescent="0.3">
      <c r="A6" s="4" t="s">
        <v>56</v>
      </c>
      <c r="B6" s="4" t="s">
        <v>55</v>
      </c>
      <c r="C6" s="4" t="s">
        <v>40</v>
      </c>
      <c r="D6" s="4">
        <v>18704</v>
      </c>
      <c r="E6" s="4">
        <v>18285</v>
      </c>
      <c r="F6" s="4">
        <v>17955</v>
      </c>
      <c r="G6" s="4">
        <v>17745</v>
      </c>
      <c r="H6" s="4">
        <v>17640</v>
      </c>
      <c r="I6" s="4">
        <v>17606</v>
      </c>
      <c r="J6" s="4">
        <v>17626</v>
      </c>
      <c r="K6" s="4">
        <v>17665</v>
      </c>
      <c r="L6" s="4">
        <v>17725</v>
      </c>
      <c r="M6" s="4">
        <v>17808</v>
      </c>
      <c r="N6" s="4">
        <v>17907</v>
      </c>
    </row>
    <row r="7" spans="1:14" x14ac:dyDescent="0.3">
      <c r="A7" s="4" t="s">
        <v>54</v>
      </c>
      <c r="B7" s="4" t="s">
        <v>53</v>
      </c>
      <c r="C7" s="4" t="s">
        <v>40</v>
      </c>
      <c r="D7" s="4">
        <v>6976201</v>
      </c>
      <c r="E7" s="4">
        <v>7144776</v>
      </c>
      <c r="F7" s="4">
        <v>7310507</v>
      </c>
      <c r="G7" s="4">
        <v>7472200</v>
      </c>
      <c r="H7" s="4">
        <v>7631002</v>
      </c>
      <c r="I7" s="4">
        <v>7788379</v>
      </c>
      <c r="J7" s="4">
        <v>7946731</v>
      </c>
      <c r="K7" s="4">
        <v>8107775</v>
      </c>
      <c r="L7" s="4">
        <v>8271760</v>
      </c>
      <c r="M7" s="4">
        <v>8438029</v>
      </c>
      <c r="N7" s="4">
        <v>8606316</v>
      </c>
    </row>
    <row r="8" spans="1:14" x14ac:dyDescent="0.3">
      <c r="A8" s="4" t="s">
        <v>52</v>
      </c>
      <c r="B8" s="4" t="s">
        <v>51</v>
      </c>
      <c r="C8" s="4" t="s">
        <v>40</v>
      </c>
      <c r="D8" s="4">
        <v>503360</v>
      </c>
      <c r="E8" s="4">
        <v>515181</v>
      </c>
      <c r="F8" s="4">
        <v>527861</v>
      </c>
      <c r="G8" s="4">
        <v>541521</v>
      </c>
      <c r="H8" s="4">
        <v>556064</v>
      </c>
      <c r="I8" s="4">
        <v>571335</v>
      </c>
      <c r="J8" s="4">
        <v>587079</v>
      </c>
      <c r="K8" s="4">
        <v>603118</v>
      </c>
      <c r="L8" s="4">
        <v>619437</v>
      </c>
      <c r="M8" s="4">
        <v>636038</v>
      </c>
      <c r="N8" s="4">
        <v>652858</v>
      </c>
    </row>
    <row r="9" spans="1:14" x14ac:dyDescent="0.3">
      <c r="A9" s="4" t="s">
        <v>50</v>
      </c>
      <c r="B9" s="4" t="s">
        <v>49</v>
      </c>
      <c r="C9" s="4" t="s">
        <v>40</v>
      </c>
      <c r="D9" s="4">
        <v>103379</v>
      </c>
      <c r="E9" s="4">
        <v>103890</v>
      </c>
      <c r="F9" s="4">
        <v>103986</v>
      </c>
      <c r="G9" s="4">
        <v>103562</v>
      </c>
      <c r="H9" s="4">
        <v>102737</v>
      </c>
      <c r="I9" s="4">
        <v>101768</v>
      </c>
      <c r="J9" s="4">
        <v>101028</v>
      </c>
      <c r="K9" s="4">
        <v>100781</v>
      </c>
      <c r="L9" s="4">
        <v>101133</v>
      </c>
      <c r="M9" s="4">
        <v>101998</v>
      </c>
      <c r="N9" s="4">
        <v>103197</v>
      </c>
    </row>
    <row r="10" spans="1:14" x14ac:dyDescent="0.3">
      <c r="A10" s="4" t="s">
        <v>48</v>
      </c>
      <c r="B10" s="4" t="s">
        <v>47</v>
      </c>
      <c r="C10" s="4" t="s">
        <v>40</v>
      </c>
      <c r="D10" s="4">
        <v>183263</v>
      </c>
      <c r="E10" s="4">
        <v>184556</v>
      </c>
      <c r="F10" s="4">
        <v>185949</v>
      </c>
      <c r="G10" s="4">
        <v>187469</v>
      </c>
      <c r="H10" s="4">
        <v>189088</v>
      </c>
      <c r="I10" s="4">
        <v>190717</v>
      </c>
      <c r="J10" s="4">
        <v>192221</v>
      </c>
      <c r="K10" s="4">
        <v>193513</v>
      </c>
      <c r="L10" s="4">
        <v>194535</v>
      </c>
      <c r="M10" s="4">
        <v>195352</v>
      </c>
      <c r="N10" s="4">
        <v>196130</v>
      </c>
    </row>
    <row r="11" spans="1:14" x14ac:dyDescent="0.3">
      <c r="A11" s="4" t="s">
        <v>46</v>
      </c>
      <c r="B11" s="4" t="s">
        <v>45</v>
      </c>
      <c r="C11" s="4" t="s">
        <v>40</v>
      </c>
      <c r="D11" s="4">
        <v>10314</v>
      </c>
      <c r="E11" s="4">
        <v>10424</v>
      </c>
      <c r="F11" s="4">
        <v>10530</v>
      </c>
      <c r="G11" s="4">
        <v>10633</v>
      </c>
      <c r="H11" s="4">
        <v>10739</v>
      </c>
      <c r="I11" s="4">
        <v>10857</v>
      </c>
      <c r="J11" s="4">
        <v>10972</v>
      </c>
      <c r="K11" s="4">
        <v>11099</v>
      </c>
      <c r="L11" s="4">
        <v>11225</v>
      </c>
      <c r="M11" s="4">
        <v>11370</v>
      </c>
      <c r="N11" s="4">
        <v>11508</v>
      </c>
    </row>
    <row r="12" spans="1:14" x14ac:dyDescent="0.3">
      <c r="A12" s="4" t="s">
        <v>44</v>
      </c>
      <c r="B12" s="4" t="s">
        <v>43</v>
      </c>
      <c r="C12" s="4" t="s">
        <v>40</v>
      </c>
      <c r="D12" s="4">
        <v>224704</v>
      </c>
      <c r="E12" s="4">
        <v>230247</v>
      </c>
      <c r="F12" s="4">
        <v>236211</v>
      </c>
      <c r="G12" s="4">
        <v>242653</v>
      </c>
      <c r="H12" s="4">
        <v>249499</v>
      </c>
      <c r="I12" s="4">
        <v>256635</v>
      </c>
      <c r="J12" s="4">
        <v>263888</v>
      </c>
      <c r="K12" s="4">
        <v>271130</v>
      </c>
      <c r="L12" s="4">
        <v>278330</v>
      </c>
      <c r="M12" s="4">
        <v>285510</v>
      </c>
      <c r="N12" s="4">
        <v>292680</v>
      </c>
    </row>
    <row r="13" spans="1:14" x14ac:dyDescent="0.3">
      <c r="A13" s="4" t="s">
        <v>42</v>
      </c>
      <c r="B13" s="4" t="s">
        <v>41</v>
      </c>
      <c r="C13" s="4" t="s">
        <v>40</v>
      </c>
      <c r="D13" s="4">
        <v>98761</v>
      </c>
      <c r="E13" s="4">
        <v>100930</v>
      </c>
      <c r="F13" s="4">
        <v>102927</v>
      </c>
      <c r="G13" s="4">
        <v>104728</v>
      </c>
      <c r="H13" s="4">
        <v>106370</v>
      </c>
      <c r="I13" s="4">
        <v>107890</v>
      </c>
      <c r="J13" s="4">
        <v>109391</v>
      </c>
      <c r="K13" s="4">
        <v>110930</v>
      </c>
      <c r="L13" s="4">
        <v>112524</v>
      </c>
      <c r="M13" s="4">
        <v>114158</v>
      </c>
      <c r="N13" s="4">
        <v>115847</v>
      </c>
    </row>
    <row r="14" spans="1:14" x14ac:dyDescent="0.3">
      <c r="C14" s="4" t="s">
        <v>39</v>
      </c>
      <c r="D14" s="5">
        <f>SUM(D2:D13)</f>
        <v>9133655</v>
      </c>
      <c r="E14" s="5">
        <f>SUM(E2:E13)</f>
        <v>9331090</v>
      </c>
      <c r="F14" s="5">
        <f>SUM(F2:F13)</f>
        <v>9525026</v>
      </c>
      <c r="G14" s="5">
        <f>SUM(G2:G13)</f>
        <v>9713998</v>
      </c>
      <c r="H14" s="5">
        <f>SUM(H2:H13)</f>
        <v>9899710</v>
      </c>
      <c r="I14" s="5">
        <f>SUM(I2:I13)</f>
        <v>10084480</v>
      </c>
      <c r="J14" s="5">
        <f>SUM(J2:J13)</f>
        <v>10271867</v>
      </c>
      <c r="K14" s="5">
        <f>SUM(K2:K13)</f>
        <v>10463447</v>
      </c>
      <c r="L14" s="5">
        <f>SUM(L2:L13)</f>
        <v>10660067</v>
      </c>
      <c r="M14" s="5">
        <f>SUM(M2:M13)</f>
        <v>10860115</v>
      </c>
      <c r="N14" s="5">
        <f>SUM(N2:N13)</f>
        <v>11063683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zoomScale="85" zoomScaleNormal="85" workbookViewId="0">
      <selection activeCell="I26" sqref="I26"/>
    </sheetView>
  </sheetViews>
  <sheetFormatPr defaultRowHeight="13.2" x14ac:dyDescent="0.25"/>
  <cols>
    <col min="1" max="1" width="18.21875" bestFit="1" customWidth="1"/>
    <col min="2" max="12" width="11.109375" bestFit="1" customWidth="1"/>
  </cols>
  <sheetData>
    <row r="1" spans="1:12" ht="4.2" customHeight="1" x14ac:dyDescent="0.25"/>
    <row r="2" spans="1:12" x14ac:dyDescent="0.25">
      <c r="A2" t="s">
        <v>70</v>
      </c>
      <c r="B2" s="8">
        <v>2008</v>
      </c>
      <c r="C2" s="8">
        <v>2009</v>
      </c>
      <c r="D2" s="8">
        <v>2010</v>
      </c>
      <c r="E2" s="8">
        <v>2011</v>
      </c>
      <c r="F2" s="8">
        <v>2012</v>
      </c>
      <c r="G2" s="8">
        <v>2013</v>
      </c>
      <c r="H2" s="8">
        <v>2014</v>
      </c>
      <c r="I2" s="8">
        <v>2015</v>
      </c>
      <c r="J2" s="8">
        <v>2016</v>
      </c>
      <c r="K2" s="8">
        <v>2017</v>
      </c>
      <c r="L2" s="8">
        <v>2018</v>
      </c>
    </row>
    <row r="3" spans="1:12" x14ac:dyDescent="0.25">
      <c r="A3" t="s">
        <v>68</v>
      </c>
      <c r="B3" s="6">
        <v>144.62952300000001</v>
      </c>
      <c r="C3" s="6">
        <v>189.77704499999999</v>
      </c>
      <c r="D3" s="6">
        <v>151.65510699999999</v>
      </c>
      <c r="E3" s="6">
        <v>182.15165300000001</v>
      </c>
      <c r="F3" s="6">
        <v>194.22335799999999</v>
      </c>
      <c r="G3" s="6">
        <v>173.095744</v>
      </c>
      <c r="H3" s="6">
        <v>157.073958</v>
      </c>
      <c r="I3" s="6">
        <v>177.64779200000001</v>
      </c>
      <c r="J3" s="6">
        <v>122.051348</v>
      </c>
      <c r="K3" s="6">
        <v>133.875788</v>
      </c>
      <c r="L3" s="6">
        <v>171.521987</v>
      </c>
    </row>
    <row r="4" spans="1:12" x14ac:dyDescent="0.25">
      <c r="A4" t="s">
        <v>69</v>
      </c>
      <c r="B4" s="6">
        <f>B3*1000000</f>
        <v>144629523</v>
      </c>
      <c r="C4" s="6">
        <f t="shared" ref="C4:L4" si="0">C3*1000000</f>
        <v>189777045</v>
      </c>
      <c r="D4" s="6">
        <f t="shared" si="0"/>
        <v>151655107</v>
      </c>
      <c r="E4" s="6">
        <f t="shared" si="0"/>
        <v>182151653</v>
      </c>
      <c r="F4" s="6">
        <f t="shared" si="0"/>
        <v>194223358</v>
      </c>
      <c r="G4" s="6">
        <f t="shared" si="0"/>
        <v>173095744</v>
      </c>
      <c r="H4" s="6">
        <f t="shared" si="0"/>
        <v>157073958</v>
      </c>
      <c r="I4" s="6">
        <f t="shared" si="0"/>
        <v>177647792</v>
      </c>
      <c r="J4" s="6">
        <f t="shared" si="0"/>
        <v>122051348</v>
      </c>
      <c r="K4" s="6">
        <f t="shared" si="0"/>
        <v>133875788</v>
      </c>
      <c r="L4" s="6">
        <f t="shared" si="0"/>
        <v>171521987</v>
      </c>
    </row>
    <row r="5" spans="1:12" ht="5.4" customHeight="1" x14ac:dyDescent="0.25"/>
    <row r="6" spans="1:12" ht="14.4" x14ac:dyDescent="0.3">
      <c r="A6" t="s">
        <v>71</v>
      </c>
      <c r="B6" s="5">
        <v>9133655</v>
      </c>
      <c r="C6" s="5">
        <v>9331090</v>
      </c>
      <c r="D6" s="5">
        <v>9525026</v>
      </c>
      <c r="E6" s="5">
        <v>9713998</v>
      </c>
      <c r="F6" s="5">
        <v>9899710</v>
      </c>
      <c r="G6" s="5">
        <v>10084480</v>
      </c>
      <c r="H6" s="5">
        <v>10271867</v>
      </c>
      <c r="I6" s="5">
        <v>10463447</v>
      </c>
      <c r="J6" s="5">
        <v>10660067</v>
      </c>
      <c r="K6" s="5">
        <v>10860115</v>
      </c>
      <c r="L6" s="5">
        <v>11063683</v>
      </c>
    </row>
    <row r="7" spans="1:12" ht="4.8" customHeight="1" x14ac:dyDescent="0.25"/>
    <row r="8" spans="1:12" x14ac:dyDescent="0.25">
      <c r="A8" t="s">
        <v>72</v>
      </c>
      <c r="B8" s="7">
        <f>B4/B6</f>
        <v>15.834791548399847</v>
      </c>
      <c r="C8" s="7">
        <f t="shared" ref="C8:L8" si="1">C4/C6</f>
        <v>20.338143239428621</v>
      </c>
      <c r="D8" s="7">
        <f t="shared" si="1"/>
        <v>15.921752549546847</v>
      </c>
      <c r="E8" s="7">
        <f t="shared" si="1"/>
        <v>18.751460830031053</v>
      </c>
      <c r="F8" s="7">
        <f t="shared" si="1"/>
        <v>19.619095710884459</v>
      </c>
      <c r="G8" s="7">
        <f t="shared" si="1"/>
        <v>17.164568128450846</v>
      </c>
      <c r="H8" s="7">
        <f t="shared" si="1"/>
        <v>15.291665867558448</v>
      </c>
      <c r="I8" s="7">
        <f t="shared" si="1"/>
        <v>16.977941590376478</v>
      </c>
      <c r="J8" s="7">
        <f t="shared" si="1"/>
        <v>11.449397832114938</v>
      </c>
      <c r="K8" s="7">
        <f t="shared" si="1"/>
        <v>12.327290088548786</v>
      </c>
      <c r="L8" s="7">
        <f t="shared" si="1"/>
        <v>15.503154510121087</v>
      </c>
    </row>
    <row r="10" spans="1:12" x14ac:dyDescent="0.25">
      <c r="A10" t="s">
        <v>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OECD about</vt:lpstr>
      <vt:lpstr>OECD data</vt:lpstr>
      <vt:lpstr>WB about</vt:lpstr>
      <vt:lpstr>Population data</vt:lpstr>
      <vt:lpstr>Health aid per capita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Terence Wood</cp:lastModifiedBy>
  <dcterms:created xsi:type="dcterms:W3CDTF">2020-04-06T03:40:59Z</dcterms:created>
  <dcterms:modified xsi:type="dcterms:W3CDTF">2020-04-06T03:21:15Z</dcterms:modified>
</cp:coreProperties>
</file>