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21\15 Dietrich Review\"/>
    </mc:Choice>
  </mc:AlternateContent>
  <xr:revisionPtr revIDLastSave="0" documentId="13_ncr:1_{8685E242-230B-4738-AB79-7CC7FC3E9C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out" sheetId="2" r:id="rId1"/>
    <sheet name="data" sheetId="3" r:id="rId2"/>
    <sheet name="chart" sheetId="5" r:id="rId3"/>
  </sheets>
  <definedNames>
    <definedName name="_xlnm._FilterDatabase" localSheetId="1" hidden="1">data!$A$1:$N$1116</definedName>
  </definedNames>
  <calcPr calcId="181029"/>
</workbook>
</file>

<file path=xl/calcChain.xml><?xml version="1.0" encoding="utf-8"?>
<calcChain xmlns="http://schemas.openxmlformats.org/spreadsheetml/2006/main">
  <c r="O10" i="3" l="1"/>
  <c r="O6" i="3"/>
  <c r="O2" i="3"/>
  <c r="N2" i="3"/>
  <c r="N3" i="3"/>
  <c r="O3" i="3" s="1"/>
  <c r="N4" i="3"/>
  <c r="O4" i="3" s="1"/>
  <c r="N5" i="3"/>
  <c r="O5" i="3" s="1"/>
  <c r="N6" i="3"/>
  <c r="N7" i="3"/>
  <c r="O7" i="3" s="1"/>
  <c r="N8" i="3"/>
  <c r="O8" i="3" s="1"/>
  <c r="N9" i="3"/>
  <c r="O9" i="3" s="1"/>
  <c r="N10" i="3"/>
  <c r="N11" i="3"/>
  <c r="O11" i="3" s="1"/>
  <c r="N12" i="3"/>
  <c r="O12" i="3" s="1"/>
  <c r="N13" i="3"/>
  <c r="O13" i="3" s="1"/>
  <c r="M2" i="3"/>
  <c r="M3" i="3"/>
  <c r="M4" i="3"/>
  <c r="M5" i="3"/>
  <c r="M6" i="3"/>
  <c r="M7" i="3"/>
  <c r="M8" i="3"/>
  <c r="M9" i="3"/>
  <c r="M10" i="3"/>
  <c r="M11" i="3"/>
  <c r="M12" i="3"/>
  <c r="M13" i="3"/>
</calcChain>
</file>

<file path=xl/sharedStrings.xml><?xml version="1.0" encoding="utf-8"?>
<sst xmlns="http://schemas.openxmlformats.org/spreadsheetml/2006/main" count="58" uniqueCount="36">
  <si>
    <t>Dataset: Creditor Reporting System (CRS)</t>
  </si>
  <si>
    <t>Sector</t>
  </si>
  <si>
    <t>1000: Total All Sectors</t>
  </si>
  <si>
    <t>Flow</t>
  </si>
  <si>
    <t>Official Development Assistance</t>
  </si>
  <si>
    <t>Amount type</t>
  </si>
  <si>
    <t>Constant Prices</t>
  </si>
  <si>
    <t>Flow type</t>
  </si>
  <si>
    <t>Gross Disbursements</t>
  </si>
  <si>
    <t>Type of aid</t>
  </si>
  <si>
    <t>All Types, Total</t>
  </si>
  <si>
    <t>Unit</t>
  </si>
  <si>
    <t>US Dollar, Millions, 2019</t>
  </si>
  <si>
    <t>Channel</t>
  </si>
  <si>
    <t>All Channels</t>
  </si>
  <si>
    <t>Donor</t>
  </si>
  <si>
    <t>Recipient</t>
  </si>
  <si>
    <t>Year</t>
  </si>
  <si>
    <t>Solomon Islands</t>
  </si>
  <si>
    <t>New Zealand</t>
  </si>
  <si>
    <t>Data extracted on 23 Sep 2021 20:39 UTC (GMT) from OECD.Stat</t>
  </si>
  <si>
    <t>https://stats.oecd.org/Index.aspx?datasetcode=CRS1#</t>
  </si>
  <si>
    <t>All chanels</t>
  </si>
  <si>
    <t>Public Sector</t>
  </si>
  <si>
    <t>Other</t>
  </si>
  <si>
    <t>Not reported</t>
  </si>
  <si>
    <t>Civil Society</t>
  </si>
  <si>
    <t>Public-Private Partnerships</t>
  </si>
  <si>
    <t>Multilateral</t>
  </si>
  <si>
    <t>Teaching and Think Tanks</t>
  </si>
  <si>
    <t>Private Sector</t>
  </si>
  <si>
    <t>All reported</t>
  </si>
  <si>
    <t>Bypass aid</t>
  </si>
  <si>
    <t>Donor recipient</t>
  </si>
  <si>
    <t>NZ - Solomon Islands</t>
  </si>
  <si>
    <t>Bypass / all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</si>
</sst>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8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42" applyFont="1"/>
    <xf numFmtId="0" fontId="0" fillId="0" borderId="10" xfId="0" applyBorder="1"/>
    <xf numFmtId="0" fontId="0" fillId="33" borderId="10" xfId="0" applyFill="1" applyBorder="1" applyAlignment="1">
      <alignment wrapText="1"/>
    </xf>
    <xf numFmtId="2" fontId="0" fillId="0" borderId="10" xfId="0" applyNumberFormat="1" applyBorder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33683714292989E-2"/>
          <c:y val="4.0248810830589093E-2"/>
          <c:w val="0.72903686644751919"/>
          <c:h val="0.73491217000728914"/>
        </c:manualLayout>
      </c:layout>
      <c:lineChart>
        <c:grouping val="standar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NZ - Solomon Islands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EE-406A-A7FD-5D4284F3C2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chart!$B$2:$M$2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chart!$B$3:$M$3</c:f>
              <c:numCache>
                <c:formatCode>0%</c:formatCode>
                <c:ptCount val="12"/>
                <c:pt idx="0">
                  <c:v>0.13537596022029039</c:v>
                </c:pt>
                <c:pt idx="1">
                  <c:v>0.10025962646964945</c:v>
                </c:pt>
                <c:pt idx="2">
                  <c:v>0.1168976082302324</c:v>
                </c:pt>
                <c:pt idx="3">
                  <c:v>0.10026146027203621</c:v>
                </c:pt>
                <c:pt idx="4">
                  <c:v>0.15445269515951318</c:v>
                </c:pt>
                <c:pt idx="5">
                  <c:v>7.5460629500602172E-2</c:v>
                </c:pt>
                <c:pt idx="6">
                  <c:v>0.38691188726108888</c:v>
                </c:pt>
                <c:pt idx="7">
                  <c:v>0.1749247027151643</c:v>
                </c:pt>
                <c:pt idx="8">
                  <c:v>0.47915247466166044</c:v>
                </c:pt>
                <c:pt idx="9">
                  <c:v>0.65872322336783173</c:v>
                </c:pt>
                <c:pt idx="10">
                  <c:v>0.56160149252923763</c:v>
                </c:pt>
                <c:pt idx="11">
                  <c:v>0.4351247303998399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EE-406A-A7FD-5D4284F3C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091368"/>
        <c:axId val="541090384"/>
      </c:lineChart>
      <c:catAx>
        <c:axId val="54109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90384"/>
        <c:crosses val="autoZero"/>
        <c:auto val="1"/>
        <c:lblAlgn val="ctr"/>
        <c:lblOffset val="100"/>
        <c:noMultiLvlLbl val="0"/>
      </c:catAx>
      <c:valAx>
        <c:axId val="541090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Share of</a:t>
                </a:r>
                <a:r>
                  <a:rPr lang="en-NZ" baseline="0"/>
                  <a:t> aid bypassing the state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9136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3</xdr:row>
      <xdr:rowOff>102870</xdr:rowOff>
    </xdr:from>
    <xdr:to>
      <xdr:col>14</xdr:col>
      <xdr:colOff>76200</xdr:colOff>
      <xdr:row>24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7A3770-1D71-408A-A5BC-94A9D843B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tabSelected="1" workbookViewId="0">
      <selection activeCell="A16" sqref="A16"/>
    </sheetView>
  </sheetViews>
  <sheetFormatPr defaultRowHeight="13.2" x14ac:dyDescent="0.25"/>
  <cols>
    <col min="1" max="1" width="18.88671875" customWidth="1"/>
    <col min="2" max="2" width="27.33203125" bestFit="1" customWidth="1"/>
  </cols>
  <sheetData>
    <row r="2" spans="1:2" x14ac:dyDescent="0.25">
      <c r="A2" t="s">
        <v>0</v>
      </c>
    </row>
    <row r="3" spans="1:2" x14ac:dyDescent="0.25">
      <c r="A3" t="s">
        <v>1</v>
      </c>
      <c r="B3" t="s">
        <v>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s">
        <v>12</v>
      </c>
    </row>
    <row r="9" spans="1:2" x14ac:dyDescent="0.25">
      <c r="A9" t="s">
        <v>13</v>
      </c>
      <c r="B9" t="s">
        <v>14</v>
      </c>
    </row>
    <row r="10" spans="1:2" x14ac:dyDescent="0.25">
      <c r="A10" t="s">
        <v>20</v>
      </c>
    </row>
    <row r="11" spans="1:2" x14ac:dyDescent="0.25">
      <c r="A11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showGridLines="0" workbookViewId="0">
      <selection activeCell="C18" sqref="C18"/>
    </sheetView>
  </sheetViews>
  <sheetFormatPr defaultRowHeight="13.2" x14ac:dyDescent="0.25"/>
  <cols>
    <col min="1" max="1" width="11.33203125" bestFit="1" customWidth="1"/>
    <col min="2" max="2" width="14.33203125" bestFit="1" customWidth="1"/>
    <col min="3" max="3" width="5" bestFit="1" customWidth="1"/>
    <col min="4" max="4" width="8.44140625" customWidth="1"/>
    <col min="5" max="5" width="6.33203125" bestFit="1" customWidth="1"/>
    <col min="6" max="6" width="7.109375" bestFit="1" customWidth="1"/>
    <col min="7" max="7" width="11.21875" customWidth="1"/>
    <col min="8" max="8" width="9.44140625" bestFit="1" customWidth="1"/>
    <col min="9" max="9" width="9" bestFit="1" customWidth="1"/>
    <col min="10" max="10" width="6.5546875" bestFit="1" customWidth="1"/>
    <col min="11" max="11" width="5.44140625" bestFit="1" customWidth="1"/>
    <col min="12" max="12" width="7.77734375" bestFit="1" customWidth="1"/>
    <col min="13" max="13" width="8.109375" customWidth="1"/>
    <col min="14" max="14" width="7" bestFit="1" customWidth="1"/>
    <col min="15" max="15" width="9.88671875" customWidth="1"/>
  </cols>
  <sheetData>
    <row r="1" spans="1:15" s="1" customFormat="1" ht="39.6" x14ac:dyDescent="0.25">
      <c r="A1" s="4" t="s">
        <v>15</v>
      </c>
      <c r="B1" s="4" t="s">
        <v>16</v>
      </c>
      <c r="C1" s="4" t="s">
        <v>17</v>
      </c>
      <c r="D1" s="4" t="s">
        <v>22</v>
      </c>
      <c r="E1" s="4" t="s">
        <v>23</v>
      </c>
      <c r="F1" s="4" t="s">
        <v>26</v>
      </c>
      <c r="G1" s="4" t="s">
        <v>27</v>
      </c>
      <c r="H1" s="4" t="s">
        <v>28</v>
      </c>
      <c r="I1" s="4" t="s">
        <v>29</v>
      </c>
      <c r="J1" s="4" t="s">
        <v>30</v>
      </c>
      <c r="K1" s="4" t="s">
        <v>24</v>
      </c>
      <c r="L1" s="4" t="s">
        <v>25</v>
      </c>
      <c r="M1" s="4" t="s">
        <v>31</v>
      </c>
      <c r="N1" s="4" t="s">
        <v>32</v>
      </c>
      <c r="O1" s="4" t="s">
        <v>35</v>
      </c>
    </row>
    <row r="2" spans="1:15" x14ac:dyDescent="0.25">
      <c r="A2" s="3" t="s">
        <v>19</v>
      </c>
      <c r="B2" s="3" t="s">
        <v>18</v>
      </c>
      <c r="C2" s="3">
        <v>2008</v>
      </c>
      <c r="D2" s="5">
        <v>25.720431000000001</v>
      </c>
      <c r="E2" s="5">
        <v>19.581942999999999</v>
      </c>
      <c r="F2" s="5">
        <v>2.6169570000000002</v>
      </c>
      <c r="G2" s="5">
        <v>0</v>
      </c>
      <c r="H2" s="5">
        <v>0.44902799999999998</v>
      </c>
      <c r="I2" s="5">
        <v>0</v>
      </c>
      <c r="J2" s="5">
        <v>0</v>
      </c>
      <c r="K2" s="5">
        <v>0</v>
      </c>
      <c r="L2" s="5">
        <v>3.0725030000000002</v>
      </c>
      <c r="M2" s="5">
        <f t="shared" ref="M2:M10" si="0">SUM(E2:K2)</f>
        <v>22.647927999999997</v>
      </c>
      <c r="N2" s="5">
        <f t="shared" ref="N2:N10" si="1">SUM(F2:K2)</f>
        <v>3.0659850000000004</v>
      </c>
      <c r="O2" s="5">
        <f t="shared" ref="O2:O13" si="2">N2/M2</f>
        <v>0.13537596022029039</v>
      </c>
    </row>
    <row r="3" spans="1:15" x14ac:dyDescent="0.25">
      <c r="A3" s="3" t="s">
        <v>19</v>
      </c>
      <c r="B3" s="3" t="s">
        <v>18</v>
      </c>
      <c r="C3" s="3">
        <v>2009</v>
      </c>
      <c r="D3" s="5">
        <v>34.302990999999999</v>
      </c>
      <c r="E3" s="5">
        <v>25.470869</v>
      </c>
      <c r="F3" s="5">
        <v>2.5355029999999998</v>
      </c>
      <c r="G3" s="5">
        <v>0</v>
      </c>
      <c r="H3" s="5">
        <v>0.24760099999999999</v>
      </c>
      <c r="I3" s="5">
        <v>0</v>
      </c>
      <c r="J3" s="5">
        <v>0</v>
      </c>
      <c r="K3" s="5">
        <v>5.5159E-2</v>
      </c>
      <c r="L3" s="5">
        <v>5.9938589999999996</v>
      </c>
      <c r="M3" s="5">
        <f t="shared" si="0"/>
        <v>28.309131999999998</v>
      </c>
      <c r="N3" s="5">
        <f t="shared" si="1"/>
        <v>2.838263</v>
      </c>
      <c r="O3" s="5">
        <f t="shared" si="2"/>
        <v>0.10025962646964945</v>
      </c>
    </row>
    <row r="4" spans="1:15" x14ac:dyDescent="0.25">
      <c r="A4" s="3" t="s">
        <v>19</v>
      </c>
      <c r="B4" s="3" t="s">
        <v>18</v>
      </c>
      <c r="C4" s="3">
        <v>2010</v>
      </c>
      <c r="D4" s="5">
        <v>27.486173999999998</v>
      </c>
      <c r="E4" s="5">
        <v>24.273105999999999</v>
      </c>
      <c r="F4" s="5">
        <v>0.86858800000000003</v>
      </c>
      <c r="G4" s="5">
        <v>0</v>
      </c>
      <c r="H4" s="5">
        <v>2.3444799999999999</v>
      </c>
      <c r="I4" s="5">
        <v>0</v>
      </c>
      <c r="J4" s="5">
        <v>0</v>
      </c>
      <c r="K4" s="5">
        <v>0</v>
      </c>
      <c r="L4" s="5">
        <v>0</v>
      </c>
      <c r="M4" s="5">
        <f t="shared" si="0"/>
        <v>27.486173999999998</v>
      </c>
      <c r="N4" s="5">
        <f t="shared" si="1"/>
        <v>3.2130679999999998</v>
      </c>
      <c r="O4" s="5">
        <f t="shared" si="2"/>
        <v>0.1168976082302324</v>
      </c>
    </row>
    <row r="5" spans="1:15" x14ac:dyDescent="0.25">
      <c r="A5" s="3" t="s">
        <v>19</v>
      </c>
      <c r="B5" s="3" t="s">
        <v>18</v>
      </c>
      <c r="C5" s="3">
        <v>2011</v>
      </c>
      <c r="D5" s="5">
        <v>20.253554999999999</v>
      </c>
      <c r="E5" s="5">
        <v>18.222904</v>
      </c>
      <c r="F5" s="5">
        <v>2.0306510000000002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f t="shared" si="0"/>
        <v>20.253554999999999</v>
      </c>
      <c r="N5" s="5">
        <f t="shared" si="1"/>
        <v>2.0306510000000002</v>
      </c>
      <c r="O5" s="5">
        <f t="shared" si="2"/>
        <v>0.10026146027203621</v>
      </c>
    </row>
    <row r="6" spans="1:15" x14ac:dyDescent="0.25">
      <c r="A6" s="3" t="s">
        <v>19</v>
      </c>
      <c r="B6" s="3" t="s">
        <v>18</v>
      </c>
      <c r="C6" s="3">
        <v>2012</v>
      </c>
      <c r="D6" s="5">
        <v>27.499300000000002</v>
      </c>
      <c r="E6" s="5">
        <v>23.251958999999999</v>
      </c>
      <c r="F6" s="5">
        <v>1.742132</v>
      </c>
      <c r="G6" s="5">
        <v>0</v>
      </c>
      <c r="H6" s="5">
        <v>2.4695779999999998</v>
      </c>
      <c r="I6" s="5">
        <v>0</v>
      </c>
      <c r="J6" s="5">
        <v>0</v>
      </c>
      <c r="K6" s="5">
        <v>3.5631000000000003E-2</v>
      </c>
      <c r="L6" s="5">
        <v>0</v>
      </c>
      <c r="M6" s="5">
        <f t="shared" si="0"/>
        <v>27.499299999999998</v>
      </c>
      <c r="N6" s="5">
        <f t="shared" si="1"/>
        <v>4.2473410000000005</v>
      </c>
      <c r="O6" s="5">
        <f t="shared" si="2"/>
        <v>0.15445269515951318</v>
      </c>
    </row>
    <row r="7" spans="1:15" x14ac:dyDescent="0.25">
      <c r="A7" s="3" t="s">
        <v>19</v>
      </c>
      <c r="B7" s="3" t="s">
        <v>18</v>
      </c>
      <c r="C7" s="3">
        <v>2013</v>
      </c>
      <c r="D7" s="5">
        <v>30.323720000000002</v>
      </c>
      <c r="E7" s="5">
        <v>28.035473</v>
      </c>
      <c r="F7" s="5">
        <v>2.1475219999999999</v>
      </c>
      <c r="G7" s="5">
        <v>0</v>
      </c>
      <c r="H7" s="5">
        <v>0</v>
      </c>
      <c r="I7" s="5">
        <v>0</v>
      </c>
      <c r="J7" s="5">
        <v>0</v>
      </c>
      <c r="K7" s="5">
        <v>0.14072499999999999</v>
      </c>
      <c r="L7" s="5">
        <v>0</v>
      </c>
      <c r="M7" s="5">
        <f t="shared" si="0"/>
        <v>30.323719999999998</v>
      </c>
      <c r="N7" s="5">
        <f t="shared" si="1"/>
        <v>2.2882470000000001</v>
      </c>
      <c r="O7" s="5">
        <f t="shared" si="2"/>
        <v>7.5460629500602172E-2</v>
      </c>
    </row>
    <row r="8" spans="1:15" x14ac:dyDescent="0.25">
      <c r="A8" s="3" t="s">
        <v>19</v>
      </c>
      <c r="B8" s="3" t="s">
        <v>18</v>
      </c>
      <c r="C8" s="3">
        <v>2014</v>
      </c>
      <c r="D8" s="5">
        <v>23.234427</v>
      </c>
      <c r="E8" s="5">
        <v>14.244751000000001</v>
      </c>
      <c r="F8" s="5">
        <v>3.0098560000000001</v>
      </c>
      <c r="G8" s="5">
        <v>0</v>
      </c>
      <c r="H8" s="5">
        <v>2.4569450000000002</v>
      </c>
      <c r="I8" s="5">
        <v>2.0539529999999999</v>
      </c>
      <c r="J8" s="5">
        <v>0</v>
      </c>
      <c r="K8" s="5">
        <v>1.4689220000000001</v>
      </c>
      <c r="L8" s="5">
        <v>0</v>
      </c>
      <c r="M8" s="5">
        <f t="shared" si="0"/>
        <v>23.234427</v>
      </c>
      <c r="N8" s="5">
        <f t="shared" si="1"/>
        <v>8.9896759999999993</v>
      </c>
      <c r="O8" s="5">
        <f t="shared" si="2"/>
        <v>0.38691188726108888</v>
      </c>
    </row>
    <row r="9" spans="1:15" x14ac:dyDescent="0.25">
      <c r="A9" s="3" t="s">
        <v>19</v>
      </c>
      <c r="B9" s="3" t="s">
        <v>18</v>
      </c>
      <c r="C9" s="3">
        <v>2015</v>
      </c>
      <c r="D9" s="5">
        <v>20.842385</v>
      </c>
      <c r="E9" s="5">
        <v>17.196536999999999</v>
      </c>
      <c r="F9" s="5">
        <v>0.75250300000000003</v>
      </c>
      <c r="G9" s="5">
        <v>0</v>
      </c>
      <c r="H9" s="5">
        <v>0.59970699999999999</v>
      </c>
      <c r="I9" s="5">
        <v>2.260729</v>
      </c>
      <c r="J9" s="5">
        <v>0</v>
      </c>
      <c r="K9" s="5">
        <v>3.2909000000000001E-2</v>
      </c>
      <c r="L9" s="5">
        <v>0</v>
      </c>
      <c r="M9" s="5">
        <f t="shared" si="0"/>
        <v>20.842385</v>
      </c>
      <c r="N9" s="5">
        <f t="shared" si="1"/>
        <v>3.645848</v>
      </c>
      <c r="O9" s="5">
        <f t="shared" si="2"/>
        <v>0.1749247027151643</v>
      </c>
    </row>
    <row r="10" spans="1:15" x14ac:dyDescent="0.25">
      <c r="A10" s="3" t="s">
        <v>19</v>
      </c>
      <c r="B10" s="3" t="s">
        <v>18</v>
      </c>
      <c r="C10" s="3">
        <v>2016</v>
      </c>
      <c r="D10" s="5">
        <v>14.425668999999999</v>
      </c>
      <c r="E10" s="5">
        <v>7.5135740000000002</v>
      </c>
      <c r="F10" s="5">
        <v>1.706796</v>
      </c>
      <c r="G10" s="5">
        <v>0</v>
      </c>
      <c r="H10" s="5">
        <v>0.382133</v>
      </c>
      <c r="I10" s="5">
        <v>2.2958780000000001</v>
      </c>
      <c r="J10" s="5">
        <v>2.527288</v>
      </c>
      <c r="K10" s="5">
        <v>0</v>
      </c>
      <c r="L10" s="5">
        <v>0</v>
      </c>
      <c r="M10" s="5">
        <f t="shared" si="0"/>
        <v>14.425669000000001</v>
      </c>
      <c r="N10" s="5">
        <f t="shared" si="1"/>
        <v>6.9120950000000008</v>
      </c>
      <c r="O10" s="5">
        <f t="shared" si="2"/>
        <v>0.47915247466166044</v>
      </c>
    </row>
    <row r="11" spans="1:15" x14ac:dyDescent="0.25">
      <c r="A11" s="3" t="s">
        <v>19</v>
      </c>
      <c r="B11" s="3" t="s">
        <v>18</v>
      </c>
      <c r="C11" s="3">
        <v>2017</v>
      </c>
      <c r="D11" s="5">
        <v>17.817588000000001</v>
      </c>
      <c r="E11" s="5">
        <v>6.0807289999999998</v>
      </c>
      <c r="F11" s="5">
        <v>1.5225679999999999</v>
      </c>
      <c r="G11" s="5">
        <v>0</v>
      </c>
      <c r="H11" s="5">
        <v>0.528196</v>
      </c>
      <c r="I11" s="5">
        <v>3.06013</v>
      </c>
      <c r="J11" s="5">
        <v>6.6259649999999999</v>
      </c>
      <c r="K11" s="5">
        <v>0</v>
      </c>
      <c r="L11" s="5">
        <v>0</v>
      </c>
      <c r="M11" s="5">
        <f t="shared" ref="M11:M74" si="3">SUM(E11:K11)</f>
        <v>17.817588000000001</v>
      </c>
      <c r="N11" s="5">
        <f t="shared" ref="N11:N74" si="4">SUM(F11:K11)</f>
        <v>11.736858999999999</v>
      </c>
      <c r="O11" s="5">
        <f t="shared" si="2"/>
        <v>0.65872322336783173</v>
      </c>
    </row>
    <row r="12" spans="1:15" x14ac:dyDescent="0.25">
      <c r="A12" s="3" t="s">
        <v>19</v>
      </c>
      <c r="B12" s="3" t="s">
        <v>18</v>
      </c>
      <c r="C12" s="3">
        <v>2018</v>
      </c>
      <c r="D12" s="5">
        <v>21.623429000000002</v>
      </c>
      <c r="E12" s="5">
        <v>9.4796790000000009</v>
      </c>
      <c r="F12" s="5">
        <v>1.8891690000000001</v>
      </c>
      <c r="G12" s="5">
        <v>0</v>
      </c>
      <c r="H12" s="5">
        <v>1.3909800000000001</v>
      </c>
      <c r="I12" s="5">
        <v>2.156933</v>
      </c>
      <c r="J12" s="5">
        <v>6.7066679999999996</v>
      </c>
      <c r="K12" s="5">
        <v>0</v>
      </c>
      <c r="L12" s="5">
        <v>0</v>
      </c>
      <c r="M12" s="5">
        <f t="shared" si="3"/>
        <v>21.623429000000002</v>
      </c>
      <c r="N12" s="5">
        <f t="shared" si="4"/>
        <v>12.143750000000001</v>
      </c>
      <c r="O12" s="5">
        <f t="shared" si="2"/>
        <v>0.56160149252923763</v>
      </c>
    </row>
    <row r="13" spans="1:15" x14ac:dyDescent="0.25">
      <c r="A13" s="3" t="s">
        <v>19</v>
      </c>
      <c r="B13" s="3" t="s">
        <v>18</v>
      </c>
      <c r="C13" s="3">
        <v>2019</v>
      </c>
      <c r="D13" s="5">
        <v>22.209741999999999</v>
      </c>
      <c r="E13" s="5">
        <v>12.545733999999999</v>
      </c>
      <c r="F13" s="5">
        <v>3.1641029999999999</v>
      </c>
      <c r="G13" s="5">
        <v>0</v>
      </c>
      <c r="H13" s="5">
        <v>0.83730099999999996</v>
      </c>
      <c r="I13" s="5">
        <v>2.7753739999999998</v>
      </c>
      <c r="J13" s="5">
        <v>2.8872300000000002</v>
      </c>
      <c r="K13" s="5">
        <v>0</v>
      </c>
      <c r="L13" s="5">
        <v>0</v>
      </c>
      <c r="M13" s="5">
        <f t="shared" si="3"/>
        <v>22.209741999999999</v>
      </c>
      <c r="N13" s="5">
        <f t="shared" si="4"/>
        <v>9.6640080000000008</v>
      </c>
      <c r="O13" s="5">
        <f t="shared" si="2"/>
        <v>0.4351247303998399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B5E06-2096-4817-AF31-BCD588A43CB1}">
  <dimension ref="A2:M3"/>
  <sheetViews>
    <sheetView showGridLines="0" zoomScale="85" zoomScaleNormal="85" workbookViewId="0">
      <selection activeCell="J27" sqref="J27"/>
    </sheetView>
  </sheetViews>
  <sheetFormatPr defaultRowHeight="13.2" x14ac:dyDescent="0.25"/>
  <cols>
    <col min="1" max="1" width="28.5546875" bestFit="1" customWidth="1"/>
    <col min="2" max="2" width="5.77734375" bestFit="1" customWidth="1"/>
    <col min="3" max="13" width="5" bestFit="1" customWidth="1"/>
  </cols>
  <sheetData>
    <row r="2" spans="1:13" x14ac:dyDescent="0.25">
      <c r="A2" s="6" t="s">
        <v>33</v>
      </c>
      <c r="B2" s="6">
        <v>2008</v>
      </c>
      <c r="C2" s="6">
        <v>2009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</row>
    <row r="3" spans="1:13" x14ac:dyDescent="0.25">
      <c r="A3" t="s">
        <v>34</v>
      </c>
      <c r="B3" s="2">
        <v>0.13537596022029039</v>
      </c>
      <c r="C3" s="2">
        <v>0.10025962646964945</v>
      </c>
      <c r="D3" s="2">
        <v>0.1168976082302324</v>
      </c>
      <c r="E3" s="2">
        <v>0.10026146027203621</v>
      </c>
      <c r="F3" s="2">
        <v>0.15445269515951318</v>
      </c>
      <c r="G3" s="2">
        <v>7.5460629500602172E-2</v>
      </c>
      <c r="H3" s="2">
        <v>0.38691188726108888</v>
      </c>
      <c r="I3" s="2">
        <v>0.1749247027151643</v>
      </c>
      <c r="J3" s="2">
        <v>0.47915247466166044</v>
      </c>
      <c r="K3" s="2">
        <v>0.65872322336783173</v>
      </c>
      <c r="L3" s="2">
        <v>0.56160149252923763</v>
      </c>
      <c r="M3" s="2">
        <v>0.4351247303998399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data</vt:lpstr>
      <vt:lpstr>chart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Terence Wood</cp:lastModifiedBy>
  <dcterms:created xsi:type="dcterms:W3CDTF">2021-09-23T22:39:49Z</dcterms:created>
  <dcterms:modified xsi:type="dcterms:W3CDTF">2021-09-30T03:28:42Z</dcterms:modified>
</cp:coreProperties>
</file>