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nnem\Documents\Work\Devpolicy\Blogs\2022\02 February 2022\Editing\"/>
    </mc:Choice>
  </mc:AlternateContent>
  <xr:revisionPtr revIDLastSave="0" documentId="8_{058D0AB9-E2F9-4CFE-BDA2-812F83734CC6}" xr6:coauthVersionLast="47" xr6:coauthVersionMax="47" xr10:uidLastSave="{00000000-0000-0000-0000-000000000000}"/>
  <bookViews>
    <workbookView xWindow="-108" yWindow="-108" windowWidth="23256" windowHeight="12576" tabRatio="981" xr2:uid="{00000000-000D-0000-FFFF-FFFF00000000}"/>
  </bookViews>
  <sheets>
    <sheet name="About" sheetId="24" r:id="rId1"/>
    <sheet name="Data1" sheetId="1" r:id="rId2"/>
    <sheet name="Data2" sheetId="13" r:id="rId3"/>
    <sheet name="Data3" sheetId="16" r:id="rId4"/>
    <sheet name="Combined data by reasons" sheetId="14" r:id="rId5"/>
    <sheet name="Annual arrivals by reasons" sheetId="19" r:id="rId6"/>
    <sheet name="Air vs cruise" sheetId="22" r:id="rId7"/>
  </sheets>
  <definedNames>
    <definedName name="_xlnm._FilterDatabase" localSheetId="1" hidden="1">Data1!$A$3:$N$338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2" l="1"/>
  <c r="C22" i="22"/>
  <c r="C23" i="22"/>
  <c r="C24" i="22"/>
  <c r="C25" i="22"/>
  <c r="C26" i="22"/>
  <c r="C20" i="22"/>
  <c r="H3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" i="19"/>
  <c r="C3" i="19"/>
  <c r="D3" i="19"/>
  <c r="E3" i="19"/>
  <c r="C4" i="19"/>
  <c r="D4" i="19"/>
  <c r="E4" i="19"/>
  <c r="C5" i="19"/>
  <c r="D5" i="19"/>
  <c r="E5" i="19"/>
  <c r="C6" i="19"/>
  <c r="D6" i="19"/>
  <c r="E6" i="19"/>
  <c r="C7" i="19"/>
  <c r="D7" i="19"/>
  <c r="E7" i="19"/>
  <c r="C8" i="19"/>
  <c r="D8" i="19"/>
  <c r="E8" i="19"/>
  <c r="C9" i="19"/>
  <c r="D9" i="19"/>
  <c r="E9" i="19"/>
  <c r="C10" i="19"/>
  <c r="D10" i="19"/>
  <c r="E10" i="19"/>
  <c r="C11" i="19"/>
  <c r="D11" i="19"/>
  <c r="E11" i="19"/>
  <c r="C12" i="19"/>
  <c r="D12" i="19"/>
  <c r="E12" i="19"/>
  <c r="C13" i="19"/>
  <c r="D13" i="19"/>
  <c r="E13" i="19"/>
  <c r="C14" i="19"/>
  <c r="D14" i="19"/>
  <c r="E14" i="19"/>
  <c r="C15" i="19"/>
  <c r="D15" i="19"/>
  <c r="E15" i="19"/>
  <c r="C16" i="19"/>
  <c r="D16" i="19"/>
  <c r="E16" i="19"/>
  <c r="C17" i="19"/>
  <c r="D17" i="19"/>
  <c r="E17" i="19"/>
  <c r="C18" i="19"/>
  <c r="D18" i="19"/>
  <c r="E18" i="19"/>
  <c r="C19" i="19"/>
  <c r="D19" i="19"/>
  <c r="E19" i="19"/>
  <c r="C20" i="19"/>
  <c r="D20" i="19"/>
  <c r="E20" i="19"/>
  <c r="C21" i="19"/>
  <c r="D21" i="19"/>
  <c r="E21" i="19"/>
  <c r="C22" i="19"/>
  <c r="D22" i="19"/>
  <c r="E22" i="19"/>
  <c r="C23" i="19"/>
  <c r="D23" i="19"/>
  <c r="E23" i="19"/>
  <c r="C24" i="19"/>
  <c r="D24" i="19"/>
  <c r="E24" i="19"/>
  <c r="C25" i="19"/>
  <c r="D25" i="19"/>
  <c r="E25" i="19"/>
  <c r="C26" i="19"/>
  <c r="D26" i="19"/>
  <c r="E26" i="19"/>
  <c r="E2" i="19"/>
  <c r="D2" i="19"/>
  <c r="C2" i="19"/>
  <c r="B3" i="19"/>
  <c r="B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" i="19"/>
  <c r="G3" i="19" l="1"/>
  <c r="J3" i="19" l="1"/>
  <c r="J4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" i="19"/>
  <c r="A3" i="22" l="1"/>
  <c r="B3" i="22"/>
  <c r="A4" i="22"/>
  <c r="B4" i="22"/>
  <c r="A5" i="22"/>
  <c r="B5" i="22"/>
  <c r="A6" i="22"/>
  <c r="B6" i="22"/>
  <c r="A7" i="22"/>
  <c r="B7" i="22"/>
  <c r="A8" i="22"/>
  <c r="B8" i="22"/>
  <c r="A9" i="22"/>
  <c r="B9" i="22"/>
  <c r="A10" i="22"/>
  <c r="B10" i="22"/>
  <c r="A11" i="22"/>
  <c r="B11" i="22"/>
  <c r="A12" i="22"/>
  <c r="B12" i="22"/>
  <c r="A13" i="22"/>
  <c r="B13" i="22"/>
  <c r="A14" i="22"/>
  <c r="B14" i="22"/>
  <c r="A15" i="22"/>
  <c r="B15" i="22"/>
  <c r="A16" i="22"/>
  <c r="B16" i="22"/>
  <c r="A17" i="22"/>
  <c r="B17" i="22"/>
  <c r="A18" i="22"/>
  <c r="B18" i="22"/>
  <c r="A19" i="22"/>
  <c r="B19" i="22"/>
  <c r="B2" i="22"/>
  <c r="A2" i="22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57" i="14"/>
  <c r="F15" i="19" s="1"/>
  <c r="K15" i="19" s="1"/>
  <c r="B63" i="14"/>
  <c r="H21" i="19" s="1"/>
  <c r="G21" i="19" s="1"/>
  <c r="B64" i="14"/>
  <c r="H22" i="19" s="1"/>
  <c r="G22" i="19" s="1"/>
  <c r="B65" i="14"/>
  <c r="H23" i="19" s="1"/>
  <c r="G23" i="19" s="1"/>
  <c r="B66" i="14"/>
  <c r="H24" i="19" s="1"/>
  <c r="G24" i="19" s="1"/>
  <c r="B67" i="14"/>
  <c r="H25" i="19" s="1"/>
  <c r="G25" i="19" s="1"/>
  <c r="B68" i="14"/>
  <c r="H26" i="19" s="1"/>
  <c r="G26" i="19" s="1"/>
  <c r="B62" i="14"/>
  <c r="H20" i="19" s="1"/>
  <c r="G20" i="19" s="1"/>
  <c r="G63" i="14"/>
  <c r="F21" i="19" s="1"/>
  <c r="K21" i="19" s="1"/>
  <c r="G64" i="14"/>
  <c r="F22" i="19" s="1"/>
  <c r="K22" i="19" s="1"/>
  <c r="G65" i="14"/>
  <c r="F23" i="19" s="1"/>
  <c r="K23" i="19" s="1"/>
  <c r="G66" i="14"/>
  <c r="F24" i="19" s="1"/>
  <c r="K24" i="19" s="1"/>
  <c r="G67" i="14"/>
  <c r="F25" i="19" s="1"/>
  <c r="K25" i="19" s="1"/>
  <c r="G68" i="14"/>
  <c r="F26" i="19" s="1"/>
  <c r="K26" i="19" s="1"/>
  <c r="G62" i="14"/>
  <c r="F20" i="19" s="1"/>
  <c r="K20" i="19" s="1"/>
  <c r="G58" i="14"/>
  <c r="F16" i="19" s="1"/>
  <c r="K16" i="19" s="1"/>
  <c r="G59" i="14"/>
  <c r="F17" i="19" s="1"/>
  <c r="K17" i="19" s="1"/>
  <c r="G60" i="14"/>
  <c r="F18" i="19" s="1"/>
  <c r="K18" i="19" s="1"/>
  <c r="G61" i="14"/>
  <c r="F19" i="19" s="1"/>
  <c r="K19" i="19" s="1"/>
  <c r="L5" i="16" l="1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C24" i="16"/>
  <c r="D24" i="16"/>
  <c r="E24" i="16"/>
  <c r="F24" i="16"/>
  <c r="G24" i="16"/>
  <c r="H24" i="16"/>
  <c r="I24" i="16"/>
  <c r="J24" i="16"/>
  <c r="K24" i="16"/>
  <c r="G44" i="14"/>
  <c r="F2" i="19" s="1"/>
  <c r="K2" i="19" s="1"/>
  <c r="G45" i="14"/>
  <c r="F3" i="19" s="1"/>
  <c r="K3" i="19" s="1"/>
  <c r="G46" i="14"/>
  <c r="F4" i="19" s="1"/>
  <c r="K4" i="19" s="1"/>
  <c r="G47" i="14"/>
  <c r="F5" i="19" s="1"/>
  <c r="K5" i="19" s="1"/>
  <c r="G48" i="14"/>
  <c r="F6" i="19" s="1"/>
  <c r="K6" i="19" s="1"/>
  <c r="G49" i="14"/>
  <c r="F7" i="19" s="1"/>
  <c r="K7" i="19" s="1"/>
  <c r="G50" i="14"/>
  <c r="F8" i="19" s="1"/>
  <c r="K8" i="19" s="1"/>
  <c r="G51" i="14"/>
  <c r="F9" i="19" s="1"/>
  <c r="K9" i="19" s="1"/>
  <c r="G52" i="14"/>
  <c r="F10" i="19" s="1"/>
  <c r="K10" i="19" s="1"/>
  <c r="G53" i="14"/>
  <c r="F11" i="19" s="1"/>
  <c r="K11" i="19" s="1"/>
  <c r="G54" i="14"/>
  <c r="F12" i="19" s="1"/>
  <c r="K12" i="19" s="1"/>
  <c r="G55" i="14"/>
  <c r="F13" i="19" s="1"/>
  <c r="K13" i="19" s="1"/>
  <c r="G56" i="14"/>
  <c r="F14" i="19" s="1"/>
  <c r="K14" i="19" s="1"/>
  <c r="L24" i="16" l="1"/>
  <c r="J28" i="13" l="1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27" i="13"/>
  <c r="G9" i="14" l="1"/>
  <c r="C53" i="1" l="1"/>
  <c r="C27" i="1"/>
  <c r="C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Sharon Liu</author>
  </authors>
  <commentList>
    <comment ref="M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Sharon Liu:</t>
        </r>
        <r>
          <rPr>
            <sz val="9"/>
            <color indexed="81"/>
            <rFont val="Tahoma"/>
            <family val="2"/>
          </rPr>
          <t xml:space="preserve">
Include Education, Sports, and other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Sharon Liu</author>
    <author>tc={B4366CF4-6836-E442-8B80-204A64799FE3}</author>
  </authors>
  <commentList>
    <comment ref="H9" authorId="0" shapeId="0" xr:uid="{00000000-0006-0000-0400-000001000000}">
      <text>
        <r>
          <rPr>
            <b/>
            <sz val="9"/>
            <color rgb="FF000000"/>
            <rFont val="Tahoma"/>
            <family val="2"/>
          </rPr>
          <t>Sharon Liu: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https://bucketpng.s3.amazonaws.com/files/s3fs-public/2018-11/2014-Annual-Visitor-Arrivals-Report.pdf</t>
        </r>
      </text>
    </comment>
    <comment ref="H10" authorId="0" shapeId="0" xr:uid="{00000000-0006-0000-0400-000002000000}">
      <text>
        <r>
          <rPr>
            <b/>
            <sz val="9"/>
            <color rgb="FF000000"/>
            <rFont val="Tahoma"/>
            <family val="2"/>
          </rPr>
          <t>Sharon Liu: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from https://bucketpng.s3.amazonaws.com/files/s3fs-public/2018-11/2016-Annual-Arrivals.pdf</t>
        </r>
      </text>
    </comment>
    <comment ref="H20" authorId="0" shapeId="0" xr:uid="{00000000-0006-0000-0400-000003000000}">
      <text>
        <r>
          <rPr>
            <b/>
            <sz val="9"/>
            <color rgb="FF000000"/>
            <rFont val="Tahoma"/>
            <family val="2"/>
          </rPr>
          <t>Sharon Liu: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Does not contain Air</t>
        </r>
      </text>
    </comment>
    <comment ref="G57" authorId="1" shapeId="0" xr:uid="{00000000-0006-0000-0400-000004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5068 adjustment for the difference between total arrivals and the sum of all reasons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tc={3B2545AC-6AC2-E346-9F2D-5D1F44AD0FE0}</author>
  </authors>
  <commentList>
    <comment ref="H1" authorId="0" shapeId="0" xr:uid="{00000000-0006-0000-05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Excluding cruises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Sharon Liu</author>
  </authors>
  <commentList>
    <comment ref="C20" authorId="0" shapeId="0" xr:uid="{00000000-0006-0000-0600-000001000000}">
      <text>
        <r>
          <rPr>
            <b/>
            <sz val="9"/>
            <color rgb="FF000000"/>
            <rFont val="Tahoma"/>
            <family val="2"/>
          </rPr>
          <t>Sharon Liu: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https://bucketpng.s3.amazonaws.com/files/s3fs-public/2018-11/2014-Annual-Visitor-Arrivals-Report.pdf</t>
        </r>
      </text>
    </comment>
    <comment ref="C21" authorId="0" shapeId="0" xr:uid="{00000000-0006-0000-0600-000002000000}">
      <text>
        <r>
          <rPr>
            <b/>
            <sz val="9"/>
            <color rgb="FF000000"/>
            <rFont val="Tahoma"/>
            <family val="2"/>
          </rPr>
          <t>Sharon Liu: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from https://bucketpng.s3.amazonaws.com/files/s3fs-public/2018-11/2016-Annual-Arrivals.pdf</t>
        </r>
      </text>
    </comment>
  </commentList>
</comments>
</file>

<file path=xl/sharedStrings.xml><?xml version="1.0" encoding="utf-8"?>
<sst xmlns="http://schemas.openxmlformats.org/spreadsheetml/2006/main" count="852" uniqueCount="92">
  <si>
    <t>Australia</t>
  </si>
  <si>
    <t>Oceania</t>
  </si>
  <si>
    <t>China</t>
  </si>
  <si>
    <t>Japan</t>
  </si>
  <si>
    <t>Malaysia</t>
  </si>
  <si>
    <t>Philippines</t>
  </si>
  <si>
    <t>Indonesia</t>
  </si>
  <si>
    <t>India</t>
  </si>
  <si>
    <t>Other</t>
  </si>
  <si>
    <t>Asia</t>
  </si>
  <si>
    <t>Germany</t>
  </si>
  <si>
    <t>France</t>
  </si>
  <si>
    <t>Europe</t>
  </si>
  <si>
    <t>USA</t>
  </si>
  <si>
    <t>Canada</t>
  </si>
  <si>
    <t>Africa</t>
  </si>
  <si>
    <t>Russia</t>
  </si>
  <si>
    <t>Italy</t>
  </si>
  <si>
    <t>-</t>
  </si>
  <si>
    <t>Scandinavia</t>
  </si>
  <si>
    <t>Chile</t>
  </si>
  <si>
    <t>Israel</t>
  </si>
  <si>
    <t>Other Asia</t>
  </si>
  <si>
    <t>Other Europe</t>
  </si>
  <si>
    <t>Other America</t>
  </si>
  <si>
    <t>Total</t>
  </si>
  <si>
    <t>Year</t>
  </si>
  <si>
    <t>Country</t>
  </si>
  <si>
    <t>Business</t>
  </si>
  <si>
    <t>MICE</t>
  </si>
  <si>
    <t>Holiday</t>
  </si>
  <si>
    <t>VFR</t>
  </si>
  <si>
    <t>Employment</t>
  </si>
  <si>
    <t>Education</t>
  </si>
  <si>
    <t>Korea</t>
  </si>
  <si>
    <t>Singapore</t>
  </si>
  <si>
    <t>Netherlands</t>
  </si>
  <si>
    <t>New Zealand</t>
  </si>
  <si>
    <t>United Kingdom</t>
  </si>
  <si>
    <t>Source</t>
  </si>
  <si>
    <t>https://www.papuanewguinea.travel/annual-visitor-arrivals</t>
  </si>
  <si>
    <t>Holiday (Air)</t>
  </si>
  <si>
    <t>Holiday (Cruise)</t>
  </si>
  <si>
    <t>Sports</t>
  </si>
  <si>
    <t>Total Arrivals</t>
  </si>
  <si>
    <t>% Change</t>
  </si>
  <si>
    <t>Country Category</t>
  </si>
  <si>
    <t>New Zealand and Oceania</t>
  </si>
  <si>
    <t>Americas</t>
  </si>
  <si>
    <t>In transit</t>
  </si>
  <si>
    <t>Convention</t>
  </si>
  <si>
    <t>Accompanying Business Traveler</t>
  </si>
  <si>
    <t>Visiting relatives</t>
  </si>
  <si>
    <t xml:space="preserve"> </t>
  </si>
  <si>
    <t>Not stated</t>
  </si>
  <si>
    <t>https://devpolicy.org/the-changing-composition-of-pngs-foreign-workforce-20150316/</t>
  </si>
  <si>
    <t>From Data 1</t>
  </si>
  <si>
    <t>From Data 2</t>
  </si>
  <si>
    <t>Combined</t>
  </si>
  <si>
    <t>1996-2013 from Data2, 2014 onwards from Data1</t>
  </si>
  <si>
    <t>Holiday (Air+Cruise)</t>
  </si>
  <si>
    <t>Country of residence</t>
  </si>
  <si>
    <t>Indian sub-continent</t>
  </si>
  <si>
    <t>The changing composition of PNG’s foreign workforce - Devpolicy Blog from the Development Policy Centre</t>
  </si>
  <si>
    <t>s</t>
  </si>
  <si>
    <t>Excluding cruises from total arrivals</t>
  </si>
  <si>
    <t>By Sharon</t>
  </si>
  <si>
    <t>From PNG Tourism Promotion Authority</t>
  </si>
  <si>
    <t>https://www.papuanewguinea.travel/research-and-statistics</t>
  </si>
  <si>
    <t>Retrieve data from "Annual Visitor Arrival Statistics" and "Annual Visitor Arrival Reports"</t>
  </si>
  <si>
    <t>Note: Data 1 is primarily collected from "Annual Arrival Statistics", yet links for 2013, 2014 do not work. 2014 data is found in "Annual Visitor Arrival Reports"</t>
  </si>
  <si>
    <t>The data report both holiday (Air) and holiday "Cruise"</t>
  </si>
  <si>
    <t>Research/Sharon blogs/PNG visitors/Old/Enduring-ties-data (1).xlsx</t>
  </si>
  <si>
    <t>This is collected by Carmen Voigt-Graf for her blog series: https://devpolicy.org/tag/png-arrival-and-departure-data/</t>
  </si>
  <si>
    <t>Descriptions for her source of data see:</t>
  </si>
  <si>
    <t>See</t>
  </si>
  <si>
    <t>https://devpolicy.org/pngs-booming-arrivals-20150119/</t>
  </si>
  <si>
    <t>See Annex tables in blog:</t>
  </si>
  <si>
    <t>This is also collected by Carmen from the same source</t>
  </si>
  <si>
    <t>1) Identifying sources</t>
  </si>
  <si>
    <t>2) Combining data</t>
  </si>
  <si>
    <t>Data 1 (2007~2012, 2014~2020)</t>
  </si>
  <si>
    <t>Data 2 (1996~2013)</t>
  </si>
  <si>
    <t>Air arrivals</t>
  </si>
  <si>
    <t>Data from 1996 to 2013 is sourced from Data2, and data from 2014 onwards is sourced from Data1</t>
  </si>
  <si>
    <t>Reasons with the same color from the two datasets are matched together.</t>
  </si>
  <si>
    <t>This is a simplified version of data processing. See full processing and checking in the older versions.</t>
  </si>
  <si>
    <t>See sheets "Annual arrivals by reasons" and "Air vs cruise"</t>
  </si>
  <si>
    <t>2) Graphs for blog</t>
  </si>
  <si>
    <t>We combine data 1 and 2 together by countries</t>
  </si>
  <si>
    <t>See sheet "Combined data by countries"</t>
  </si>
  <si>
    <t>Data 3 (2000,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</si>
</sst>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color rgb="FF595959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NumberFormat="1"/>
    <xf numFmtId="9" fontId="0" fillId="0" borderId="0" xfId="1" applyFont="1"/>
    <xf numFmtId="3" fontId="2" fillId="0" borderId="0" xfId="0" applyNumberFormat="1" applyFont="1"/>
    <xf numFmtId="0" fontId="2" fillId="0" borderId="0" xfId="0" applyFont="1"/>
    <xf numFmtId="0" fontId="2" fillId="3" borderId="0" xfId="0" applyFont="1" applyFill="1"/>
    <xf numFmtId="3" fontId="2" fillId="2" borderId="0" xfId="0" applyNumberFormat="1" applyFont="1" applyFill="1"/>
    <xf numFmtId="0" fontId="2" fillId="4" borderId="0" xfId="0" applyFont="1" applyFill="1"/>
    <xf numFmtId="3" fontId="2" fillId="4" borderId="0" xfId="0" applyNumberFormat="1" applyFont="1" applyFill="1"/>
    <xf numFmtId="0" fontId="0" fillId="4" borderId="0" xfId="0" applyFill="1"/>
    <xf numFmtId="0" fontId="0" fillId="0" borderId="0" xfId="0" applyFill="1"/>
    <xf numFmtId="164" fontId="0" fillId="0" borderId="0" xfId="2" applyNumberFormat="1" applyFont="1"/>
    <xf numFmtId="0" fontId="9" fillId="0" borderId="0" xfId="3"/>
    <xf numFmtId="0" fontId="0" fillId="3" borderId="0" xfId="0" applyFill="1"/>
    <xf numFmtId="0" fontId="0" fillId="2" borderId="0" xfId="0" applyFill="1"/>
    <xf numFmtId="0" fontId="0" fillId="5" borderId="0" xfId="0" applyFill="1"/>
    <xf numFmtId="0" fontId="0" fillId="6" borderId="0" xfId="0" applyFill="1"/>
    <xf numFmtId="0" fontId="2" fillId="2" borderId="0" xfId="0" applyFont="1" applyFill="1"/>
    <xf numFmtId="0" fontId="2" fillId="5" borderId="0" xfId="0" applyFont="1" applyFill="1"/>
    <xf numFmtId="0" fontId="2" fillId="7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3" fontId="10" fillId="0" borderId="0" xfId="0" applyNumberFormat="1" applyFont="1" applyFill="1"/>
    <xf numFmtId="3" fontId="0" fillId="0" borderId="0" xfId="0" applyNumberFormat="1" applyFill="1"/>
    <xf numFmtId="0" fontId="8" fillId="6" borderId="0" xfId="0" applyFont="1" applyFill="1"/>
    <xf numFmtId="0" fontId="0" fillId="0" borderId="0" xfId="2" applyNumberFormat="1" applyFont="1"/>
    <xf numFmtId="0" fontId="13" fillId="0" borderId="0" xfId="0" applyFont="1" applyAlignment="1">
      <alignment horizontal="center" vertical="center" readingOrder="1"/>
    </xf>
    <xf numFmtId="14" fontId="0" fillId="0" borderId="0" xfId="0" applyNumberFormat="1"/>
    <xf numFmtId="0" fontId="14" fillId="0" borderId="0" xfId="0" applyFont="1"/>
    <xf numFmtId="0" fontId="2" fillId="0" borderId="0" xfId="0" applyFont="1" applyFill="1"/>
    <xf numFmtId="164" fontId="0" fillId="0" borderId="0" xfId="2" applyNumberFormat="1" applyFont="1" applyFill="1"/>
    <xf numFmtId="0" fontId="2" fillId="0" borderId="0" xfId="0" applyNumberFormat="1" applyFont="1"/>
    <xf numFmtId="9" fontId="2" fillId="0" borderId="0" xfId="1" applyFont="1"/>
    <xf numFmtId="3" fontId="0" fillId="0" borderId="0" xfId="2" applyNumberFormat="1" applyFont="1"/>
    <xf numFmtId="164" fontId="2" fillId="0" borderId="0" xfId="2" applyNumberFormat="1" applyFont="1"/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9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 arrivals from 1996 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arrivals by reasons'!$K$1</c:f>
              <c:strCache>
                <c:ptCount val="1"/>
                <c:pt idx="0">
                  <c:v> Air arrivals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'Annual arrivals by reasons'!$J$2:$J$25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'Annual arrivals by reasons'!$K$2:$K$25</c:f>
              <c:numCache>
                <c:formatCode>_-* #,##0_-;\-* #,##0_-;_-* "-"??_-;_-@_-</c:formatCode>
                <c:ptCount val="24"/>
                <c:pt idx="0">
                  <c:v>61392</c:v>
                </c:pt>
                <c:pt idx="1">
                  <c:v>65960</c:v>
                </c:pt>
                <c:pt idx="2">
                  <c:v>67545</c:v>
                </c:pt>
                <c:pt idx="3">
                  <c:v>67816</c:v>
                </c:pt>
                <c:pt idx="4">
                  <c:v>58448</c:v>
                </c:pt>
                <c:pt idx="5">
                  <c:v>54235</c:v>
                </c:pt>
                <c:pt idx="6">
                  <c:v>53762</c:v>
                </c:pt>
                <c:pt idx="7">
                  <c:v>56282</c:v>
                </c:pt>
                <c:pt idx="8">
                  <c:v>60715</c:v>
                </c:pt>
                <c:pt idx="9">
                  <c:v>68450</c:v>
                </c:pt>
                <c:pt idx="10">
                  <c:v>76504</c:v>
                </c:pt>
                <c:pt idx="11">
                  <c:v>104122</c:v>
                </c:pt>
                <c:pt idx="12">
                  <c:v>116158</c:v>
                </c:pt>
                <c:pt idx="13">
                  <c:v>124199</c:v>
                </c:pt>
                <c:pt idx="14">
                  <c:v>142178</c:v>
                </c:pt>
                <c:pt idx="15">
                  <c:v>152454</c:v>
                </c:pt>
                <c:pt idx="16">
                  <c:v>155008</c:v>
                </c:pt>
                <c:pt idx="17">
                  <c:v>168212</c:v>
                </c:pt>
                <c:pt idx="18">
                  <c:v>178842</c:v>
                </c:pt>
                <c:pt idx="19">
                  <c:v>182961</c:v>
                </c:pt>
                <c:pt idx="20">
                  <c:v>178509</c:v>
                </c:pt>
                <c:pt idx="21">
                  <c:v>138932</c:v>
                </c:pt>
                <c:pt idx="22">
                  <c:v>139941</c:v>
                </c:pt>
                <c:pt idx="23">
                  <c:v>159563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10-4C4C-99ED-F5BFCAA90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5695808"/>
        <c:axId val="2045700800"/>
      </c:lineChart>
      <c:catAx>
        <c:axId val="204569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5700800"/>
        <c:crosses val="autoZero"/>
        <c:auto val="1"/>
        <c:lblAlgn val="ctr"/>
        <c:lblOffset val="100"/>
        <c:noMultiLvlLbl val="0"/>
      </c:catAx>
      <c:valAx>
        <c:axId val="204570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569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Air arrivals for business</a:t>
            </a:r>
            <a:r>
              <a:rPr lang="en-AU" baseline="0"/>
              <a:t> and employment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arrivals by reasons'!$B$1</c:f>
              <c:strCache>
                <c:ptCount val="1"/>
                <c:pt idx="0">
                  <c:v>Business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'Annual arrivals by reasons'!$A$2:$A$26</c:f>
              <c:numCache>
                <c:formatCode>General</c:formatCod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'Annual arrivals by reasons'!$B$2:$B$26</c:f>
              <c:numCache>
                <c:formatCode>#,##0</c:formatCode>
                <c:ptCount val="25"/>
                <c:pt idx="0">
                  <c:v>18682</c:v>
                </c:pt>
                <c:pt idx="1">
                  <c:v>19429</c:v>
                </c:pt>
                <c:pt idx="2">
                  <c:v>15986</c:v>
                </c:pt>
                <c:pt idx="3">
                  <c:v>17175</c:v>
                </c:pt>
                <c:pt idx="4">
                  <c:v>16441</c:v>
                </c:pt>
                <c:pt idx="5">
                  <c:v>17331</c:v>
                </c:pt>
                <c:pt idx="6">
                  <c:v>15492</c:v>
                </c:pt>
                <c:pt idx="7">
                  <c:v>16427</c:v>
                </c:pt>
                <c:pt idx="8">
                  <c:v>18663</c:v>
                </c:pt>
                <c:pt idx="9">
                  <c:v>22947</c:v>
                </c:pt>
                <c:pt idx="10">
                  <c:v>25231</c:v>
                </c:pt>
                <c:pt idx="11">
                  <c:v>38633</c:v>
                </c:pt>
                <c:pt idx="12">
                  <c:v>48588</c:v>
                </c:pt>
                <c:pt idx="13">
                  <c:v>48043</c:v>
                </c:pt>
                <c:pt idx="14">
                  <c:v>62020</c:v>
                </c:pt>
                <c:pt idx="15">
                  <c:v>64105</c:v>
                </c:pt>
                <c:pt idx="16">
                  <c:v>52435</c:v>
                </c:pt>
                <c:pt idx="17">
                  <c:v>55026</c:v>
                </c:pt>
                <c:pt idx="18">
                  <c:v>66639</c:v>
                </c:pt>
                <c:pt idx="19">
                  <c:v>69977</c:v>
                </c:pt>
                <c:pt idx="20">
                  <c:v>72355</c:v>
                </c:pt>
                <c:pt idx="21">
                  <c:v>48392</c:v>
                </c:pt>
                <c:pt idx="22">
                  <c:v>45450</c:v>
                </c:pt>
                <c:pt idx="23">
                  <c:v>47113</c:v>
                </c:pt>
                <c:pt idx="24">
                  <c:v>9149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68-4784-A829-521ABEA4318C}"/>
            </c:ext>
          </c:extLst>
        </c:ser>
        <c:ser>
          <c:idx val="1"/>
          <c:order val="1"/>
          <c:tx>
            <c:strRef>
              <c:f>'Annual arrivals by reasons'!$C$1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'Annual arrivals by reasons'!$A$2:$A$26</c:f>
              <c:numCache>
                <c:formatCode>General</c:formatCod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'Annual arrivals by reasons'!$C$2:$C$26</c:f>
              <c:numCache>
                <c:formatCode>#,##0</c:formatCode>
                <c:ptCount val="25"/>
                <c:pt idx="0">
                  <c:v>13276</c:v>
                </c:pt>
                <c:pt idx="1">
                  <c:v>15069</c:v>
                </c:pt>
                <c:pt idx="2">
                  <c:v>16361</c:v>
                </c:pt>
                <c:pt idx="3">
                  <c:v>16444</c:v>
                </c:pt>
                <c:pt idx="4">
                  <c:v>13439</c:v>
                </c:pt>
                <c:pt idx="5">
                  <c:v>13279</c:v>
                </c:pt>
                <c:pt idx="6">
                  <c:v>13138</c:v>
                </c:pt>
                <c:pt idx="7">
                  <c:v>13480</c:v>
                </c:pt>
                <c:pt idx="8">
                  <c:v>14707</c:v>
                </c:pt>
                <c:pt idx="9">
                  <c:v>15598</c:v>
                </c:pt>
                <c:pt idx="10">
                  <c:v>18815</c:v>
                </c:pt>
                <c:pt idx="11">
                  <c:v>22793</c:v>
                </c:pt>
                <c:pt idx="12">
                  <c:v>20941</c:v>
                </c:pt>
                <c:pt idx="13">
                  <c:v>29658</c:v>
                </c:pt>
                <c:pt idx="14">
                  <c:v>36756</c:v>
                </c:pt>
                <c:pt idx="15">
                  <c:v>44675</c:v>
                </c:pt>
                <c:pt idx="16">
                  <c:v>63503</c:v>
                </c:pt>
                <c:pt idx="17">
                  <c:v>70008</c:v>
                </c:pt>
                <c:pt idx="18">
                  <c:v>58278</c:v>
                </c:pt>
                <c:pt idx="19">
                  <c:v>52088</c:v>
                </c:pt>
                <c:pt idx="20">
                  <c:v>48348</c:v>
                </c:pt>
                <c:pt idx="21">
                  <c:v>49584</c:v>
                </c:pt>
                <c:pt idx="22">
                  <c:v>47759</c:v>
                </c:pt>
                <c:pt idx="23">
                  <c:v>64494</c:v>
                </c:pt>
                <c:pt idx="24">
                  <c:v>21330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68-4784-A829-521ABEA43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481216"/>
        <c:axId val="567481544"/>
      </c:lineChart>
      <c:catAx>
        <c:axId val="56748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481544"/>
        <c:crosses val="autoZero"/>
        <c:auto val="1"/>
        <c:lblAlgn val="ctr"/>
        <c:lblOffset val="100"/>
        <c:noMultiLvlLbl val="0"/>
      </c:catAx>
      <c:valAx>
        <c:axId val="567481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48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3648293963255"/>
          <c:y val="5.0925925925925923E-2"/>
          <c:w val="0.86486351706036746"/>
          <c:h val="0.70218358121901425"/>
        </c:manualLayout>
      </c:layout>
      <c:lineChart>
        <c:grouping val="standard"/>
        <c:varyColors val="0"/>
        <c:ser>
          <c:idx val="0"/>
          <c:order val="0"/>
          <c:tx>
            <c:strRef>
              <c:f>'Air vs cruise'!$B$1</c:f>
              <c:strCache>
                <c:ptCount val="1"/>
                <c:pt idx="0">
                  <c:v>Holiday (Air)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'Air vs cruise'!$A$2:$A$25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'Air vs cruise'!$B$2:$B$25</c:f>
              <c:numCache>
                <c:formatCode>General</c:formatCode>
                <c:ptCount val="24"/>
                <c:pt idx="0">
                  <c:v>15217</c:v>
                </c:pt>
                <c:pt idx="1">
                  <c:v>16965</c:v>
                </c:pt>
                <c:pt idx="2">
                  <c:v>22616</c:v>
                </c:pt>
                <c:pt idx="3">
                  <c:v>19370</c:v>
                </c:pt>
                <c:pt idx="4">
                  <c:v>13792</c:v>
                </c:pt>
                <c:pt idx="5">
                  <c:v>13896</c:v>
                </c:pt>
                <c:pt idx="6">
                  <c:v>15279</c:v>
                </c:pt>
                <c:pt idx="7">
                  <c:v>15112</c:v>
                </c:pt>
                <c:pt idx="8">
                  <c:v>17280</c:v>
                </c:pt>
                <c:pt idx="9">
                  <c:v>17584</c:v>
                </c:pt>
                <c:pt idx="10">
                  <c:v>20584</c:v>
                </c:pt>
                <c:pt idx="11">
                  <c:v>27198</c:v>
                </c:pt>
                <c:pt idx="12">
                  <c:v>31103</c:v>
                </c:pt>
                <c:pt idx="13">
                  <c:v>28886</c:v>
                </c:pt>
                <c:pt idx="14">
                  <c:v>23774</c:v>
                </c:pt>
                <c:pt idx="15">
                  <c:v>25672</c:v>
                </c:pt>
                <c:pt idx="16">
                  <c:v>24013</c:v>
                </c:pt>
                <c:pt idx="17">
                  <c:v>27544</c:v>
                </c:pt>
                <c:pt idx="18">
                  <c:v>38215</c:v>
                </c:pt>
                <c:pt idx="19">
                  <c:v>38299</c:v>
                </c:pt>
                <c:pt idx="20">
                  <c:v>37621</c:v>
                </c:pt>
                <c:pt idx="21">
                  <c:v>22017</c:v>
                </c:pt>
                <c:pt idx="22">
                  <c:v>22418</c:v>
                </c:pt>
                <c:pt idx="23">
                  <c:v>25199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B-483C-8CD6-99718906C42A}"/>
            </c:ext>
          </c:extLst>
        </c:ser>
        <c:ser>
          <c:idx val="1"/>
          <c:order val="1"/>
          <c:tx>
            <c:strRef>
              <c:f>'Air vs cruise'!$C$1</c:f>
              <c:strCache>
                <c:ptCount val="1"/>
                <c:pt idx="0">
                  <c:v>Holiday (Cruise)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'Air vs cruise'!$A$2:$A$25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'Air vs cruise'!$C$2:$C$25</c:f>
              <c:numCache>
                <c:formatCode>General</c:formatCode>
                <c:ptCount val="24"/>
                <c:pt idx="18">
                  <c:v>12600</c:v>
                </c:pt>
                <c:pt idx="19">
                  <c:v>15724</c:v>
                </c:pt>
                <c:pt idx="20">
                  <c:v>19123</c:v>
                </c:pt>
                <c:pt idx="21">
                  <c:v>42908</c:v>
                </c:pt>
                <c:pt idx="22">
                  <c:v>54935</c:v>
                </c:pt>
                <c:pt idx="23">
                  <c:v>51417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B-483C-8CD6-99718906C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872048"/>
        <c:axId val="218873296"/>
      </c:lineChart>
      <c:catAx>
        <c:axId val="21887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873296"/>
        <c:crosses val="autoZero"/>
        <c:auto val="1"/>
        <c:lblAlgn val="ctr"/>
        <c:lblOffset val="100"/>
        <c:noMultiLvlLbl val="0"/>
      </c:catAx>
      <c:valAx>
        <c:axId val="21887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87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2</xdr:row>
      <xdr:rowOff>138112</xdr:rowOff>
    </xdr:from>
    <xdr:to>
      <xdr:col>19</xdr:col>
      <xdr:colOff>142875</xdr:colOff>
      <xdr:row>16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195262</xdr:colOff>
      <xdr:row>18</xdr:row>
      <xdr:rowOff>42862</xdr:rowOff>
    </xdr:from>
    <xdr:to>
      <xdr:col>19</xdr:col>
      <xdr:colOff>195262</xdr:colOff>
      <xdr:row>32</xdr:row>
      <xdr:rowOff>119062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385762</xdr:colOff>
      <xdr:row>2</xdr:row>
      <xdr:rowOff>142875</xdr:rowOff>
    </xdr:from>
    <xdr:to>
      <xdr:col>9</xdr:col>
      <xdr:colOff>385762</xdr:colOff>
      <xdr:row>17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haron Liu" id="{EDB04EB8-511D-EA40-BEF1-77B35AABA516}" userId="S::u7100009@anu.edu.au::28968422-698d-499b-932d-31cf428ff5bc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6:H41" totalsRowShown="0" headerRowDxfId="8">
  <tableColumns count="8">
    <tableColumn id="1" xr3:uid="{00000000-0010-0000-0000-000001000000}" name=" " dataDxfId="7"/>
    <tableColumn id="2" xr3:uid="{00000000-0010-0000-0000-000002000000}" name="Australia" dataDxfId="6" dataCellStyle="Comma"/>
    <tableColumn id="3" xr3:uid="{00000000-0010-0000-0000-000003000000}" name="New Zealand and Oceania" dataDxfId="5" dataCellStyle="Comma"/>
    <tableColumn id="4" xr3:uid="{00000000-0010-0000-0000-000004000000}" name="Europe" dataDxfId="4" dataCellStyle="Comma"/>
    <tableColumn id="5" xr3:uid="{00000000-0010-0000-0000-000005000000}" name="Asia" dataDxfId="3" dataCellStyle="Comma"/>
    <tableColumn id="6" xr3:uid="{00000000-0010-0000-0000-000006000000}" name="Africa" dataDxfId="2" dataCellStyle="Comma"/>
    <tableColumn id="7" xr3:uid="{00000000-0010-0000-0000-000007000000}" name="Americas" dataDxfId="1" dataCellStyle="Comma"/>
    <tableColumn id="8" xr3:uid="{00000000-0010-0000-0000-000008000000}" name="Not stated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57" dT="2022-01-14T03:57:50.67" personId="{EDB04EB8-511D-EA40-BEF1-77B35AABA516}" id="{B4366CF4-6836-E442-8B80-204A64799FE3}">
    <text>5068 adjustment for the difference between total arrivals and the sum of all reasons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1" dT="2022-01-14T04:05:49.80" personId="{EDB04EB8-511D-EA40-BEF1-77B35AABA516}" id="{3B2545AC-6AC2-E346-9F2D-5D1F44AD0FE0}">
    <text>Excluding cruises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evpolicy.org/pngs-booming-arrivals-20150119/" TargetMode="External"/><Relationship Id="rId1" Type="http://schemas.openxmlformats.org/officeDocument/2006/relationships/hyperlink" Target="https://www.papuanewguinea.travel/research-and-statistic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devpolicy.org/the-changing-composition-of-pngs-foreign-workforce-20150316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devpolicy.org/the-changing-composition-of-pngs-foreign-workforce-20150316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workbookViewId="0">
      <selection activeCell="B16" sqref="B16"/>
    </sheetView>
  </sheetViews>
  <sheetFormatPr defaultColWidth="11.44140625" defaultRowHeight="14.4" x14ac:dyDescent="0.3"/>
  <cols>
    <col min="1" max="1" width="40.109375" customWidth="1"/>
  </cols>
  <sheetData>
    <row r="1" spans="1:2" x14ac:dyDescent="0.3">
      <c r="A1" t="s">
        <v>66</v>
      </c>
    </row>
    <row r="2" spans="1:2" x14ac:dyDescent="0.3">
      <c r="A2" s="32">
        <v>44583</v>
      </c>
    </row>
    <row r="3" spans="1:2" x14ac:dyDescent="0.3">
      <c r="A3" s="32" t="s">
        <v>86</v>
      </c>
    </row>
    <row r="5" spans="1:2" ht="15.6" x14ac:dyDescent="0.3">
      <c r="A5" s="33" t="s">
        <v>79</v>
      </c>
    </row>
    <row r="6" spans="1:2" x14ac:dyDescent="0.3">
      <c r="A6" s="8" t="s">
        <v>81</v>
      </c>
    </row>
    <row r="7" spans="1:2" x14ac:dyDescent="0.3">
      <c r="A7" t="s">
        <v>67</v>
      </c>
      <c r="B7" s="16" t="s">
        <v>68</v>
      </c>
    </row>
    <row r="8" spans="1:2" x14ac:dyDescent="0.3">
      <c r="A8" t="s">
        <v>69</v>
      </c>
    </row>
    <row r="10" spans="1:2" x14ac:dyDescent="0.3">
      <c r="A10" t="s">
        <v>70</v>
      </c>
    </row>
    <row r="11" spans="1:2" x14ac:dyDescent="0.3">
      <c r="A11" t="s">
        <v>71</v>
      </c>
    </row>
    <row r="12" spans="1:2" x14ac:dyDescent="0.3">
      <c r="A12" s="8"/>
    </row>
    <row r="13" spans="1:2" x14ac:dyDescent="0.3">
      <c r="A13" s="8" t="s">
        <v>82</v>
      </c>
    </row>
    <row r="14" spans="1:2" x14ac:dyDescent="0.3">
      <c r="A14" t="s">
        <v>75</v>
      </c>
      <c r="B14" t="s">
        <v>72</v>
      </c>
    </row>
    <row r="15" spans="1:2" x14ac:dyDescent="0.3">
      <c r="A15" t="s">
        <v>73</v>
      </c>
    </row>
    <row r="16" spans="1:2" x14ac:dyDescent="0.3">
      <c r="A16" t="s">
        <v>74</v>
      </c>
      <c r="B16" s="16" t="s">
        <v>76</v>
      </c>
    </row>
    <row r="18" spans="1:2" x14ac:dyDescent="0.3">
      <c r="A18" s="8" t="s">
        <v>91</v>
      </c>
    </row>
    <row r="19" spans="1:2" x14ac:dyDescent="0.3">
      <c r="A19" t="s">
        <v>77</v>
      </c>
      <c r="B19" t="s">
        <v>55</v>
      </c>
    </row>
    <row r="20" spans="1:2" x14ac:dyDescent="0.3">
      <c r="A20" t="s">
        <v>78</v>
      </c>
    </row>
    <row r="22" spans="1:2" ht="15.6" x14ac:dyDescent="0.3">
      <c r="A22" s="33" t="s">
        <v>80</v>
      </c>
    </row>
    <row r="23" spans="1:2" x14ac:dyDescent="0.3">
      <c r="A23" t="s">
        <v>89</v>
      </c>
    </row>
    <row r="24" spans="1:2" x14ac:dyDescent="0.3">
      <c r="A24" t="s">
        <v>84</v>
      </c>
    </row>
    <row r="25" spans="1:2" x14ac:dyDescent="0.3">
      <c r="A25" t="s">
        <v>85</v>
      </c>
    </row>
    <row r="26" spans="1:2" x14ac:dyDescent="0.3">
      <c r="A26" t="s">
        <v>90</v>
      </c>
    </row>
    <row r="27" spans="1:2" ht="15.6" x14ac:dyDescent="0.3">
      <c r="A27" s="33"/>
    </row>
    <row r="28" spans="1:2" ht="15.6" x14ac:dyDescent="0.3">
      <c r="A28" s="33" t="s">
        <v>88</v>
      </c>
    </row>
    <row r="29" spans="1:2" x14ac:dyDescent="0.3">
      <c r="A29" t="s">
        <v>87</v>
      </c>
    </row>
  </sheetData>
  <hyperlinks>
    <hyperlink ref="B7" r:id="rId1" xr:uid="{00000000-0004-0000-0000-000000000000}"/>
    <hyperlink ref="B16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P338"/>
  <sheetViews>
    <sheetView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ColWidth="8.77734375" defaultRowHeight="14.4" x14ac:dyDescent="0.3"/>
  <cols>
    <col min="2" max="3" width="11.33203125" customWidth="1"/>
    <col min="5" max="5" width="15" customWidth="1"/>
    <col min="6" max="6" width="21.109375" customWidth="1"/>
  </cols>
  <sheetData>
    <row r="1" spans="1:16" x14ac:dyDescent="0.3">
      <c r="A1" t="s">
        <v>39</v>
      </c>
      <c r="B1" t="s">
        <v>40</v>
      </c>
    </row>
    <row r="2" spans="1:16" ht="13.5" customHeight="1" x14ac:dyDescent="0.3"/>
    <row r="3" spans="1:16" x14ac:dyDescent="0.3">
      <c r="A3" s="9" t="s">
        <v>26</v>
      </c>
      <c r="B3" s="9" t="s">
        <v>27</v>
      </c>
      <c r="C3" s="11" t="s">
        <v>46</v>
      </c>
      <c r="D3" s="10" t="s">
        <v>28</v>
      </c>
      <c r="E3" s="10" t="s">
        <v>29</v>
      </c>
      <c r="F3" s="10" t="s">
        <v>31</v>
      </c>
      <c r="G3" s="10" t="s">
        <v>30</v>
      </c>
      <c r="H3" s="10" t="s">
        <v>41</v>
      </c>
      <c r="I3" s="10" t="s">
        <v>42</v>
      </c>
      <c r="J3" s="10" t="s">
        <v>32</v>
      </c>
      <c r="K3" s="10" t="s">
        <v>33</v>
      </c>
      <c r="L3" s="10" t="s">
        <v>43</v>
      </c>
      <c r="M3" s="10" t="s">
        <v>8</v>
      </c>
      <c r="N3" s="12" t="s">
        <v>25</v>
      </c>
    </row>
    <row r="4" spans="1:16" x14ac:dyDescent="0.3">
      <c r="A4">
        <v>2007</v>
      </c>
      <c r="B4" t="s">
        <v>0</v>
      </c>
      <c r="C4" t="str">
        <f>B4</f>
        <v>Australia</v>
      </c>
      <c r="D4" s="1">
        <v>35640</v>
      </c>
      <c r="E4">
        <v>905</v>
      </c>
      <c r="F4" s="1">
        <v>3677</v>
      </c>
      <c r="G4" s="1">
        <v>13803</v>
      </c>
      <c r="H4" s="1"/>
      <c r="I4" s="1"/>
      <c r="J4" s="1"/>
      <c r="K4" s="1"/>
      <c r="L4" s="1"/>
      <c r="M4">
        <v>73</v>
      </c>
      <c r="N4" s="1">
        <v>54098</v>
      </c>
      <c r="O4" s="1"/>
      <c r="P4" s="1"/>
    </row>
    <row r="5" spans="1:16" x14ac:dyDescent="0.3">
      <c r="A5">
        <v>2007</v>
      </c>
      <c r="B5" t="s">
        <v>37</v>
      </c>
      <c r="C5" t="s">
        <v>47</v>
      </c>
      <c r="D5" s="1">
        <v>3451</v>
      </c>
      <c r="E5">
        <v>132</v>
      </c>
      <c r="F5" s="1">
        <v>300</v>
      </c>
      <c r="G5" s="1">
        <v>748</v>
      </c>
      <c r="H5" s="1"/>
      <c r="I5" s="1"/>
      <c r="J5" s="1"/>
      <c r="K5" s="1"/>
      <c r="L5" s="1"/>
      <c r="M5">
        <v>12</v>
      </c>
      <c r="N5" s="1">
        <v>4643</v>
      </c>
    </row>
    <row r="6" spans="1:16" x14ac:dyDescent="0.3">
      <c r="A6">
        <v>2007</v>
      </c>
      <c r="B6" t="s">
        <v>1</v>
      </c>
      <c r="C6" t="s">
        <v>47</v>
      </c>
      <c r="D6" s="1">
        <v>1614</v>
      </c>
      <c r="E6">
        <v>546</v>
      </c>
      <c r="F6" s="1">
        <v>261</v>
      </c>
      <c r="G6" s="1">
        <v>680</v>
      </c>
      <c r="H6" s="1"/>
      <c r="I6" s="1"/>
      <c r="J6" s="1"/>
      <c r="K6" s="1"/>
      <c r="L6" s="1"/>
      <c r="M6">
        <v>16</v>
      </c>
      <c r="N6" s="1">
        <v>3117</v>
      </c>
    </row>
    <row r="7" spans="1:16" x14ac:dyDescent="0.3">
      <c r="A7">
        <v>2007</v>
      </c>
      <c r="B7" t="s">
        <v>2</v>
      </c>
      <c r="C7" t="s">
        <v>9</v>
      </c>
      <c r="D7" s="1">
        <v>3112</v>
      </c>
      <c r="E7">
        <v>44</v>
      </c>
      <c r="F7" s="1">
        <v>136</v>
      </c>
      <c r="G7" s="1">
        <v>397</v>
      </c>
      <c r="H7" s="1"/>
      <c r="I7" s="1"/>
      <c r="J7" s="1"/>
      <c r="K7" s="1"/>
      <c r="L7" s="1"/>
      <c r="M7">
        <v>18</v>
      </c>
      <c r="N7" s="1">
        <v>3707</v>
      </c>
    </row>
    <row r="8" spans="1:16" x14ac:dyDescent="0.3">
      <c r="A8">
        <v>2007</v>
      </c>
      <c r="B8" t="s">
        <v>3</v>
      </c>
      <c r="C8" t="s">
        <v>9</v>
      </c>
      <c r="D8" s="1">
        <v>870</v>
      </c>
      <c r="E8">
        <v>54</v>
      </c>
      <c r="F8" s="1">
        <v>45</v>
      </c>
      <c r="G8" s="1">
        <v>2376</v>
      </c>
      <c r="H8" s="1"/>
      <c r="I8" s="1"/>
      <c r="J8" s="1"/>
      <c r="K8" s="1"/>
      <c r="L8" s="1"/>
      <c r="M8">
        <v>2</v>
      </c>
      <c r="N8" s="1">
        <v>3347</v>
      </c>
      <c r="O8" s="1"/>
      <c r="P8" s="1"/>
    </row>
    <row r="9" spans="1:16" x14ac:dyDescent="0.3">
      <c r="A9">
        <v>2007</v>
      </c>
      <c r="B9" t="s">
        <v>4</v>
      </c>
      <c r="C9" t="s">
        <v>9</v>
      </c>
      <c r="D9" s="1">
        <v>3662</v>
      </c>
      <c r="E9">
        <v>51</v>
      </c>
      <c r="F9" s="1">
        <v>171</v>
      </c>
      <c r="G9" s="1">
        <v>600</v>
      </c>
      <c r="H9" s="1"/>
      <c r="I9" s="1"/>
      <c r="J9" s="1"/>
      <c r="K9" s="1"/>
      <c r="L9" s="1"/>
      <c r="M9">
        <v>6</v>
      </c>
      <c r="N9" s="1">
        <v>4490</v>
      </c>
    </row>
    <row r="10" spans="1:16" x14ac:dyDescent="0.3">
      <c r="A10">
        <v>2007</v>
      </c>
      <c r="B10" t="s">
        <v>5</v>
      </c>
      <c r="C10" t="s">
        <v>9</v>
      </c>
      <c r="D10" s="1">
        <v>5412</v>
      </c>
      <c r="E10">
        <v>57</v>
      </c>
      <c r="F10" s="1">
        <v>330</v>
      </c>
      <c r="G10" s="1">
        <v>662</v>
      </c>
      <c r="H10" s="1"/>
      <c r="I10" s="1"/>
      <c r="J10" s="1"/>
      <c r="K10" s="1"/>
      <c r="L10" s="1"/>
      <c r="M10">
        <v>17</v>
      </c>
      <c r="N10" s="1">
        <v>6478</v>
      </c>
    </row>
    <row r="11" spans="1:16" x14ac:dyDescent="0.3">
      <c r="A11">
        <v>2007</v>
      </c>
      <c r="B11" t="s">
        <v>6</v>
      </c>
      <c r="C11" t="s">
        <v>9</v>
      </c>
      <c r="D11" s="1">
        <v>1478</v>
      </c>
      <c r="E11">
        <v>62</v>
      </c>
      <c r="F11" s="1">
        <v>78</v>
      </c>
      <c r="G11" s="1">
        <v>278</v>
      </c>
      <c r="H11" s="1"/>
      <c r="I11" s="1"/>
      <c r="J11" s="1"/>
      <c r="K11" s="1"/>
      <c r="L11" s="1"/>
      <c r="M11">
        <v>6</v>
      </c>
      <c r="N11" s="1">
        <v>1902</v>
      </c>
    </row>
    <row r="12" spans="1:16" x14ac:dyDescent="0.3">
      <c r="A12">
        <v>2007</v>
      </c>
      <c r="B12" t="s">
        <v>7</v>
      </c>
      <c r="C12" t="s">
        <v>9</v>
      </c>
      <c r="D12" s="1">
        <v>1653</v>
      </c>
      <c r="E12">
        <v>23</v>
      </c>
      <c r="F12" s="1">
        <v>61</v>
      </c>
      <c r="G12" s="1">
        <v>199</v>
      </c>
      <c r="H12" s="1"/>
      <c r="I12" s="1"/>
      <c r="J12" s="1"/>
      <c r="K12" s="1"/>
      <c r="L12" s="1"/>
      <c r="M12">
        <v>4</v>
      </c>
      <c r="N12" s="1">
        <v>1940</v>
      </c>
    </row>
    <row r="13" spans="1:16" x14ac:dyDescent="0.3">
      <c r="A13">
        <v>2007</v>
      </c>
      <c r="B13" t="s">
        <v>22</v>
      </c>
      <c r="C13" t="s">
        <v>9</v>
      </c>
      <c r="D13" s="1">
        <v>2046</v>
      </c>
      <c r="E13">
        <v>86</v>
      </c>
      <c r="F13" s="1">
        <v>144</v>
      </c>
      <c r="G13" s="1">
        <v>958</v>
      </c>
      <c r="H13" s="1"/>
      <c r="I13" s="1"/>
      <c r="J13" s="1"/>
      <c r="K13" s="1"/>
      <c r="L13" s="1"/>
      <c r="M13">
        <v>10</v>
      </c>
      <c r="N13" s="1">
        <v>3244</v>
      </c>
    </row>
    <row r="14" spans="1:16" x14ac:dyDescent="0.3">
      <c r="A14">
        <v>2007</v>
      </c>
      <c r="B14" t="s">
        <v>38</v>
      </c>
      <c r="C14" t="s">
        <v>12</v>
      </c>
      <c r="D14" s="1">
        <v>2030</v>
      </c>
      <c r="E14">
        <v>62</v>
      </c>
      <c r="F14" s="1">
        <v>132</v>
      </c>
      <c r="G14" s="1">
        <v>1289</v>
      </c>
      <c r="H14" s="1"/>
      <c r="I14" s="1"/>
      <c r="J14" s="1"/>
      <c r="K14" s="1"/>
      <c r="L14" s="1"/>
      <c r="M14">
        <v>2</v>
      </c>
      <c r="N14" s="1">
        <v>3515</v>
      </c>
      <c r="O14" s="1"/>
      <c r="P14" s="1"/>
    </row>
    <row r="15" spans="1:16" x14ac:dyDescent="0.3">
      <c r="A15">
        <v>2007</v>
      </c>
      <c r="B15" t="s">
        <v>10</v>
      </c>
      <c r="C15" t="s">
        <v>12</v>
      </c>
      <c r="D15" s="1">
        <v>436</v>
      </c>
      <c r="E15">
        <v>22</v>
      </c>
      <c r="F15" s="1">
        <v>53</v>
      </c>
      <c r="G15" s="1">
        <v>975</v>
      </c>
      <c r="H15" s="1"/>
      <c r="I15" s="1"/>
      <c r="J15" s="1"/>
      <c r="K15" s="1"/>
      <c r="L15" s="1"/>
      <c r="M15">
        <v>6</v>
      </c>
      <c r="N15" s="1">
        <v>1492</v>
      </c>
    </row>
    <row r="16" spans="1:16" x14ac:dyDescent="0.3">
      <c r="A16">
        <v>2007</v>
      </c>
      <c r="B16" t="s">
        <v>11</v>
      </c>
      <c r="C16" t="s">
        <v>12</v>
      </c>
      <c r="D16" s="1">
        <v>210</v>
      </c>
      <c r="E16">
        <v>21</v>
      </c>
      <c r="F16" s="1">
        <v>15</v>
      </c>
      <c r="G16" s="1">
        <v>211</v>
      </c>
      <c r="H16" s="1"/>
      <c r="I16" s="1"/>
      <c r="J16" s="1"/>
      <c r="K16" s="1"/>
      <c r="L16" s="1"/>
      <c r="M16">
        <v>2</v>
      </c>
      <c r="N16" s="1">
        <v>459</v>
      </c>
    </row>
    <row r="17" spans="1:16" x14ac:dyDescent="0.3">
      <c r="A17">
        <v>2007</v>
      </c>
      <c r="B17" t="s">
        <v>23</v>
      </c>
      <c r="C17" t="s">
        <v>12</v>
      </c>
      <c r="D17" s="1">
        <v>1086</v>
      </c>
      <c r="E17">
        <v>26</v>
      </c>
      <c r="F17" s="1">
        <v>98</v>
      </c>
      <c r="G17" s="1">
        <v>757</v>
      </c>
      <c r="H17" s="1"/>
      <c r="I17" s="1"/>
      <c r="J17" s="1"/>
      <c r="K17" s="1"/>
      <c r="L17" s="1"/>
      <c r="M17">
        <v>8</v>
      </c>
      <c r="N17" s="1">
        <v>1975</v>
      </c>
    </row>
    <row r="18" spans="1:16" x14ac:dyDescent="0.3">
      <c r="A18">
        <v>2007</v>
      </c>
      <c r="B18" t="s">
        <v>13</v>
      </c>
      <c r="C18" t="s">
        <v>48</v>
      </c>
      <c r="D18" s="1">
        <v>2857</v>
      </c>
      <c r="E18">
        <v>139</v>
      </c>
      <c r="F18" s="1">
        <v>286</v>
      </c>
      <c r="G18" s="1">
        <v>2842</v>
      </c>
      <c r="H18" s="1"/>
      <c r="I18" s="1"/>
      <c r="J18" s="1"/>
      <c r="K18" s="1"/>
      <c r="L18" s="1"/>
      <c r="M18">
        <v>35</v>
      </c>
      <c r="N18" s="1">
        <v>6159</v>
      </c>
      <c r="O18" s="1"/>
      <c r="P18" s="1"/>
    </row>
    <row r="19" spans="1:16" x14ac:dyDescent="0.3">
      <c r="A19">
        <v>2007</v>
      </c>
      <c r="B19" t="s">
        <v>14</v>
      </c>
      <c r="C19" t="s">
        <v>48</v>
      </c>
      <c r="D19" s="1">
        <v>978</v>
      </c>
      <c r="E19">
        <v>17</v>
      </c>
      <c r="F19" s="1">
        <v>52</v>
      </c>
      <c r="G19" s="1">
        <v>335</v>
      </c>
      <c r="H19" s="1"/>
      <c r="I19" s="1"/>
      <c r="J19" s="1"/>
      <c r="K19" s="1"/>
      <c r="L19" s="1"/>
      <c r="M19">
        <v>3</v>
      </c>
      <c r="N19" s="1">
        <v>1385</v>
      </c>
    </row>
    <row r="20" spans="1:16" x14ac:dyDescent="0.3">
      <c r="A20">
        <v>2007</v>
      </c>
      <c r="B20" t="s">
        <v>24</v>
      </c>
      <c r="C20" t="s">
        <v>48</v>
      </c>
      <c r="D20" s="1">
        <v>194</v>
      </c>
      <c r="E20">
        <v>13</v>
      </c>
      <c r="F20" s="1">
        <v>7</v>
      </c>
      <c r="G20" s="1">
        <v>76</v>
      </c>
      <c r="H20" s="1"/>
      <c r="I20" s="1"/>
      <c r="J20" s="1"/>
      <c r="K20" s="1"/>
      <c r="L20" s="1"/>
      <c r="M20">
        <v>2</v>
      </c>
      <c r="N20" s="1">
        <v>292</v>
      </c>
    </row>
    <row r="21" spans="1:16" x14ac:dyDescent="0.3">
      <c r="A21">
        <v>2007</v>
      </c>
      <c r="B21" t="s">
        <v>15</v>
      </c>
      <c r="C21" t="s">
        <v>15</v>
      </c>
      <c r="D21" s="1">
        <v>531</v>
      </c>
      <c r="E21">
        <v>41</v>
      </c>
      <c r="F21" s="1">
        <v>33</v>
      </c>
      <c r="G21" s="1">
        <v>118</v>
      </c>
      <c r="H21" s="1"/>
      <c r="I21" s="1"/>
      <c r="J21" s="1"/>
      <c r="K21" s="1"/>
      <c r="L21" s="1"/>
      <c r="M21">
        <v>2</v>
      </c>
      <c r="N21" s="1">
        <v>725</v>
      </c>
    </row>
    <row r="22" spans="1:16" x14ac:dyDescent="0.3">
      <c r="A22">
        <v>2007</v>
      </c>
      <c r="B22" t="s">
        <v>16</v>
      </c>
      <c r="C22" t="s">
        <v>12</v>
      </c>
      <c r="D22" s="1">
        <v>295</v>
      </c>
      <c r="E22">
        <v>1</v>
      </c>
      <c r="F22" s="1">
        <v>5</v>
      </c>
      <c r="G22" s="1">
        <v>70</v>
      </c>
      <c r="H22" s="1"/>
      <c r="I22" s="1"/>
      <c r="J22" s="1"/>
      <c r="K22" s="1"/>
      <c r="L22" s="1"/>
      <c r="M22">
        <v>1</v>
      </c>
      <c r="N22" s="1">
        <v>372</v>
      </c>
    </row>
    <row r="23" spans="1:16" x14ac:dyDescent="0.3">
      <c r="A23">
        <v>2007</v>
      </c>
      <c r="B23" t="s">
        <v>17</v>
      </c>
      <c r="C23" t="s">
        <v>12</v>
      </c>
      <c r="D23" s="1">
        <v>108</v>
      </c>
      <c r="E23">
        <v>4</v>
      </c>
      <c r="F23" s="1">
        <v>20</v>
      </c>
      <c r="G23" s="1">
        <v>153</v>
      </c>
      <c r="H23" s="1"/>
      <c r="I23" s="1"/>
      <c r="J23" s="1"/>
      <c r="K23" s="1"/>
      <c r="L23" s="1"/>
      <c r="M23" t="s">
        <v>18</v>
      </c>
      <c r="N23" s="1">
        <v>285</v>
      </c>
    </row>
    <row r="24" spans="1:16" x14ac:dyDescent="0.3">
      <c r="A24">
        <v>2007</v>
      </c>
      <c r="B24" t="s">
        <v>19</v>
      </c>
      <c r="C24" t="s">
        <v>12</v>
      </c>
      <c r="D24" s="1">
        <v>210</v>
      </c>
      <c r="E24">
        <v>12</v>
      </c>
      <c r="F24" s="1">
        <v>11</v>
      </c>
      <c r="G24" s="1">
        <v>160</v>
      </c>
      <c r="H24" s="1"/>
      <c r="I24" s="1"/>
      <c r="J24" s="1"/>
      <c r="K24" s="1"/>
      <c r="L24" s="1"/>
      <c r="M24">
        <v>2</v>
      </c>
      <c r="N24" s="1">
        <v>395</v>
      </c>
    </row>
    <row r="25" spans="1:16" x14ac:dyDescent="0.3">
      <c r="A25">
        <v>2007</v>
      </c>
      <c r="B25" t="s">
        <v>20</v>
      </c>
      <c r="C25" t="s">
        <v>48</v>
      </c>
      <c r="D25" s="1">
        <v>15</v>
      </c>
      <c r="E25" t="s">
        <v>18</v>
      </c>
      <c r="F25" s="1">
        <v>1</v>
      </c>
      <c r="G25" s="1">
        <v>16</v>
      </c>
      <c r="H25" s="1"/>
      <c r="I25" s="1"/>
      <c r="J25" s="1"/>
      <c r="K25" s="1"/>
      <c r="L25" s="1"/>
      <c r="M25" t="s">
        <v>18</v>
      </c>
      <c r="N25" s="1">
        <v>32</v>
      </c>
    </row>
    <row r="26" spans="1:16" x14ac:dyDescent="0.3">
      <c r="A26">
        <v>2007</v>
      </c>
      <c r="B26" t="s">
        <v>21</v>
      </c>
      <c r="C26" t="s">
        <v>9</v>
      </c>
      <c r="D26" s="1">
        <v>31</v>
      </c>
      <c r="E26">
        <v>4</v>
      </c>
      <c r="F26" s="1">
        <v>1</v>
      </c>
      <c r="G26" s="1">
        <v>34</v>
      </c>
      <c r="H26" s="1"/>
      <c r="I26" s="1"/>
      <c r="J26" s="1"/>
      <c r="K26" s="1"/>
      <c r="L26" s="1"/>
      <c r="M26" t="s">
        <v>18</v>
      </c>
      <c r="N26" s="1">
        <v>70</v>
      </c>
    </row>
    <row r="27" spans="1:16" x14ac:dyDescent="0.3">
      <c r="A27">
        <v>2008</v>
      </c>
      <c r="B27" t="s">
        <v>0</v>
      </c>
      <c r="C27" t="str">
        <f>B27</f>
        <v>Australia</v>
      </c>
      <c r="D27" s="1">
        <v>28026</v>
      </c>
      <c r="E27">
        <v>1007</v>
      </c>
      <c r="F27" s="1">
        <v>3996</v>
      </c>
      <c r="G27" s="1">
        <v>16785</v>
      </c>
      <c r="H27" s="1"/>
      <c r="I27" s="1"/>
      <c r="J27" s="1">
        <v>9357</v>
      </c>
      <c r="K27" s="1">
        <v>284</v>
      </c>
      <c r="L27" s="1"/>
      <c r="M27">
        <v>117</v>
      </c>
      <c r="N27" s="1">
        <v>59572</v>
      </c>
    </row>
    <row r="28" spans="1:16" x14ac:dyDescent="0.3">
      <c r="A28">
        <v>2008</v>
      </c>
      <c r="B28" t="s">
        <v>37</v>
      </c>
      <c r="C28" t="s">
        <v>47</v>
      </c>
      <c r="D28" s="1">
        <v>3274</v>
      </c>
      <c r="E28">
        <v>146</v>
      </c>
      <c r="F28" s="1">
        <v>288</v>
      </c>
      <c r="G28" s="1">
        <v>862</v>
      </c>
      <c r="H28" s="1"/>
      <c r="I28" s="1"/>
      <c r="J28" s="1">
        <v>930</v>
      </c>
      <c r="K28" s="1">
        <v>17</v>
      </c>
      <c r="L28" s="1"/>
      <c r="M28">
        <v>15</v>
      </c>
      <c r="N28" s="1">
        <v>5532</v>
      </c>
    </row>
    <row r="29" spans="1:16" x14ac:dyDescent="0.3">
      <c r="A29">
        <v>2008</v>
      </c>
      <c r="B29" t="s">
        <v>1</v>
      </c>
      <c r="C29" t="s">
        <v>47</v>
      </c>
      <c r="D29" s="1">
        <v>870</v>
      </c>
      <c r="E29">
        <v>304</v>
      </c>
      <c r="F29" s="1">
        <v>339</v>
      </c>
      <c r="G29" s="1">
        <v>596</v>
      </c>
      <c r="H29" s="1"/>
      <c r="I29" s="1"/>
      <c r="J29" s="1">
        <v>421</v>
      </c>
      <c r="K29" s="1">
        <v>328</v>
      </c>
      <c r="L29" s="1"/>
      <c r="M29">
        <v>15</v>
      </c>
      <c r="N29" s="1">
        <v>2873</v>
      </c>
    </row>
    <row r="30" spans="1:16" x14ac:dyDescent="0.3">
      <c r="A30">
        <v>2008</v>
      </c>
      <c r="B30" t="s">
        <v>2</v>
      </c>
      <c r="C30" t="s">
        <v>9</v>
      </c>
      <c r="D30" s="1">
        <v>2838</v>
      </c>
      <c r="E30">
        <v>60</v>
      </c>
      <c r="F30" s="1">
        <v>182</v>
      </c>
      <c r="G30" s="1">
        <v>509</v>
      </c>
      <c r="H30" s="1"/>
      <c r="I30" s="1"/>
      <c r="J30" s="1">
        <v>1796</v>
      </c>
      <c r="K30" s="1">
        <v>24</v>
      </c>
      <c r="L30" s="1"/>
      <c r="M30">
        <v>19</v>
      </c>
      <c r="N30" s="1">
        <v>5428</v>
      </c>
    </row>
    <row r="31" spans="1:16" x14ac:dyDescent="0.3">
      <c r="A31">
        <v>2008</v>
      </c>
      <c r="B31" t="s">
        <v>3</v>
      </c>
      <c r="C31" t="s">
        <v>9</v>
      </c>
      <c r="D31" s="1">
        <v>744</v>
      </c>
      <c r="E31">
        <v>54</v>
      </c>
      <c r="F31" s="1">
        <v>41</v>
      </c>
      <c r="G31" s="1">
        <v>3936</v>
      </c>
      <c r="H31" s="1"/>
      <c r="I31" s="1"/>
      <c r="J31" s="1">
        <v>151</v>
      </c>
      <c r="K31" s="1">
        <v>7</v>
      </c>
      <c r="L31" s="1"/>
      <c r="M31">
        <v>7</v>
      </c>
      <c r="N31" s="1">
        <v>4940</v>
      </c>
    </row>
    <row r="32" spans="1:16" x14ac:dyDescent="0.3">
      <c r="A32">
        <v>2008</v>
      </c>
      <c r="B32" t="s">
        <v>34</v>
      </c>
      <c r="C32" t="s">
        <v>9</v>
      </c>
      <c r="D32" s="1">
        <v>407</v>
      </c>
      <c r="E32">
        <v>21</v>
      </c>
      <c r="F32" s="1">
        <v>53</v>
      </c>
      <c r="G32" s="1">
        <v>196</v>
      </c>
      <c r="H32" s="1"/>
      <c r="I32" s="1"/>
      <c r="J32" s="1">
        <v>97</v>
      </c>
      <c r="K32" s="1">
        <v>10</v>
      </c>
      <c r="L32" s="1"/>
      <c r="M32">
        <v>5</v>
      </c>
      <c r="N32" s="1">
        <v>789</v>
      </c>
    </row>
    <row r="33" spans="1:14" x14ac:dyDescent="0.3">
      <c r="A33">
        <v>2008</v>
      </c>
      <c r="B33" t="s">
        <v>4</v>
      </c>
      <c r="C33" t="s">
        <v>9</v>
      </c>
      <c r="D33" s="1">
        <v>2860</v>
      </c>
      <c r="E33">
        <v>34</v>
      </c>
      <c r="F33" s="1">
        <v>161</v>
      </c>
      <c r="G33" s="1">
        <v>471</v>
      </c>
      <c r="H33" s="1"/>
      <c r="I33" s="1"/>
      <c r="J33" s="1">
        <v>1216</v>
      </c>
      <c r="K33" s="1">
        <v>14</v>
      </c>
      <c r="L33" s="1"/>
      <c r="M33">
        <v>21</v>
      </c>
      <c r="N33" s="1">
        <v>4777</v>
      </c>
    </row>
    <row r="34" spans="1:14" x14ac:dyDescent="0.3">
      <c r="A34">
        <v>2008</v>
      </c>
      <c r="B34" t="s">
        <v>35</v>
      </c>
      <c r="C34" t="s">
        <v>9</v>
      </c>
      <c r="D34" s="1">
        <v>480</v>
      </c>
      <c r="E34">
        <v>6</v>
      </c>
      <c r="F34" s="1">
        <v>30</v>
      </c>
      <c r="G34" s="1">
        <v>180</v>
      </c>
      <c r="H34" s="1"/>
      <c r="I34" s="1"/>
      <c r="J34" s="1">
        <v>126</v>
      </c>
      <c r="K34" s="1">
        <v>13</v>
      </c>
      <c r="L34" s="1"/>
      <c r="M34">
        <v>1</v>
      </c>
      <c r="N34" s="1">
        <v>836</v>
      </c>
    </row>
    <row r="35" spans="1:14" x14ac:dyDescent="0.3">
      <c r="A35">
        <v>2008</v>
      </c>
      <c r="B35" t="s">
        <v>5</v>
      </c>
      <c r="C35" t="s">
        <v>9</v>
      </c>
      <c r="D35" s="1">
        <v>3220</v>
      </c>
      <c r="E35">
        <v>36</v>
      </c>
      <c r="F35" s="1">
        <v>446</v>
      </c>
      <c r="G35" s="1">
        <v>569</v>
      </c>
      <c r="H35" s="1"/>
      <c r="I35" s="1"/>
      <c r="J35" s="1">
        <v>3314</v>
      </c>
      <c r="K35" s="1">
        <v>50</v>
      </c>
      <c r="L35" s="1"/>
      <c r="M35">
        <v>30</v>
      </c>
      <c r="N35" s="1">
        <v>7665</v>
      </c>
    </row>
    <row r="36" spans="1:14" x14ac:dyDescent="0.3">
      <c r="A36">
        <v>2008</v>
      </c>
      <c r="B36" t="s">
        <v>6</v>
      </c>
      <c r="C36" t="s">
        <v>9</v>
      </c>
      <c r="D36" s="1">
        <v>1031</v>
      </c>
      <c r="E36">
        <v>98</v>
      </c>
      <c r="F36" s="1">
        <v>60</v>
      </c>
      <c r="G36" s="1">
        <v>178</v>
      </c>
      <c r="H36" s="1"/>
      <c r="I36" s="1"/>
      <c r="J36" s="1">
        <v>601</v>
      </c>
      <c r="K36" s="1">
        <v>33</v>
      </c>
      <c r="L36" s="1"/>
      <c r="M36">
        <v>6</v>
      </c>
      <c r="N36" s="1">
        <v>2007</v>
      </c>
    </row>
    <row r="37" spans="1:14" x14ac:dyDescent="0.3">
      <c r="A37">
        <v>2008</v>
      </c>
      <c r="B37" t="s">
        <v>7</v>
      </c>
      <c r="C37" t="s">
        <v>9</v>
      </c>
      <c r="D37" s="1">
        <v>1281</v>
      </c>
      <c r="E37">
        <v>14</v>
      </c>
      <c r="F37" s="1">
        <v>134</v>
      </c>
      <c r="G37" s="1">
        <v>196</v>
      </c>
      <c r="H37" s="1"/>
      <c r="I37" s="1"/>
      <c r="J37" s="1">
        <v>610</v>
      </c>
      <c r="K37" s="1">
        <v>40</v>
      </c>
      <c r="L37" s="1"/>
      <c r="M37">
        <v>9</v>
      </c>
      <c r="N37" s="1">
        <v>2284</v>
      </c>
    </row>
    <row r="38" spans="1:14" x14ac:dyDescent="0.3">
      <c r="A38">
        <v>2008</v>
      </c>
      <c r="B38" t="s">
        <v>22</v>
      </c>
      <c r="C38" t="s">
        <v>9</v>
      </c>
      <c r="D38" s="1">
        <v>559</v>
      </c>
      <c r="E38">
        <v>28</v>
      </c>
      <c r="F38" s="1">
        <v>60</v>
      </c>
      <c r="G38" s="1">
        <v>260</v>
      </c>
      <c r="H38" s="1"/>
      <c r="I38" s="1"/>
      <c r="J38" s="1">
        <v>279</v>
      </c>
      <c r="K38" s="1">
        <v>5</v>
      </c>
      <c r="L38" s="1"/>
      <c r="M38">
        <v>6</v>
      </c>
      <c r="N38" s="1">
        <v>1197</v>
      </c>
    </row>
    <row r="39" spans="1:14" x14ac:dyDescent="0.3">
      <c r="A39">
        <v>2008</v>
      </c>
      <c r="B39" t="s">
        <v>38</v>
      </c>
      <c r="C39" t="s">
        <v>12</v>
      </c>
      <c r="D39" s="1">
        <v>2137</v>
      </c>
      <c r="E39">
        <v>77</v>
      </c>
      <c r="F39" s="1">
        <v>162</v>
      </c>
      <c r="G39" s="1">
        <v>1483</v>
      </c>
      <c r="H39" s="1"/>
      <c r="I39" s="1"/>
      <c r="J39" s="1">
        <v>543</v>
      </c>
      <c r="K39" s="1">
        <v>30</v>
      </c>
      <c r="L39" s="1"/>
      <c r="M39">
        <v>18</v>
      </c>
      <c r="N39" s="1">
        <v>4450</v>
      </c>
    </row>
    <row r="40" spans="1:14" x14ac:dyDescent="0.3">
      <c r="A40">
        <v>2008</v>
      </c>
      <c r="B40" t="s">
        <v>10</v>
      </c>
      <c r="C40" t="s">
        <v>12</v>
      </c>
      <c r="D40" s="1">
        <v>413</v>
      </c>
      <c r="E40">
        <v>128</v>
      </c>
      <c r="F40" s="1">
        <v>69</v>
      </c>
      <c r="G40" s="1">
        <v>1505</v>
      </c>
      <c r="H40" s="1"/>
      <c r="I40" s="1"/>
      <c r="J40" s="1">
        <v>171</v>
      </c>
      <c r="K40" s="1">
        <v>14</v>
      </c>
      <c r="L40" s="1"/>
      <c r="M40">
        <v>6</v>
      </c>
      <c r="N40" s="1">
        <v>2306</v>
      </c>
    </row>
    <row r="41" spans="1:14" x14ac:dyDescent="0.3">
      <c r="A41">
        <v>2008</v>
      </c>
      <c r="B41" t="s">
        <v>11</v>
      </c>
      <c r="C41" t="s">
        <v>12</v>
      </c>
      <c r="D41" s="1">
        <v>202</v>
      </c>
      <c r="E41">
        <v>34</v>
      </c>
      <c r="F41" s="1">
        <v>30</v>
      </c>
      <c r="G41" s="1">
        <v>234</v>
      </c>
      <c r="H41" s="1"/>
      <c r="I41" s="1"/>
      <c r="J41" s="1">
        <v>30</v>
      </c>
      <c r="K41" s="1">
        <v>1</v>
      </c>
      <c r="L41" s="1"/>
      <c r="M41">
        <v>0</v>
      </c>
      <c r="N41" s="1">
        <v>531</v>
      </c>
    </row>
    <row r="42" spans="1:14" x14ac:dyDescent="0.3">
      <c r="A42">
        <v>2008</v>
      </c>
      <c r="B42" t="s">
        <v>36</v>
      </c>
      <c r="C42" t="s">
        <v>12</v>
      </c>
      <c r="D42" s="1">
        <v>159</v>
      </c>
      <c r="E42">
        <v>10</v>
      </c>
      <c r="F42" s="1">
        <v>24</v>
      </c>
      <c r="G42" s="1">
        <v>163</v>
      </c>
      <c r="H42" s="1"/>
      <c r="I42" s="1"/>
      <c r="J42" s="1">
        <v>68</v>
      </c>
      <c r="K42" s="1">
        <v>0</v>
      </c>
      <c r="L42" s="1"/>
      <c r="M42">
        <v>1</v>
      </c>
      <c r="N42" s="1">
        <v>425</v>
      </c>
    </row>
    <row r="43" spans="1:14" x14ac:dyDescent="0.3">
      <c r="A43">
        <v>2008</v>
      </c>
      <c r="B43" t="s">
        <v>23</v>
      </c>
      <c r="C43" t="s">
        <v>12</v>
      </c>
      <c r="D43" s="1">
        <v>806</v>
      </c>
      <c r="E43">
        <v>49</v>
      </c>
      <c r="F43" s="1">
        <v>56</v>
      </c>
      <c r="G43" s="1">
        <v>639</v>
      </c>
      <c r="H43" s="1"/>
      <c r="I43" s="1"/>
      <c r="J43" s="1">
        <v>231</v>
      </c>
      <c r="K43" s="1">
        <v>11</v>
      </c>
      <c r="L43" s="1"/>
      <c r="M43">
        <v>1</v>
      </c>
      <c r="N43" s="1">
        <v>1793</v>
      </c>
    </row>
    <row r="44" spans="1:14" x14ac:dyDescent="0.3">
      <c r="A44">
        <v>2008</v>
      </c>
      <c r="B44" t="s">
        <v>13</v>
      </c>
      <c r="C44" t="s">
        <v>48</v>
      </c>
      <c r="D44" s="1">
        <v>1994</v>
      </c>
      <c r="E44">
        <v>123</v>
      </c>
      <c r="F44" s="1">
        <v>313</v>
      </c>
      <c r="G44" s="1">
        <v>4665</v>
      </c>
      <c r="H44" s="1"/>
      <c r="I44" s="1"/>
      <c r="J44" s="1">
        <v>768</v>
      </c>
      <c r="K44" s="1">
        <v>129</v>
      </c>
      <c r="L44" s="1"/>
      <c r="M44">
        <v>35</v>
      </c>
      <c r="N44" s="1">
        <v>8027</v>
      </c>
    </row>
    <row r="45" spans="1:14" x14ac:dyDescent="0.3">
      <c r="A45">
        <v>2008</v>
      </c>
      <c r="B45" t="s">
        <v>14</v>
      </c>
      <c r="C45" t="s">
        <v>48</v>
      </c>
      <c r="D45" s="1">
        <v>1007</v>
      </c>
      <c r="E45">
        <v>25</v>
      </c>
      <c r="F45" s="1">
        <v>75</v>
      </c>
      <c r="G45" s="1">
        <v>506</v>
      </c>
      <c r="H45" s="1"/>
      <c r="I45" s="1"/>
      <c r="J45" s="1">
        <v>305</v>
      </c>
      <c r="K45" s="1">
        <v>6</v>
      </c>
      <c r="L45" s="1"/>
      <c r="M45">
        <v>9</v>
      </c>
      <c r="N45" s="1">
        <v>1933</v>
      </c>
    </row>
    <row r="46" spans="1:14" x14ac:dyDescent="0.3">
      <c r="A46">
        <v>2008</v>
      </c>
      <c r="B46" t="s">
        <v>24</v>
      </c>
      <c r="C46" t="s">
        <v>48</v>
      </c>
      <c r="D46" s="1">
        <v>182</v>
      </c>
      <c r="E46">
        <v>16</v>
      </c>
      <c r="F46" s="1">
        <v>6</v>
      </c>
      <c r="G46" s="1">
        <v>78</v>
      </c>
      <c r="H46" s="1"/>
      <c r="I46" s="1"/>
      <c r="J46" s="1">
        <v>47</v>
      </c>
      <c r="K46" s="1">
        <v>1</v>
      </c>
      <c r="L46" s="1"/>
      <c r="M46">
        <v>1</v>
      </c>
      <c r="N46" s="1">
        <v>331</v>
      </c>
    </row>
    <row r="47" spans="1:14" x14ac:dyDescent="0.3">
      <c r="A47">
        <v>2008</v>
      </c>
      <c r="B47" t="s">
        <v>15</v>
      </c>
      <c r="C47" t="s">
        <v>15</v>
      </c>
      <c r="D47" s="1">
        <v>508</v>
      </c>
      <c r="E47">
        <v>134</v>
      </c>
      <c r="F47" s="1">
        <v>42</v>
      </c>
      <c r="G47" s="1">
        <v>104</v>
      </c>
      <c r="H47" s="1"/>
      <c r="I47" s="1"/>
      <c r="J47" s="1">
        <v>147</v>
      </c>
      <c r="K47" s="1">
        <v>17</v>
      </c>
      <c r="L47" s="1"/>
      <c r="M47">
        <v>6</v>
      </c>
      <c r="N47" s="1">
        <v>958</v>
      </c>
    </row>
    <row r="48" spans="1:14" x14ac:dyDescent="0.3">
      <c r="A48">
        <v>2008</v>
      </c>
      <c r="B48" t="s">
        <v>16</v>
      </c>
      <c r="C48" t="s">
        <v>12</v>
      </c>
      <c r="D48" s="1">
        <v>278</v>
      </c>
      <c r="E48">
        <v>4</v>
      </c>
      <c r="F48" s="1">
        <v>2</v>
      </c>
      <c r="G48" s="1">
        <v>157</v>
      </c>
      <c r="H48" s="1"/>
      <c r="I48" s="1"/>
      <c r="J48" s="1">
        <v>86</v>
      </c>
      <c r="K48" s="1">
        <v>0</v>
      </c>
      <c r="L48" s="1"/>
      <c r="M48">
        <v>0</v>
      </c>
      <c r="N48" s="1">
        <v>527</v>
      </c>
    </row>
    <row r="49" spans="1:14" x14ac:dyDescent="0.3">
      <c r="A49">
        <v>2008</v>
      </c>
      <c r="B49" t="s">
        <v>17</v>
      </c>
      <c r="C49" t="s">
        <v>12</v>
      </c>
      <c r="D49" s="1">
        <v>112</v>
      </c>
      <c r="E49">
        <v>15</v>
      </c>
      <c r="F49" s="1">
        <v>15</v>
      </c>
      <c r="G49" s="1">
        <v>166</v>
      </c>
      <c r="H49" s="1"/>
      <c r="I49" s="1"/>
      <c r="J49" s="1">
        <v>31</v>
      </c>
      <c r="K49" s="1">
        <v>1</v>
      </c>
      <c r="L49" s="1"/>
      <c r="M49">
        <v>0</v>
      </c>
      <c r="N49" s="1">
        <v>340</v>
      </c>
    </row>
    <row r="50" spans="1:14" x14ac:dyDescent="0.3">
      <c r="A50">
        <v>2008</v>
      </c>
      <c r="B50" t="s">
        <v>19</v>
      </c>
      <c r="C50" t="s">
        <v>12</v>
      </c>
      <c r="D50" s="1">
        <v>213</v>
      </c>
      <c r="E50">
        <v>17</v>
      </c>
      <c r="F50" s="1">
        <v>16</v>
      </c>
      <c r="G50" s="1">
        <v>187</v>
      </c>
      <c r="H50" s="1"/>
      <c r="I50" s="1"/>
      <c r="J50" s="1">
        <v>31</v>
      </c>
      <c r="K50" s="1">
        <v>4</v>
      </c>
      <c r="L50" s="1"/>
      <c r="M50">
        <v>1</v>
      </c>
      <c r="N50" s="1">
        <v>469</v>
      </c>
    </row>
    <row r="51" spans="1:14" x14ac:dyDescent="0.3">
      <c r="A51">
        <v>2008</v>
      </c>
      <c r="B51" t="s">
        <v>20</v>
      </c>
      <c r="C51" t="s">
        <v>48</v>
      </c>
      <c r="D51" s="1">
        <v>7</v>
      </c>
      <c r="E51">
        <v>1</v>
      </c>
      <c r="F51" s="1">
        <v>3</v>
      </c>
      <c r="G51" s="1">
        <v>34</v>
      </c>
      <c r="H51" s="1"/>
      <c r="I51" s="1"/>
      <c r="J51" s="1">
        <v>1</v>
      </c>
      <c r="K51" s="1">
        <v>0</v>
      </c>
      <c r="L51" s="1"/>
      <c r="M51">
        <v>0</v>
      </c>
      <c r="N51" s="1">
        <v>46</v>
      </c>
    </row>
    <row r="52" spans="1:14" x14ac:dyDescent="0.3">
      <c r="A52">
        <v>2008</v>
      </c>
      <c r="B52" t="s">
        <v>21</v>
      </c>
      <c r="C52" t="s">
        <v>9</v>
      </c>
      <c r="D52" s="1">
        <v>40</v>
      </c>
      <c r="E52">
        <v>1</v>
      </c>
      <c r="F52" s="1">
        <v>0</v>
      </c>
      <c r="G52" s="1">
        <v>60</v>
      </c>
      <c r="H52" s="1"/>
      <c r="I52" s="1"/>
      <c r="J52" s="1">
        <v>2</v>
      </c>
      <c r="K52" s="1">
        <v>0</v>
      </c>
      <c r="L52" s="1"/>
      <c r="M52">
        <v>0</v>
      </c>
      <c r="N52" s="1">
        <v>103</v>
      </c>
    </row>
    <row r="53" spans="1:14" x14ac:dyDescent="0.3">
      <c r="A53">
        <v>2009</v>
      </c>
      <c r="B53" t="s">
        <v>0</v>
      </c>
      <c r="C53" t="str">
        <f>B53</f>
        <v>Australia</v>
      </c>
      <c r="D53" s="1">
        <v>29897</v>
      </c>
      <c r="E53">
        <v>897</v>
      </c>
      <c r="F53" s="1">
        <v>5244</v>
      </c>
      <c r="G53" s="1">
        <v>15973</v>
      </c>
      <c r="H53" s="1"/>
      <c r="I53" s="1"/>
      <c r="J53" s="1">
        <v>14154</v>
      </c>
      <c r="K53" s="1">
        <v>660</v>
      </c>
      <c r="L53" s="1"/>
      <c r="M53">
        <v>245</v>
      </c>
      <c r="N53" s="1">
        <v>67070</v>
      </c>
    </row>
    <row r="54" spans="1:14" x14ac:dyDescent="0.3">
      <c r="A54">
        <v>2009</v>
      </c>
      <c r="B54" t="s">
        <v>37</v>
      </c>
      <c r="C54" t="s">
        <v>47</v>
      </c>
      <c r="D54" s="1">
        <v>3035</v>
      </c>
      <c r="E54">
        <v>121</v>
      </c>
      <c r="F54" s="1">
        <v>262</v>
      </c>
      <c r="G54" s="1">
        <v>862</v>
      </c>
      <c r="H54" s="1"/>
      <c r="I54" s="1"/>
      <c r="J54" s="1">
        <v>1328</v>
      </c>
      <c r="K54" s="1">
        <v>34</v>
      </c>
      <c r="L54" s="1"/>
      <c r="M54">
        <v>29</v>
      </c>
      <c r="N54" s="1">
        <v>5671</v>
      </c>
    </row>
    <row r="55" spans="1:14" x14ac:dyDescent="0.3">
      <c r="A55">
        <v>2009</v>
      </c>
      <c r="B55" t="s">
        <v>1</v>
      </c>
      <c r="C55" t="s">
        <v>47</v>
      </c>
      <c r="D55" s="1">
        <v>1290</v>
      </c>
      <c r="E55">
        <v>367</v>
      </c>
      <c r="F55" s="1">
        <v>374</v>
      </c>
      <c r="G55" s="1">
        <v>631</v>
      </c>
      <c r="H55" s="1"/>
      <c r="I55" s="1"/>
      <c r="J55" s="1">
        <v>654</v>
      </c>
      <c r="K55" s="1">
        <v>325</v>
      </c>
      <c r="L55" s="1"/>
      <c r="M55">
        <v>75</v>
      </c>
      <c r="N55" s="1">
        <v>3716</v>
      </c>
    </row>
    <row r="56" spans="1:14" x14ac:dyDescent="0.3">
      <c r="A56">
        <v>2009</v>
      </c>
      <c r="B56" t="s">
        <v>2</v>
      </c>
      <c r="C56" t="s">
        <v>9</v>
      </c>
      <c r="D56" s="1">
        <v>2385</v>
      </c>
      <c r="E56">
        <v>35</v>
      </c>
      <c r="F56" s="1">
        <v>154</v>
      </c>
      <c r="G56" s="1">
        <v>509</v>
      </c>
      <c r="H56" s="1"/>
      <c r="I56" s="1"/>
      <c r="J56" s="1">
        <v>3327</v>
      </c>
      <c r="K56" s="1">
        <v>35</v>
      </c>
      <c r="L56" s="1"/>
      <c r="M56">
        <v>40</v>
      </c>
      <c r="N56" s="1">
        <v>6485</v>
      </c>
    </row>
    <row r="57" spans="1:14" x14ac:dyDescent="0.3">
      <c r="A57">
        <v>2009</v>
      </c>
      <c r="B57" t="s">
        <v>3</v>
      </c>
      <c r="C57" t="s">
        <v>9</v>
      </c>
      <c r="D57" s="1">
        <v>717</v>
      </c>
      <c r="E57">
        <v>25</v>
      </c>
      <c r="F57" s="1">
        <v>46</v>
      </c>
      <c r="G57" s="1">
        <v>2032</v>
      </c>
      <c r="H57" s="1"/>
      <c r="I57" s="1"/>
      <c r="J57" s="1">
        <v>219</v>
      </c>
      <c r="K57" s="1">
        <v>9</v>
      </c>
      <c r="L57" s="1"/>
      <c r="M57">
        <v>3</v>
      </c>
      <c r="N57" s="1">
        <v>3051</v>
      </c>
    </row>
    <row r="58" spans="1:14" x14ac:dyDescent="0.3">
      <c r="A58">
        <v>2009</v>
      </c>
      <c r="B58" t="s">
        <v>34</v>
      </c>
      <c r="C58" t="s">
        <v>9</v>
      </c>
      <c r="D58" s="1">
        <v>434</v>
      </c>
      <c r="E58">
        <v>21</v>
      </c>
      <c r="F58" s="1">
        <v>29</v>
      </c>
      <c r="G58" s="1">
        <v>134</v>
      </c>
      <c r="H58" s="1"/>
      <c r="I58" s="1"/>
      <c r="J58" s="1">
        <v>164</v>
      </c>
      <c r="K58" s="1">
        <v>11</v>
      </c>
      <c r="L58" s="1"/>
      <c r="M58">
        <v>5</v>
      </c>
      <c r="N58" s="1">
        <v>798</v>
      </c>
    </row>
    <row r="59" spans="1:14" x14ac:dyDescent="0.3">
      <c r="A59">
        <v>2009</v>
      </c>
      <c r="B59" t="s">
        <v>4</v>
      </c>
      <c r="C59" t="s">
        <v>9</v>
      </c>
      <c r="D59" s="1">
        <v>2455</v>
      </c>
      <c r="E59">
        <v>45</v>
      </c>
      <c r="F59" s="1">
        <v>165</v>
      </c>
      <c r="G59" s="1">
        <v>420</v>
      </c>
      <c r="H59" s="1"/>
      <c r="I59" s="1"/>
      <c r="J59" s="1">
        <v>1852</v>
      </c>
      <c r="K59" s="1">
        <v>40</v>
      </c>
      <c r="L59" s="1"/>
      <c r="M59">
        <v>12</v>
      </c>
      <c r="N59" s="1">
        <v>4989</v>
      </c>
    </row>
    <row r="60" spans="1:14" x14ac:dyDescent="0.3">
      <c r="A60">
        <v>2009</v>
      </c>
      <c r="B60" t="s">
        <v>35</v>
      </c>
      <c r="C60" t="s">
        <v>9</v>
      </c>
      <c r="D60" s="1">
        <v>503</v>
      </c>
      <c r="E60">
        <v>10</v>
      </c>
      <c r="F60" s="1">
        <v>31</v>
      </c>
      <c r="G60" s="1">
        <v>197</v>
      </c>
      <c r="H60" s="1"/>
      <c r="I60" s="1"/>
      <c r="J60" s="1">
        <v>135</v>
      </c>
      <c r="K60" s="1">
        <v>25</v>
      </c>
      <c r="L60" s="1"/>
      <c r="M60">
        <v>0</v>
      </c>
      <c r="N60" s="1">
        <v>901</v>
      </c>
    </row>
    <row r="61" spans="1:14" x14ac:dyDescent="0.3">
      <c r="A61">
        <v>2009</v>
      </c>
      <c r="B61" t="s">
        <v>5</v>
      </c>
      <c r="C61" t="s">
        <v>9</v>
      </c>
      <c r="D61" s="1">
        <v>2641</v>
      </c>
      <c r="E61">
        <v>40</v>
      </c>
      <c r="F61" s="1">
        <v>305</v>
      </c>
      <c r="G61" s="1">
        <v>1489</v>
      </c>
      <c r="H61" s="1"/>
      <c r="I61" s="1"/>
      <c r="J61" s="1">
        <v>3636</v>
      </c>
      <c r="K61" s="1">
        <v>56</v>
      </c>
      <c r="L61" s="1"/>
      <c r="M61">
        <v>52</v>
      </c>
      <c r="N61" s="1">
        <v>8219</v>
      </c>
    </row>
    <row r="62" spans="1:14" x14ac:dyDescent="0.3">
      <c r="A62">
        <v>2009</v>
      </c>
      <c r="B62" t="s">
        <v>6</v>
      </c>
      <c r="C62" t="s">
        <v>9</v>
      </c>
      <c r="D62" s="1">
        <v>867</v>
      </c>
      <c r="E62">
        <v>43</v>
      </c>
      <c r="F62" s="1">
        <v>43</v>
      </c>
      <c r="G62" s="1">
        <v>210</v>
      </c>
      <c r="H62" s="1"/>
      <c r="I62" s="1"/>
      <c r="J62" s="1">
        <v>639</v>
      </c>
      <c r="K62" s="1">
        <v>25</v>
      </c>
      <c r="L62" s="1"/>
      <c r="M62">
        <v>9</v>
      </c>
      <c r="N62" s="1">
        <v>1836</v>
      </c>
    </row>
    <row r="63" spans="1:14" x14ac:dyDescent="0.3">
      <c r="A63">
        <v>2009</v>
      </c>
      <c r="B63" t="s">
        <v>7</v>
      </c>
      <c r="C63" t="s">
        <v>9</v>
      </c>
      <c r="D63" s="1">
        <v>1123</v>
      </c>
      <c r="E63">
        <v>16</v>
      </c>
      <c r="F63" s="1">
        <v>81</v>
      </c>
      <c r="G63" s="1">
        <v>284</v>
      </c>
      <c r="H63" s="1"/>
      <c r="I63" s="1"/>
      <c r="J63" s="1">
        <v>855</v>
      </c>
      <c r="K63" s="1">
        <v>36</v>
      </c>
      <c r="L63" s="1"/>
      <c r="M63">
        <v>9</v>
      </c>
      <c r="N63" s="1">
        <v>2404</v>
      </c>
    </row>
    <row r="64" spans="1:14" x14ac:dyDescent="0.3">
      <c r="A64">
        <v>2009</v>
      </c>
      <c r="B64" t="s">
        <v>22</v>
      </c>
      <c r="C64" t="s">
        <v>9</v>
      </c>
      <c r="D64" s="1">
        <v>560</v>
      </c>
      <c r="E64">
        <v>37</v>
      </c>
      <c r="F64" s="1">
        <v>52</v>
      </c>
      <c r="G64" s="1">
        <v>203</v>
      </c>
      <c r="H64" s="1"/>
      <c r="I64" s="1"/>
      <c r="J64" s="1">
        <v>347</v>
      </c>
      <c r="K64" s="1">
        <v>6</v>
      </c>
      <c r="L64" s="1"/>
      <c r="M64">
        <v>6</v>
      </c>
      <c r="N64" s="1">
        <v>1211</v>
      </c>
    </row>
    <row r="65" spans="1:14" x14ac:dyDescent="0.3">
      <c r="A65">
        <v>2009</v>
      </c>
      <c r="B65" t="s">
        <v>38</v>
      </c>
      <c r="C65" t="s">
        <v>12</v>
      </c>
      <c r="D65" s="1">
        <v>1714</v>
      </c>
      <c r="E65">
        <v>42</v>
      </c>
      <c r="F65" s="1">
        <v>138</v>
      </c>
      <c r="G65" s="1">
        <v>1235</v>
      </c>
      <c r="H65" s="1"/>
      <c r="I65" s="1"/>
      <c r="J65" s="1">
        <v>657</v>
      </c>
      <c r="K65" s="1">
        <v>34</v>
      </c>
      <c r="L65" s="1"/>
      <c r="M65">
        <v>25</v>
      </c>
      <c r="N65" s="1">
        <v>3845</v>
      </c>
    </row>
    <row r="66" spans="1:14" x14ac:dyDescent="0.3">
      <c r="A66">
        <v>2009</v>
      </c>
      <c r="B66" t="s">
        <v>10</v>
      </c>
      <c r="C66" t="s">
        <v>12</v>
      </c>
      <c r="D66" s="1">
        <v>327</v>
      </c>
      <c r="E66">
        <v>21</v>
      </c>
      <c r="F66" s="1">
        <v>46</v>
      </c>
      <c r="G66" s="1">
        <v>980</v>
      </c>
      <c r="H66" s="1"/>
      <c r="I66" s="1"/>
      <c r="J66" s="1">
        <v>185</v>
      </c>
      <c r="K66" s="1">
        <v>22</v>
      </c>
      <c r="L66" s="1"/>
      <c r="M66">
        <v>9</v>
      </c>
      <c r="N66" s="1">
        <v>1590</v>
      </c>
    </row>
    <row r="67" spans="1:14" x14ac:dyDescent="0.3">
      <c r="A67">
        <v>2009</v>
      </c>
      <c r="B67" t="s">
        <v>11</v>
      </c>
      <c r="C67" t="s">
        <v>12</v>
      </c>
      <c r="D67" s="1">
        <v>238</v>
      </c>
      <c r="E67">
        <v>17</v>
      </c>
      <c r="F67" s="1">
        <v>16</v>
      </c>
      <c r="G67" s="1">
        <v>224</v>
      </c>
      <c r="H67" s="1"/>
      <c r="I67" s="1"/>
      <c r="J67" s="1">
        <v>71</v>
      </c>
      <c r="K67" s="1">
        <v>3</v>
      </c>
      <c r="L67" s="1"/>
      <c r="M67">
        <v>5</v>
      </c>
      <c r="N67" s="1">
        <v>574</v>
      </c>
    </row>
    <row r="68" spans="1:14" x14ac:dyDescent="0.3">
      <c r="A68">
        <v>2009</v>
      </c>
      <c r="B68" t="s">
        <v>36</v>
      </c>
      <c r="C68" t="s">
        <v>12</v>
      </c>
      <c r="D68" s="1">
        <v>186</v>
      </c>
      <c r="E68">
        <v>7</v>
      </c>
      <c r="F68" s="1">
        <v>33</v>
      </c>
      <c r="G68" s="1">
        <v>144</v>
      </c>
      <c r="H68" s="1"/>
      <c r="I68" s="1"/>
      <c r="J68" s="1">
        <v>119</v>
      </c>
      <c r="K68" s="1">
        <v>4</v>
      </c>
      <c r="L68" s="1"/>
      <c r="M68">
        <v>1</v>
      </c>
      <c r="N68" s="1">
        <v>494</v>
      </c>
    </row>
    <row r="69" spans="1:14" x14ac:dyDescent="0.3">
      <c r="A69">
        <v>2009</v>
      </c>
      <c r="B69" t="s">
        <v>23</v>
      </c>
      <c r="C69" t="s">
        <v>12</v>
      </c>
      <c r="D69" s="1">
        <v>640</v>
      </c>
      <c r="E69">
        <v>29</v>
      </c>
      <c r="F69" s="1">
        <v>77</v>
      </c>
      <c r="G69" s="1">
        <v>785</v>
      </c>
      <c r="H69" s="1"/>
      <c r="I69" s="1"/>
      <c r="J69" s="1">
        <v>261</v>
      </c>
      <c r="K69" s="1">
        <v>6</v>
      </c>
      <c r="L69" s="1"/>
      <c r="M69">
        <v>7</v>
      </c>
      <c r="N69" s="1">
        <v>1805</v>
      </c>
    </row>
    <row r="70" spans="1:14" x14ac:dyDescent="0.3">
      <c r="A70">
        <v>2009</v>
      </c>
      <c r="B70" t="s">
        <v>13</v>
      </c>
      <c r="C70" t="s">
        <v>48</v>
      </c>
      <c r="D70" s="1">
        <v>2314</v>
      </c>
      <c r="E70">
        <v>105</v>
      </c>
      <c r="F70" s="1">
        <v>300</v>
      </c>
      <c r="G70" s="1">
        <v>3012</v>
      </c>
      <c r="H70" s="1"/>
      <c r="I70" s="1"/>
      <c r="J70" s="1">
        <v>957</v>
      </c>
      <c r="K70" s="1">
        <v>129</v>
      </c>
      <c r="L70" s="1"/>
      <c r="M70">
        <v>92</v>
      </c>
      <c r="N70" s="1">
        <v>6909</v>
      </c>
    </row>
    <row r="71" spans="1:14" x14ac:dyDescent="0.3">
      <c r="A71">
        <v>2009</v>
      </c>
      <c r="B71" t="s">
        <v>14</v>
      </c>
      <c r="C71" t="s">
        <v>48</v>
      </c>
      <c r="D71" s="1">
        <v>862</v>
      </c>
      <c r="E71">
        <v>14</v>
      </c>
      <c r="F71" s="1">
        <v>60</v>
      </c>
      <c r="G71" s="1">
        <v>457</v>
      </c>
      <c r="H71" s="1"/>
      <c r="I71" s="1"/>
      <c r="J71" s="1">
        <v>337</v>
      </c>
      <c r="K71" s="1">
        <v>15</v>
      </c>
      <c r="L71" s="1"/>
      <c r="M71">
        <v>24</v>
      </c>
      <c r="N71" s="1">
        <v>1769</v>
      </c>
    </row>
    <row r="72" spans="1:14" x14ac:dyDescent="0.3">
      <c r="A72">
        <v>2009</v>
      </c>
      <c r="B72" t="s">
        <v>24</v>
      </c>
      <c r="C72" t="s">
        <v>48</v>
      </c>
      <c r="D72" s="1">
        <v>207</v>
      </c>
      <c r="E72">
        <v>11</v>
      </c>
      <c r="F72" s="1">
        <v>10</v>
      </c>
      <c r="G72" s="1">
        <v>95</v>
      </c>
      <c r="H72" s="1"/>
      <c r="I72" s="1"/>
      <c r="J72" s="1">
        <v>89</v>
      </c>
      <c r="K72" s="1">
        <v>2</v>
      </c>
      <c r="L72" s="1"/>
      <c r="M72">
        <v>0</v>
      </c>
      <c r="N72" s="1">
        <v>414</v>
      </c>
    </row>
    <row r="73" spans="1:14" x14ac:dyDescent="0.3">
      <c r="A73">
        <v>2009</v>
      </c>
      <c r="B73" t="s">
        <v>15</v>
      </c>
      <c r="C73" t="s">
        <v>15</v>
      </c>
      <c r="D73" s="1">
        <v>418</v>
      </c>
      <c r="E73">
        <v>18</v>
      </c>
      <c r="F73" s="1">
        <v>40</v>
      </c>
      <c r="G73" s="1">
        <v>178</v>
      </c>
      <c r="H73" s="1"/>
      <c r="I73" s="1"/>
      <c r="J73" s="1">
        <v>214</v>
      </c>
      <c r="K73" s="1">
        <v>12</v>
      </c>
      <c r="L73" s="1"/>
      <c r="M73">
        <v>4</v>
      </c>
      <c r="N73" s="1">
        <v>884</v>
      </c>
    </row>
    <row r="74" spans="1:14" x14ac:dyDescent="0.3">
      <c r="A74">
        <v>2009</v>
      </c>
      <c r="B74" t="s">
        <v>16</v>
      </c>
      <c r="C74" t="s">
        <v>12</v>
      </c>
      <c r="D74" s="1">
        <v>222</v>
      </c>
      <c r="E74">
        <v>5</v>
      </c>
      <c r="F74" s="1">
        <v>9</v>
      </c>
      <c r="G74" s="1">
        <v>94</v>
      </c>
      <c r="H74" s="1"/>
      <c r="I74" s="1"/>
      <c r="J74" s="1">
        <v>88</v>
      </c>
      <c r="K74" s="1">
        <v>0</v>
      </c>
      <c r="L74" s="1"/>
      <c r="M74">
        <v>2</v>
      </c>
      <c r="N74" s="1">
        <v>420</v>
      </c>
    </row>
    <row r="75" spans="1:14" x14ac:dyDescent="0.3">
      <c r="A75">
        <v>2009</v>
      </c>
      <c r="B75" t="s">
        <v>17</v>
      </c>
      <c r="C75" t="s">
        <v>12</v>
      </c>
      <c r="D75" s="1">
        <v>74</v>
      </c>
      <c r="E75">
        <v>3</v>
      </c>
      <c r="F75" s="1">
        <v>5</v>
      </c>
      <c r="G75" s="1">
        <v>145</v>
      </c>
      <c r="H75" s="1"/>
      <c r="I75" s="1"/>
      <c r="J75" s="1">
        <v>67</v>
      </c>
      <c r="K75" s="1">
        <v>1</v>
      </c>
      <c r="L75" s="1"/>
      <c r="M75">
        <v>1</v>
      </c>
      <c r="N75" s="1">
        <v>296</v>
      </c>
    </row>
    <row r="76" spans="1:14" x14ac:dyDescent="0.3">
      <c r="A76">
        <v>2009</v>
      </c>
      <c r="B76" t="s">
        <v>19</v>
      </c>
      <c r="C76" t="s">
        <v>12</v>
      </c>
      <c r="D76" s="1">
        <v>163</v>
      </c>
      <c r="E76">
        <v>6</v>
      </c>
      <c r="F76" s="1">
        <v>15</v>
      </c>
      <c r="G76" s="1">
        <v>128</v>
      </c>
      <c r="H76" s="1"/>
      <c r="I76" s="1"/>
      <c r="J76" s="1">
        <v>57</v>
      </c>
      <c r="K76" s="1">
        <v>5</v>
      </c>
      <c r="L76" s="1"/>
      <c r="M76">
        <v>3</v>
      </c>
      <c r="N76" s="1">
        <v>377</v>
      </c>
    </row>
    <row r="77" spans="1:14" x14ac:dyDescent="0.3">
      <c r="A77">
        <v>2009</v>
      </c>
      <c r="B77" t="s">
        <v>20</v>
      </c>
      <c r="C77" t="s">
        <v>48</v>
      </c>
      <c r="D77" s="1">
        <v>8</v>
      </c>
      <c r="E77">
        <v>4</v>
      </c>
      <c r="F77" s="1">
        <v>2</v>
      </c>
      <c r="G77" s="1">
        <v>4</v>
      </c>
      <c r="H77" s="1"/>
      <c r="I77" s="1"/>
      <c r="J77" s="1">
        <v>2</v>
      </c>
      <c r="K77" s="1">
        <v>0</v>
      </c>
      <c r="L77" s="1"/>
      <c r="M77">
        <v>1</v>
      </c>
      <c r="N77" s="1">
        <v>21</v>
      </c>
    </row>
    <row r="78" spans="1:14" x14ac:dyDescent="0.3">
      <c r="A78">
        <v>2009</v>
      </c>
      <c r="B78" t="s">
        <v>21</v>
      </c>
      <c r="C78" t="s">
        <v>9</v>
      </c>
      <c r="D78" s="1">
        <v>68</v>
      </c>
      <c r="E78">
        <v>1</v>
      </c>
      <c r="F78" s="1">
        <v>0</v>
      </c>
      <c r="G78" s="1">
        <v>72</v>
      </c>
      <c r="H78" s="1"/>
      <c r="I78" s="1"/>
      <c r="J78" s="1">
        <v>0</v>
      </c>
      <c r="K78" s="1">
        <v>0</v>
      </c>
      <c r="L78" s="1"/>
      <c r="M78">
        <v>1</v>
      </c>
      <c r="N78" s="1">
        <v>142</v>
      </c>
    </row>
    <row r="79" spans="1:14" x14ac:dyDescent="0.3">
      <c r="A79">
        <v>2010</v>
      </c>
      <c r="B79" t="s">
        <v>0</v>
      </c>
      <c r="C79" t="s">
        <v>0</v>
      </c>
      <c r="D79" s="1">
        <v>34526</v>
      </c>
      <c r="E79">
        <v>802</v>
      </c>
      <c r="F79" s="1">
        <v>5690</v>
      </c>
      <c r="G79" s="1">
        <v>16744</v>
      </c>
      <c r="H79" s="1"/>
      <c r="I79" s="1"/>
      <c r="J79" s="1">
        <v>16688</v>
      </c>
      <c r="K79" s="1">
        <v>425</v>
      </c>
      <c r="L79" s="1"/>
      <c r="M79">
        <v>480</v>
      </c>
      <c r="N79" s="1">
        <v>75355</v>
      </c>
    </row>
    <row r="80" spans="1:14" x14ac:dyDescent="0.3">
      <c r="A80">
        <v>2010</v>
      </c>
      <c r="B80" t="s">
        <v>37</v>
      </c>
      <c r="C80" t="s">
        <v>47</v>
      </c>
      <c r="D80" s="1">
        <v>4014</v>
      </c>
      <c r="E80">
        <v>121</v>
      </c>
      <c r="F80" s="1">
        <v>325</v>
      </c>
      <c r="G80" s="1">
        <v>874</v>
      </c>
      <c r="H80" s="1"/>
      <c r="I80" s="1"/>
      <c r="J80" s="1">
        <v>1609</v>
      </c>
      <c r="K80" s="1">
        <v>39</v>
      </c>
      <c r="L80" s="1"/>
      <c r="M80">
        <v>61</v>
      </c>
      <c r="N80" s="1">
        <v>7043</v>
      </c>
    </row>
    <row r="81" spans="1:14" x14ac:dyDescent="0.3">
      <c r="A81">
        <v>2010</v>
      </c>
      <c r="B81" t="s">
        <v>1</v>
      </c>
      <c r="C81" t="s">
        <v>47</v>
      </c>
      <c r="D81" s="1">
        <v>1482</v>
      </c>
      <c r="E81">
        <v>394</v>
      </c>
      <c r="F81" s="1">
        <v>345</v>
      </c>
      <c r="G81" s="1">
        <v>496</v>
      </c>
      <c r="H81" s="1"/>
      <c r="I81" s="1"/>
      <c r="J81" s="1">
        <v>667</v>
      </c>
      <c r="K81" s="1">
        <v>393</v>
      </c>
      <c r="L81" s="1"/>
      <c r="M81">
        <v>79</v>
      </c>
      <c r="N81" s="1">
        <v>3856</v>
      </c>
    </row>
    <row r="82" spans="1:14" x14ac:dyDescent="0.3">
      <c r="A82">
        <v>2010</v>
      </c>
      <c r="B82" t="s">
        <v>2</v>
      </c>
      <c r="C82" t="s">
        <v>9</v>
      </c>
      <c r="D82" s="1">
        <v>2732</v>
      </c>
      <c r="E82">
        <v>50</v>
      </c>
      <c r="F82" s="1">
        <v>199</v>
      </c>
      <c r="G82" s="1">
        <v>583</v>
      </c>
      <c r="H82" s="1"/>
      <c r="I82" s="1"/>
      <c r="J82" s="1">
        <v>3770</v>
      </c>
      <c r="K82" s="1">
        <v>54</v>
      </c>
      <c r="L82" s="1"/>
      <c r="M82">
        <v>47</v>
      </c>
      <c r="N82" s="1">
        <v>7435</v>
      </c>
    </row>
    <row r="83" spans="1:14" x14ac:dyDescent="0.3">
      <c r="A83">
        <v>2010</v>
      </c>
      <c r="B83" t="s">
        <v>3</v>
      </c>
      <c r="C83" t="s">
        <v>9</v>
      </c>
      <c r="D83" s="1">
        <v>1094</v>
      </c>
      <c r="E83">
        <v>38</v>
      </c>
      <c r="F83" s="1">
        <v>49</v>
      </c>
      <c r="G83" s="1">
        <v>2350</v>
      </c>
      <c r="H83" s="1"/>
      <c r="I83" s="1"/>
      <c r="J83" s="1">
        <v>238</v>
      </c>
      <c r="K83" s="1">
        <v>4</v>
      </c>
      <c r="L83" s="1"/>
      <c r="M83">
        <v>31</v>
      </c>
      <c r="N83" s="1">
        <v>3804</v>
      </c>
    </row>
    <row r="84" spans="1:14" x14ac:dyDescent="0.3">
      <c r="A84">
        <v>2010</v>
      </c>
      <c r="B84" t="s">
        <v>34</v>
      </c>
      <c r="C84" t="s">
        <v>9</v>
      </c>
      <c r="D84" s="1">
        <v>498</v>
      </c>
      <c r="E84">
        <v>12</v>
      </c>
      <c r="F84" s="1">
        <v>55</v>
      </c>
      <c r="G84" s="1">
        <v>223</v>
      </c>
      <c r="H84" s="1"/>
      <c r="I84" s="1"/>
      <c r="J84" s="1">
        <v>173</v>
      </c>
      <c r="K84" s="1">
        <v>10</v>
      </c>
      <c r="L84" s="1"/>
      <c r="M84">
        <v>10</v>
      </c>
      <c r="N84" s="1">
        <v>981</v>
      </c>
    </row>
    <row r="85" spans="1:14" x14ac:dyDescent="0.3">
      <c r="A85">
        <v>2010</v>
      </c>
      <c r="B85" t="s">
        <v>4</v>
      </c>
      <c r="C85" t="s">
        <v>9</v>
      </c>
      <c r="D85" s="1">
        <v>2874</v>
      </c>
      <c r="E85">
        <v>41</v>
      </c>
      <c r="F85" s="1">
        <v>208</v>
      </c>
      <c r="G85" s="1">
        <v>566</v>
      </c>
      <c r="H85" s="1"/>
      <c r="I85" s="1"/>
      <c r="J85" s="1">
        <v>2157</v>
      </c>
      <c r="K85" s="1">
        <v>42</v>
      </c>
      <c r="L85" s="1"/>
      <c r="M85">
        <v>27</v>
      </c>
      <c r="N85" s="1">
        <v>5915</v>
      </c>
    </row>
    <row r="86" spans="1:14" x14ac:dyDescent="0.3">
      <c r="A86">
        <v>2010</v>
      </c>
      <c r="B86" t="s">
        <v>35</v>
      </c>
      <c r="C86" t="s">
        <v>9</v>
      </c>
      <c r="D86" s="1">
        <v>878</v>
      </c>
      <c r="E86">
        <v>23</v>
      </c>
      <c r="F86" s="1">
        <v>29</v>
      </c>
      <c r="G86" s="1">
        <v>237</v>
      </c>
      <c r="H86" s="1"/>
      <c r="I86" s="1"/>
      <c r="J86" s="1">
        <v>168</v>
      </c>
      <c r="K86" s="1">
        <v>13</v>
      </c>
      <c r="L86" s="1"/>
      <c r="M86">
        <v>9</v>
      </c>
      <c r="N86" s="1">
        <v>1357</v>
      </c>
    </row>
    <row r="87" spans="1:14" x14ac:dyDescent="0.3">
      <c r="A87">
        <v>2010</v>
      </c>
      <c r="B87" t="s">
        <v>5</v>
      </c>
      <c r="C87" t="s">
        <v>9</v>
      </c>
      <c r="D87" s="1">
        <v>3096</v>
      </c>
      <c r="E87">
        <v>59</v>
      </c>
      <c r="F87" s="1">
        <v>391</v>
      </c>
      <c r="G87" s="1">
        <v>795</v>
      </c>
      <c r="H87" s="1"/>
      <c r="I87" s="1"/>
      <c r="J87" s="1">
        <v>4986</v>
      </c>
      <c r="K87" s="1">
        <v>129</v>
      </c>
      <c r="L87" s="1"/>
      <c r="M87">
        <v>95</v>
      </c>
      <c r="N87" s="1">
        <v>9551</v>
      </c>
    </row>
    <row r="88" spans="1:14" x14ac:dyDescent="0.3">
      <c r="A88">
        <v>2010</v>
      </c>
      <c r="B88" t="s">
        <v>6</v>
      </c>
      <c r="C88" t="s">
        <v>9</v>
      </c>
      <c r="D88" s="1">
        <v>1275</v>
      </c>
      <c r="E88">
        <v>22</v>
      </c>
      <c r="F88" s="1">
        <v>37</v>
      </c>
      <c r="G88" s="1">
        <v>188</v>
      </c>
      <c r="H88" s="1"/>
      <c r="I88" s="1"/>
      <c r="J88" s="1">
        <v>700</v>
      </c>
      <c r="K88" s="1">
        <v>10</v>
      </c>
      <c r="L88" s="1"/>
      <c r="M88">
        <v>17</v>
      </c>
      <c r="N88" s="1">
        <v>2249</v>
      </c>
    </row>
    <row r="89" spans="1:14" x14ac:dyDescent="0.3">
      <c r="A89">
        <v>2010</v>
      </c>
      <c r="B89" t="s">
        <v>7</v>
      </c>
      <c r="C89" t="s">
        <v>9</v>
      </c>
      <c r="D89" s="1">
        <v>1186</v>
      </c>
      <c r="E89">
        <v>26</v>
      </c>
      <c r="F89" s="1">
        <v>95</v>
      </c>
      <c r="G89" s="1">
        <v>212</v>
      </c>
      <c r="H89" s="1"/>
      <c r="I89" s="1"/>
      <c r="J89" s="1">
        <v>1123</v>
      </c>
      <c r="K89" s="1">
        <v>70</v>
      </c>
      <c r="L89" s="1"/>
      <c r="M89">
        <v>38</v>
      </c>
      <c r="N89" s="1">
        <v>2750</v>
      </c>
    </row>
    <row r="90" spans="1:14" x14ac:dyDescent="0.3">
      <c r="A90">
        <v>2010</v>
      </c>
      <c r="B90" t="s">
        <v>22</v>
      </c>
      <c r="C90" t="s">
        <v>9</v>
      </c>
      <c r="D90" s="1">
        <v>913</v>
      </c>
      <c r="E90">
        <v>25</v>
      </c>
      <c r="F90" s="1">
        <v>71</v>
      </c>
      <c r="G90" s="1">
        <v>454</v>
      </c>
      <c r="H90" s="1"/>
      <c r="I90" s="1"/>
      <c r="J90" s="1">
        <v>575</v>
      </c>
      <c r="K90" s="1">
        <v>7</v>
      </c>
      <c r="L90" s="1"/>
      <c r="M90">
        <v>19</v>
      </c>
      <c r="N90" s="1">
        <v>2064</v>
      </c>
    </row>
    <row r="91" spans="1:14" x14ac:dyDescent="0.3">
      <c r="A91">
        <v>2010</v>
      </c>
      <c r="B91" t="s">
        <v>38</v>
      </c>
      <c r="C91" t="s">
        <v>12</v>
      </c>
      <c r="D91" s="1">
        <v>2054</v>
      </c>
      <c r="E91">
        <v>57</v>
      </c>
      <c r="F91" s="1">
        <v>150</v>
      </c>
      <c r="G91" s="1">
        <v>1934</v>
      </c>
      <c r="H91" s="1"/>
      <c r="I91" s="1"/>
      <c r="J91" s="1">
        <v>844</v>
      </c>
      <c r="K91" s="1">
        <v>26</v>
      </c>
      <c r="L91" s="1"/>
      <c r="M91">
        <v>37</v>
      </c>
      <c r="N91" s="1">
        <v>5102</v>
      </c>
    </row>
    <row r="92" spans="1:14" x14ac:dyDescent="0.3">
      <c r="A92">
        <v>2010</v>
      </c>
      <c r="B92" t="s">
        <v>10</v>
      </c>
      <c r="C92" t="s">
        <v>12</v>
      </c>
      <c r="D92" s="1">
        <v>357</v>
      </c>
      <c r="E92">
        <v>13</v>
      </c>
      <c r="F92" s="1">
        <v>64</v>
      </c>
      <c r="G92" s="1">
        <v>998</v>
      </c>
      <c r="H92" s="1"/>
      <c r="I92" s="1"/>
      <c r="J92" s="1">
        <v>217</v>
      </c>
      <c r="K92" s="1">
        <v>20</v>
      </c>
      <c r="L92" s="1"/>
      <c r="M92">
        <v>11</v>
      </c>
      <c r="N92" s="1">
        <v>1680</v>
      </c>
    </row>
    <row r="93" spans="1:14" x14ac:dyDescent="0.3">
      <c r="A93">
        <v>2010</v>
      </c>
      <c r="B93" t="s">
        <v>11</v>
      </c>
      <c r="C93" t="s">
        <v>12</v>
      </c>
      <c r="D93" s="1">
        <v>379</v>
      </c>
      <c r="E93">
        <v>18</v>
      </c>
      <c r="F93" s="1">
        <v>23</v>
      </c>
      <c r="G93" s="1">
        <v>294</v>
      </c>
      <c r="H93" s="1"/>
      <c r="I93" s="1"/>
      <c r="J93" s="1">
        <v>108</v>
      </c>
      <c r="K93" s="1">
        <v>3</v>
      </c>
      <c r="L93" s="1"/>
      <c r="M93">
        <v>5</v>
      </c>
      <c r="N93" s="1">
        <v>830</v>
      </c>
    </row>
    <row r="94" spans="1:14" x14ac:dyDescent="0.3">
      <c r="A94">
        <v>2010</v>
      </c>
      <c r="B94" t="s">
        <v>36</v>
      </c>
      <c r="C94" t="s">
        <v>12</v>
      </c>
      <c r="D94" s="1">
        <v>223</v>
      </c>
      <c r="E94">
        <v>4</v>
      </c>
      <c r="F94" s="1">
        <v>22</v>
      </c>
      <c r="G94" s="1">
        <v>224</v>
      </c>
      <c r="H94" s="1"/>
      <c r="I94" s="1"/>
      <c r="J94" s="1">
        <v>150</v>
      </c>
      <c r="K94" s="1">
        <v>5</v>
      </c>
      <c r="L94" s="1"/>
      <c r="M94">
        <v>3</v>
      </c>
      <c r="N94" s="1">
        <v>631</v>
      </c>
    </row>
    <row r="95" spans="1:14" x14ac:dyDescent="0.3">
      <c r="A95">
        <v>2010</v>
      </c>
      <c r="B95" t="s">
        <v>23</v>
      </c>
      <c r="C95" t="s">
        <v>12</v>
      </c>
      <c r="D95" s="1">
        <v>744</v>
      </c>
      <c r="E95">
        <v>22</v>
      </c>
      <c r="F95" s="1">
        <v>65</v>
      </c>
      <c r="G95" s="1">
        <v>1405</v>
      </c>
      <c r="H95" s="1"/>
      <c r="I95" s="1"/>
      <c r="J95" s="1">
        <v>308</v>
      </c>
      <c r="K95" s="1">
        <v>17</v>
      </c>
      <c r="L95" s="1"/>
      <c r="M95">
        <v>34</v>
      </c>
      <c r="N95" s="1">
        <v>2595</v>
      </c>
    </row>
    <row r="96" spans="1:14" x14ac:dyDescent="0.3">
      <c r="A96">
        <v>2010</v>
      </c>
      <c r="B96" t="s">
        <v>13</v>
      </c>
      <c r="C96" t="s">
        <v>48</v>
      </c>
      <c r="D96" s="1">
        <v>3215</v>
      </c>
      <c r="E96">
        <v>111</v>
      </c>
      <c r="F96" s="1">
        <v>341</v>
      </c>
      <c r="G96" s="1">
        <v>3220</v>
      </c>
      <c r="H96" s="1"/>
      <c r="I96" s="1"/>
      <c r="J96" s="1">
        <v>1225</v>
      </c>
      <c r="K96" s="1">
        <v>135</v>
      </c>
      <c r="L96" s="1"/>
      <c r="M96">
        <v>188</v>
      </c>
      <c r="N96" s="1">
        <v>8435</v>
      </c>
    </row>
    <row r="97" spans="1:14" x14ac:dyDescent="0.3">
      <c r="A97">
        <v>2010</v>
      </c>
      <c r="B97" t="s">
        <v>14</v>
      </c>
      <c r="C97" t="s">
        <v>48</v>
      </c>
      <c r="D97" s="1">
        <v>884</v>
      </c>
      <c r="E97">
        <v>5</v>
      </c>
      <c r="F97" s="1">
        <v>74</v>
      </c>
      <c r="G97" s="1">
        <v>547</v>
      </c>
      <c r="H97" s="1"/>
      <c r="I97" s="1"/>
      <c r="J97" s="1">
        <v>373</v>
      </c>
      <c r="K97" s="1">
        <v>23</v>
      </c>
      <c r="L97" s="1"/>
      <c r="M97">
        <v>21</v>
      </c>
      <c r="N97" s="1">
        <v>1927</v>
      </c>
    </row>
    <row r="98" spans="1:14" x14ac:dyDescent="0.3">
      <c r="A98">
        <v>2010</v>
      </c>
      <c r="B98" t="s">
        <v>24</v>
      </c>
      <c r="C98" t="s">
        <v>48</v>
      </c>
      <c r="D98" s="1">
        <v>248</v>
      </c>
      <c r="E98">
        <v>7</v>
      </c>
      <c r="F98" s="1">
        <v>6</v>
      </c>
      <c r="G98" s="1">
        <v>119</v>
      </c>
      <c r="H98" s="1"/>
      <c r="I98" s="1"/>
      <c r="J98" s="1">
        <v>101</v>
      </c>
      <c r="K98" s="1">
        <v>2</v>
      </c>
      <c r="L98" s="1"/>
      <c r="M98">
        <v>10</v>
      </c>
      <c r="N98" s="1">
        <v>493</v>
      </c>
    </row>
    <row r="99" spans="1:14" x14ac:dyDescent="0.3">
      <c r="A99">
        <v>2010</v>
      </c>
      <c r="B99" t="s">
        <v>15</v>
      </c>
      <c r="C99" t="s">
        <v>15</v>
      </c>
      <c r="D99" s="1">
        <v>570</v>
      </c>
      <c r="E99">
        <v>8</v>
      </c>
      <c r="F99" s="1">
        <v>54</v>
      </c>
      <c r="G99" s="1">
        <v>126</v>
      </c>
      <c r="H99" s="1"/>
      <c r="I99" s="1"/>
      <c r="J99" s="1">
        <v>269</v>
      </c>
      <c r="K99" s="1">
        <v>14</v>
      </c>
      <c r="L99" s="1"/>
      <c r="M99">
        <v>15</v>
      </c>
      <c r="N99" s="1">
        <v>1056</v>
      </c>
    </row>
    <row r="100" spans="1:14" x14ac:dyDescent="0.3">
      <c r="A100">
        <v>2010</v>
      </c>
      <c r="B100" t="s">
        <v>16</v>
      </c>
      <c r="C100" t="s">
        <v>12</v>
      </c>
      <c r="D100" s="1">
        <v>262</v>
      </c>
      <c r="E100">
        <v>4</v>
      </c>
      <c r="F100" s="1">
        <v>15</v>
      </c>
      <c r="G100" s="1">
        <v>133</v>
      </c>
      <c r="H100" s="1"/>
      <c r="I100" s="1"/>
      <c r="J100" s="1">
        <v>143</v>
      </c>
      <c r="K100" s="1">
        <v>2</v>
      </c>
      <c r="L100" s="1"/>
      <c r="M100">
        <v>0</v>
      </c>
      <c r="N100" s="1">
        <v>559</v>
      </c>
    </row>
    <row r="101" spans="1:14" x14ac:dyDescent="0.3">
      <c r="A101">
        <v>2010</v>
      </c>
      <c r="B101" t="s">
        <v>17</v>
      </c>
      <c r="C101" t="s">
        <v>12</v>
      </c>
      <c r="D101" s="1">
        <v>127</v>
      </c>
      <c r="E101">
        <v>6</v>
      </c>
      <c r="F101" s="1">
        <v>16</v>
      </c>
      <c r="G101" s="1">
        <v>60</v>
      </c>
      <c r="H101" s="1"/>
      <c r="I101" s="1"/>
      <c r="J101" s="1">
        <v>56</v>
      </c>
      <c r="K101" s="1">
        <v>1</v>
      </c>
      <c r="L101" s="1"/>
      <c r="M101">
        <v>4</v>
      </c>
      <c r="N101" s="1">
        <v>270</v>
      </c>
    </row>
    <row r="102" spans="1:14" x14ac:dyDescent="0.3">
      <c r="A102">
        <v>2010</v>
      </c>
      <c r="B102" t="s">
        <v>19</v>
      </c>
      <c r="C102" t="s">
        <v>12</v>
      </c>
      <c r="D102" s="1">
        <v>181</v>
      </c>
      <c r="E102">
        <v>6</v>
      </c>
      <c r="F102" s="1">
        <v>15</v>
      </c>
      <c r="G102" s="1">
        <v>73</v>
      </c>
      <c r="H102" s="1"/>
      <c r="I102" s="1"/>
      <c r="J102" s="1">
        <v>60</v>
      </c>
      <c r="K102" s="1">
        <v>2</v>
      </c>
      <c r="L102" s="1"/>
      <c r="M102">
        <v>6</v>
      </c>
      <c r="N102" s="1">
        <v>343</v>
      </c>
    </row>
    <row r="103" spans="1:14" x14ac:dyDescent="0.3">
      <c r="A103">
        <v>2010</v>
      </c>
      <c r="B103" t="s">
        <v>20</v>
      </c>
      <c r="C103" t="s">
        <v>48</v>
      </c>
      <c r="D103" s="1">
        <v>11</v>
      </c>
      <c r="E103">
        <v>0</v>
      </c>
      <c r="F103" s="1">
        <v>0</v>
      </c>
      <c r="G103" s="1">
        <v>1</v>
      </c>
      <c r="H103" s="1"/>
      <c r="I103" s="1"/>
      <c r="J103" s="1">
        <v>2</v>
      </c>
      <c r="K103" s="1">
        <v>0</v>
      </c>
      <c r="L103" s="1"/>
      <c r="M103">
        <v>0</v>
      </c>
      <c r="N103" s="1">
        <v>14</v>
      </c>
    </row>
    <row r="104" spans="1:14" x14ac:dyDescent="0.3">
      <c r="A104">
        <v>2010</v>
      </c>
      <c r="B104" t="s">
        <v>21</v>
      </c>
      <c r="C104" t="s">
        <v>9</v>
      </c>
      <c r="D104" s="1">
        <v>42</v>
      </c>
      <c r="E104">
        <v>0</v>
      </c>
      <c r="F104" s="1">
        <v>2</v>
      </c>
      <c r="G104" s="1">
        <v>7</v>
      </c>
      <c r="H104" s="1"/>
      <c r="I104" s="1"/>
      <c r="J104" s="1">
        <v>4</v>
      </c>
      <c r="K104" s="1">
        <v>0</v>
      </c>
      <c r="L104" s="1"/>
      <c r="M104">
        <v>0</v>
      </c>
      <c r="N104" s="1">
        <v>55</v>
      </c>
    </row>
    <row r="105" spans="1:14" x14ac:dyDescent="0.3">
      <c r="A105">
        <v>2011</v>
      </c>
      <c r="B105" t="s">
        <v>0</v>
      </c>
      <c r="C105" t="s">
        <v>0</v>
      </c>
      <c r="D105" s="1">
        <v>37087</v>
      </c>
      <c r="E105">
        <v>1108</v>
      </c>
      <c r="F105" s="1">
        <v>4362</v>
      </c>
      <c r="G105" s="1">
        <v>17873</v>
      </c>
      <c r="H105" s="1"/>
      <c r="I105" s="1"/>
      <c r="J105" s="1">
        <v>15994</v>
      </c>
      <c r="K105" s="1">
        <v>318</v>
      </c>
      <c r="L105" s="1"/>
      <c r="M105">
        <v>654</v>
      </c>
      <c r="N105" s="1">
        <v>77396</v>
      </c>
    </row>
    <row r="106" spans="1:14" x14ac:dyDescent="0.3">
      <c r="A106">
        <v>2011</v>
      </c>
      <c r="B106" t="s">
        <v>37</v>
      </c>
      <c r="C106" t="s">
        <v>47</v>
      </c>
      <c r="D106" s="1">
        <v>4919</v>
      </c>
      <c r="E106">
        <v>151</v>
      </c>
      <c r="F106" s="1">
        <v>301</v>
      </c>
      <c r="G106" s="1">
        <v>1175</v>
      </c>
      <c r="H106" s="1"/>
      <c r="I106" s="1"/>
      <c r="J106" s="1">
        <v>2404</v>
      </c>
      <c r="K106" s="1">
        <v>29</v>
      </c>
      <c r="L106" s="1"/>
      <c r="M106">
        <v>76</v>
      </c>
      <c r="N106" s="1">
        <v>9055</v>
      </c>
    </row>
    <row r="107" spans="1:14" x14ac:dyDescent="0.3">
      <c r="A107">
        <v>2011</v>
      </c>
      <c r="B107" t="s">
        <v>1</v>
      </c>
      <c r="C107" t="s">
        <v>47</v>
      </c>
      <c r="D107" s="1">
        <v>1748</v>
      </c>
      <c r="E107">
        <v>440</v>
      </c>
      <c r="F107" s="1">
        <v>323</v>
      </c>
      <c r="G107" s="1">
        <v>754</v>
      </c>
      <c r="H107" s="1"/>
      <c r="I107" s="1"/>
      <c r="J107" s="1">
        <v>883</v>
      </c>
      <c r="K107" s="1">
        <v>454</v>
      </c>
      <c r="L107" s="1"/>
      <c r="M107">
        <v>155</v>
      </c>
      <c r="N107" s="1">
        <v>4757</v>
      </c>
    </row>
    <row r="108" spans="1:14" x14ac:dyDescent="0.3">
      <c r="A108">
        <v>2011</v>
      </c>
      <c r="B108" t="s">
        <v>2</v>
      </c>
      <c r="C108" t="s">
        <v>9</v>
      </c>
      <c r="D108" s="1">
        <v>2971</v>
      </c>
      <c r="E108">
        <v>41</v>
      </c>
      <c r="F108" s="1">
        <v>219</v>
      </c>
      <c r="G108" s="1">
        <v>617</v>
      </c>
      <c r="H108" s="1"/>
      <c r="I108" s="1"/>
      <c r="J108" s="1">
        <v>3052</v>
      </c>
      <c r="K108" s="1">
        <v>52</v>
      </c>
      <c r="L108" s="1"/>
      <c r="M108">
        <v>111</v>
      </c>
      <c r="N108" s="1">
        <v>7063</v>
      </c>
    </row>
    <row r="109" spans="1:14" x14ac:dyDescent="0.3">
      <c r="A109">
        <v>2011</v>
      </c>
      <c r="B109" t="s">
        <v>3</v>
      </c>
      <c r="C109" t="s">
        <v>9</v>
      </c>
      <c r="D109" s="1">
        <v>1257</v>
      </c>
      <c r="E109">
        <v>72</v>
      </c>
      <c r="F109" s="1">
        <v>50</v>
      </c>
      <c r="G109" s="1">
        <v>1765</v>
      </c>
      <c r="H109" s="1"/>
      <c r="I109" s="1"/>
      <c r="J109" s="1">
        <v>304</v>
      </c>
      <c r="K109" s="1">
        <v>5</v>
      </c>
      <c r="L109" s="1"/>
      <c r="M109">
        <v>47</v>
      </c>
      <c r="N109" s="1">
        <v>3500</v>
      </c>
    </row>
    <row r="110" spans="1:14" x14ac:dyDescent="0.3">
      <c r="A110">
        <v>2011</v>
      </c>
      <c r="B110" t="s">
        <v>34</v>
      </c>
      <c r="C110" t="s">
        <v>9</v>
      </c>
      <c r="D110" s="1">
        <v>858</v>
      </c>
      <c r="E110">
        <v>25</v>
      </c>
      <c r="F110" s="1">
        <v>33</v>
      </c>
      <c r="G110" s="1">
        <v>299</v>
      </c>
      <c r="H110" s="1"/>
      <c r="I110" s="1"/>
      <c r="J110" s="1">
        <v>283</v>
      </c>
      <c r="K110" s="1">
        <v>11</v>
      </c>
      <c r="L110" s="1"/>
      <c r="M110">
        <v>26</v>
      </c>
      <c r="N110" s="1">
        <v>1535</v>
      </c>
    </row>
    <row r="111" spans="1:14" x14ac:dyDescent="0.3">
      <c r="A111">
        <v>2011</v>
      </c>
      <c r="B111" t="s">
        <v>4</v>
      </c>
      <c r="C111" t="s">
        <v>9</v>
      </c>
      <c r="D111" s="1">
        <v>2991</v>
      </c>
      <c r="E111">
        <v>30</v>
      </c>
      <c r="F111" s="1">
        <v>142</v>
      </c>
      <c r="G111" s="1">
        <v>653</v>
      </c>
      <c r="H111" s="1"/>
      <c r="I111" s="1"/>
      <c r="J111" s="1">
        <v>2642</v>
      </c>
      <c r="K111" s="1">
        <v>36</v>
      </c>
      <c r="L111" s="1"/>
      <c r="M111">
        <v>69</v>
      </c>
      <c r="N111" s="1">
        <v>6563</v>
      </c>
    </row>
    <row r="112" spans="1:14" x14ac:dyDescent="0.3">
      <c r="A112">
        <v>2011</v>
      </c>
      <c r="B112" t="s">
        <v>35</v>
      </c>
      <c r="C112" t="s">
        <v>9</v>
      </c>
      <c r="D112" s="1">
        <v>1011</v>
      </c>
      <c r="E112">
        <v>18</v>
      </c>
      <c r="F112" s="1">
        <v>34</v>
      </c>
      <c r="G112" s="1">
        <v>254</v>
      </c>
      <c r="H112" s="1"/>
      <c r="I112" s="1"/>
      <c r="J112" s="1">
        <v>292</v>
      </c>
      <c r="K112" s="1">
        <v>2</v>
      </c>
      <c r="L112" s="1"/>
      <c r="M112">
        <v>26</v>
      </c>
      <c r="N112" s="1">
        <v>1637</v>
      </c>
    </row>
    <row r="113" spans="1:14" x14ac:dyDescent="0.3">
      <c r="A113">
        <v>2011</v>
      </c>
      <c r="B113" t="s">
        <v>5</v>
      </c>
      <c r="C113" t="s">
        <v>9</v>
      </c>
      <c r="D113" s="1">
        <v>3211</v>
      </c>
      <c r="E113">
        <v>47</v>
      </c>
      <c r="F113" s="1">
        <v>337</v>
      </c>
      <c r="G113" s="1">
        <v>702</v>
      </c>
      <c r="H113" s="1"/>
      <c r="I113" s="1"/>
      <c r="J113" s="1">
        <v>9607</v>
      </c>
      <c r="K113" s="1">
        <v>146</v>
      </c>
      <c r="L113" s="1"/>
      <c r="M113">
        <v>242</v>
      </c>
      <c r="N113" s="1">
        <v>14292</v>
      </c>
    </row>
    <row r="114" spans="1:14" x14ac:dyDescent="0.3">
      <c r="A114">
        <v>2011</v>
      </c>
      <c r="B114" t="s">
        <v>6</v>
      </c>
      <c r="C114" t="s">
        <v>9</v>
      </c>
      <c r="D114" s="1">
        <v>829</v>
      </c>
      <c r="E114">
        <v>23</v>
      </c>
      <c r="F114" s="1">
        <v>35</v>
      </c>
      <c r="G114" s="1">
        <v>154</v>
      </c>
      <c r="H114" s="1"/>
      <c r="I114" s="1"/>
      <c r="J114" s="1">
        <v>1292</v>
      </c>
      <c r="K114" s="1">
        <v>20</v>
      </c>
      <c r="L114" s="1"/>
      <c r="M114">
        <v>24</v>
      </c>
      <c r="N114" s="1">
        <v>2377</v>
      </c>
    </row>
    <row r="115" spans="1:14" x14ac:dyDescent="0.3">
      <c r="A115">
        <v>2011</v>
      </c>
      <c r="B115" t="s">
        <v>7</v>
      </c>
      <c r="C115" t="s">
        <v>9</v>
      </c>
      <c r="D115" s="1">
        <v>1611</v>
      </c>
      <c r="E115">
        <v>40</v>
      </c>
      <c r="F115" s="1">
        <v>75</v>
      </c>
      <c r="G115" s="1">
        <v>323</v>
      </c>
      <c r="H115" s="1"/>
      <c r="I115" s="1"/>
      <c r="J115" s="1">
        <v>2720</v>
      </c>
      <c r="K115" s="1">
        <v>79</v>
      </c>
      <c r="L115" s="1"/>
      <c r="M115">
        <v>102</v>
      </c>
      <c r="N115" s="1">
        <v>4950</v>
      </c>
    </row>
    <row r="116" spans="1:14" x14ac:dyDescent="0.3">
      <c r="A116">
        <v>2011</v>
      </c>
      <c r="B116" t="s">
        <v>22</v>
      </c>
      <c r="C116" t="s">
        <v>9</v>
      </c>
      <c r="D116" s="1">
        <v>1232</v>
      </c>
      <c r="E116">
        <v>28</v>
      </c>
      <c r="F116" s="1">
        <v>51</v>
      </c>
      <c r="G116" s="1">
        <v>961</v>
      </c>
      <c r="H116" s="1"/>
      <c r="I116" s="1"/>
      <c r="J116" s="1">
        <v>1113</v>
      </c>
      <c r="K116" s="1">
        <v>6</v>
      </c>
      <c r="L116" s="1"/>
      <c r="M116">
        <v>27</v>
      </c>
      <c r="N116" s="1">
        <v>3418</v>
      </c>
    </row>
    <row r="117" spans="1:14" x14ac:dyDescent="0.3">
      <c r="A117">
        <v>2011</v>
      </c>
      <c r="B117" t="s">
        <v>38</v>
      </c>
      <c r="C117" t="s">
        <v>12</v>
      </c>
      <c r="D117" s="1">
        <v>2690</v>
      </c>
      <c r="E117">
        <v>55</v>
      </c>
      <c r="F117" s="1">
        <v>159</v>
      </c>
      <c r="G117" s="1">
        <v>1685</v>
      </c>
      <c r="H117" s="1"/>
      <c r="I117" s="1"/>
      <c r="J117" s="1">
        <v>1095</v>
      </c>
      <c r="K117" s="1">
        <v>17</v>
      </c>
      <c r="L117" s="1"/>
      <c r="M117">
        <v>52</v>
      </c>
      <c r="N117" s="1">
        <v>5753</v>
      </c>
    </row>
    <row r="118" spans="1:14" x14ac:dyDescent="0.3">
      <c r="A118">
        <v>2011</v>
      </c>
      <c r="B118" t="s">
        <v>10</v>
      </c>
      <c r="C118" t="s">
        <v>12</v>
      </c>
      <c r="D118" s="1">
        <v>470</v>
      </c>
      <c r="E118">
        <v>25</v>
      </c>
      <c r="F118" s="1">
        <v>47</v>
      </c>
      <c r="G118" s="1">
        <v>1626</v>
      </c>
      <c r="H118" s="1"/>
      <c r="I118" s="1"/>
      <c r="J118" s="1">
        <v>251</v>
      </c>
      <c r="K118" s="1">
        <v>26</v>
      </c>
      <c r="L118" s="1"/>
      <c r="M118">
        <v>35</v>
      </c>
      <c r="N118" s="1">
        <v>2480</v>
      </c>
    </row>
    <row r="119" spans="1:14" x14ac:dyDescent="0.3">
      <c r="A119">
        <v>2011</v>
      </c>
      <c r="B119" t="s">
        <v>11</v>
      </c>
      <c r="C119" t="s">
        <v>12</v>
      </c>
      <c r="D119" s="1">
        <v>515</v>
      </c>
      <c r="E119">
        <v>15</v>
      </c>
      <c r="F119" s="1">
        <v>28</v>
      </c>
      <c r="G119" s="1">
        <v>445</v>
      </c>
      <c r="H119" s="1"/>
      <c r="I119" s="1"/>
      <c r="J119" s="1">
        <v>236</v>
      </c>
      <c r="K119" s="1">
        <v>18</v>
      </c>
      <c r="L119" s="1"/>
      <c r="M119">
        <v>14</v>
      </c>
      <c r="N119" s="1">
        <v>1271</v>
      </c>
    </row>
    <row r="120" spans="1:14" x14ac:dyDescent="0.3">
      <c r="A120">
        <v>2011</v>
      </c>
      <c r="B120" t="s">
        <v>36</v>
      </c>
      <c r="C120" t="s">
        <v>12</v>
      </c>
      <c r="D120" s="1">
        <v>347</v>
      </c>
      <c r="E120">
        <v>10</v>
      </c>
      <c r="F120" s="1">
        <v>8</v>
      </c>
      <c r="G120" s="1">
        <v>193</v>
      </c>
      <c r="H120" s="1"/>
      <c r="I120" s="1"/>
      <c r="J120" s="1">
        <v>168</v>
      </c>
      <c r="K120" s="1">
        <v>8</v>
      </c>
      <c r="L120" s="1"/>
      <c r="M120">
        <v>10</v>
      </c>
      <c r="N120" s="1">
        <v>744</v>
      </c>
    </row>
    <row r="121" spans="1:14" x14ac:dyDescent="0.3">
      <c r="A121">
        <v>2011</v>
      </c>
      <c r="B121" t="s">
        <v>23</v>
      </c>
      <c r="C121" t="s">
        <v>12</v>
      </c>
      <c r="D121" s="1">
        <v>1221</v>
      </c>
      <c r="E121">
        <v>35</v>
      </c>
      <c r="F121" s="1">
        <v>69</v>
      </c>
      <c r="G121" s="1">
        <v>1174</v>
      </c>
      <c r="H121" s="1"/>
      <c r="I121" s="1"/>
      <c r="J121" s="1">
        <v>574</v>
      </c>
      <c r="K121" s="1">
        <v>34</v>
      </c>
      <c r="L121" s="1"/>
      <c r="M121">
        <v>53</v>
      </c>
      <c r="N121" s="1">
        <v>3160</v>
      </c>
    </row>
    <row r="122" spans="1:14" x14ac:dyDescent="0.3">
      <c r="A122">
        <v>2011</v>
      </c>
      <c r="B122" t="s">
        <v>13</v>
      </c>
      <c r="C122" t="s">
        <v>48</v>
      </c>
      <c r="D122" s="1">
        <v>3237</v>
      </c>
      <c r="E122">
        <v>111</v>
      </c>
      <c r="F122" s="1">
        <v>269</v>
      </c>
      <c r="G122" s="1">
        <v>3452</v>
      </c>
      <c r="H122" s="1"/>
      <c r="I122" s="1"/>
      <c r="J122" s="1">
        <v>1510</v>
      </c>
      <c r="K122" s="1">
        <v>123</v>
      </c>
      <c r="L122" s="1"/>
      <c r="M122">
        <v>255</v>
      </c>
      <c r="N122" s="1">
        <v>8957</v>
      </c>
    </row>
    <row r="123" spans="1:14" x14ac:dyDescent="0.3">
      <c r="A123">
        <v>2011</v>
      </c>
      <c r="B123" t="s">
        <v>14</v>
      </c>
      <c r="C123" t="s">
        <v>48</v>
      </c>
      <c r="D123" s="1">
        <v>934</v>
      </c>
      <c r="E123">
        <v>17</v>
      </c>
      <c r="F123" s="1">
        <v>47</v>
      </c>
      <c r="G123" s="1">
        <v>541</v>
      </c>
      <c r="H123" s="1"/>
      <c r="I123" s="1"/>
      <c r="J123" s="1">
        <v>478</v>
      </c>
      <c r="K123" s="1">
        <v>18</v>
      </c>
      <c r="L123" s="1"/>
      <c r="M123">
        <v>32</v>
      </c>
      <c r="N123" s="1">
        <v>2067</v>
      </c>
    </row>
    <row r="124" spans="1:14" x14ac:dyDescent="0.3">
      <c r="A124">
        <v>2011</v>
      </c>
      <c r="B124" t="s">
        <v>24</v>
      </c>
      <c r="C124" t="s">
        <v>48</v>
      </c>
      <c r="D124" s="1">
        <v>331</v>
      </c>
      <c r="E124">
        <v>10</v>
      </c>
      <c r="F124" s="1">
        <v>14</v>
      </c>
      <c r="G124" s="1">
        <v>98</v>
      </c>
      <c r="H124" s="1"/>
      <c r="I124" s="1"/>
      <c r="J124" s="1">
        <v>210</v>
      </c>
      <c r="K124" s="1">
        <v>2</v>
      </c>
      <c r="L124" s="1"/>
      <c r="M124">
        <v>18</v>
      </c>
      <c r="N124" s="1">
        <v>683</v>
      </c>
    </row>
    <row r="125" spans="1:14" x14ac:dyDescent="0.3">
      <c r="A125">
        <v>2011</v>
      </c>
      <c r="B125" t="s">
        <v>15</v>
      </c>
      <c r="C125" t="s">
        <v>15</v>
      </c>
      <c r="D125" s="1">
        <v>736</v>
      </c>
      <c r="E125">
        <v>20</v>
      </c>
      <c r="F125" s="1">
        <v>44</v>
      </c>
      <c r="G125" s="1">
        <v>368</v>
      </c>
      <c r="H125" s="1"/>
      <c r="I125" s="1"/>
      <c r="J125" s="1">
        <v>459</v>
      </c>
      <c r="K125" s="1">
        <v>18</v>
      </c>
      <c r="L125" s="1"/>
      <c r="M125">
        <v>26</v>
      </c>
      <c r="N125" s="1">
        <v>1671</v>
      </c>
    </row>
    <row r="126" spans="1:14" x14ac:dyDescent="0.3">
      <c r="A126">
        <v>2011</v>
      </c>
      <c r="B126" t="s">
        <v>16</v>
      </c>
      <c r="C126" t="s">
        <v>12</v>
      </c>
      <c r="D126" s="1">
        <v>276</v>
      </c>
      <c r="E126">
        <v>1</v>
      </c>
      <c r="F126" s="1">
        <v>6</v>
      </c>
      <c r="G126" s="1">
        <v>120</v>
      </c>
      <c r="H126" s="1"/>
      <c r="I126" s="1"/>
      <c r="J126" s="1">
        <v>157</v>
      </c>
      <c r="K126" s="1">
        <v>7</v>
      </c>
      <c r="L126" s="1"/>
      <c r="M126">
        <v>8</v>
      </c>
      <c r="N126" s="1">
        <v>575</v>
      </c>
    </row>
    <row r="127" spans="1:14" x14ac:dyDescent="0.3">
      <c r="A127">
        <v>2011</v>
      </c>
      <c r="B127" t="s">
        <v>17</v>
      </c>
      <c r="C127" t="s">
        <v>12</v>
      </c>
      <c r="D127" s="1">
        <v>140</v>
      </c>
      <c r="E127">
        <v>5</v>
      </c>
      <c r="F127" s="1">
        <v>15</v>
      </c>
      <c r="G127" s="1">
        <v>201</v>
      </c>
      <c r="H127" s="1"/>
      <c r="I127" s="1"/>
      <c r="J127" s="1">
        <v>83</v>
      </c>
      <c r="K127" s="1">
        <v>0</v>
      </c>
      <c r="L127" s="1"/>
      <c r="M127">
        <v>9</v>
      </c>
      <c r="N127" s="1">
        <v>453</v>
      </c>
    </row>
    <row r="128" spans="1:14" x14ac:dyDescent="0.3">
      <c r="A128">
        <v>2011</v>
      </c>
      <c r="B128" t="s">
        <v>19</v>
      </c>
      <c r="C128" t="s">
        <v>12</v>
      </c>
      <c r="D128" s="1">
        <v>264</v>
      </c>
      <c r="E128">
        <v>5</v>
      </c>
      <c r="F128" s="1">
        <v>4</v>
      </c>
      <c r="G128" s="1">
        <v>203</v>
      </c>
      <c r="H128" s="1"/>
      <c r="I128" s="1"/>
      <c r="J128" s="1">
        <v>74</v>
      </c>
      <c r="K128" s="1">
        <v>4</v>
      </c>
      <c r="L128" s="1"/>
      <c r="M128">
        <v>8</v>
      </c>
      <c r="N128" s="1">
        <v>562</v>
      </c>
    </row>
    <row r="129" spans="1:14" x14ac:dyDescent="0.3">
      <c r="A129">
        <v>2011</v>
      </c>
      <c r="B129" t="s">
        <v>20</v>
      </c>
      <c r="C129" t="s">
        <v>48</v>
      </c>
      <c r="D129" s="1">
        <v>1</v>
      </c>
      <c r="E129">
        <v>0</v>
      </c>
      <c r="F129" s="1">
        <v>0</v>
      </c>
      <c r="G129" s="1">
        <v>2</v>
      </c>
      <c r="H129" s="1"/>
      <c r="I129" s="1"/>
      <c r="J129" s="1">
        <v>5</v>
      </c>
      <c r="K129" s="1">
        <v>0</v>
      </c>
      <c r="L129" s="1"/>
      <c r="M129">
        <v>0</v>
      </c>
      <c r="N129" s="1">
        <v>8</v>
      </c>
    </row>
    <row r="130" spans="1:14" x14ac:dyDescent="0.3">
      <c r="A130">
        <v>2011</v>
      </c>
      <c r="B130" t="s">
        <v>21</v>
      </c>
      <c r="C130" t="s">
        <v>9</v>
      </c>
      <c r="D130" s="1">
        <v>51</v>
      </c>
      <c r="E130">
        <v>2</v>
      </c>
      <c r="F130" s="1">
        <v>0</v>
      </c>
      <c r="G130" s="1">
        <v>66</v>
      </c>
      <c r="H130" s="1"/>
      <c r="I130" s="1"/>
      <c r="J130" s="1">
        <v>10</v>
      </c>
      <c r="K130" s="1">
        <v>1</v>
      </c>
      <c r="L130" s="1"/>
      <c r="M130">
        <v>2</v>
      </c>
      <c r="N130" s="1">
        <v>132</v>
      </c>
    </row>
    <row r="131" spans="1:14" x14ac:dyDescent="0.3">
      <c r="A131">
        <v>2012</v>
      </c>
      <c r="B131" t="s">
        <v>0</v>
      </c>
      <c r="C131" t="s">
        <v>0</v>
      </c>
      <c r="D131" s="1">
        <v>31470</v>
      </c>
      <c r="E131">
        <v>954</v>
      </c>
      <c r="F131" s="1">
        <v>4341</v>
      </c>
      <c r="G131" s="1">
        <v>18914</v>
      </c>
      <c r="H131" s="1"/>
      <c r="I131" s="1"/>
      <c r="J131" s="1">
        <v>24007</v>
      </c>
      <c r="K131" s="1">
        <v>275</v>
      </c>
      <c r="L131" s="1"/>
      <c r="M131">
        <v>315</v>
      </c>
      <c r="N131" s="1">
        <v>80276</v>
      </c>
    </row>
    <row r="132" spans="1:14" x14ac:dyDescent="0.3">
      <c r="A132">
        <v>2012</v>
      </c>
      <c r="B132" t="s">
        <v>37</v>
      </c>
      <c r="C132" t="s">
        <v>47</v>
      </c>
      <c r="D132" s="1">
        <v>4755</v>
      </c>
      <c r="E132">
        <v>114</v>
      </c>
      <c r="F132" s="1">
        <v>306</v>
      </c>
      <c r="G132" s="1">
        <v>1283</v>
      </c>
      <c r="H132" s="1"/>
      <c r="I132" s="1"/>
      <c r="J132" s="1">
        <v>2718</v>
      </c>
      <c r="K132" s="1">
        <v>35</v>
      </c>
      <c r="L132" s="1"/>
      <c r="M132">
        <v>36</v>
      </c>
      <c r="N132" s="1">
        <v>9247</v>
      </c>
    </row>
    <row r="133" spans="1:14" x14ac:dyDescent="0.3">
      <c r="A133">
        <v>2012</v>
      </c>
      <c r="B133" t="s">
        <v>1</v>
      </c>
      <c r="C133" t="s">
        <v>47</v>
      </c>
      <c r="D133" s="1">
        <v>1486</v>
      </c>
      <c r="E133">
        <v>444</v>
      </c>
      <c r="F133" s="1">
        <v>527</v>
      </c>
      <c r="G133" s="1">
        <v>792</v>
      </c>
      <c r="H133" s="1"/>
      <c r="I133" s="1"/>
      <c r="J133" s="1">
        <v>1182</v>
      </c>
      <c r="K133" s="1">
        <v>379</v>
      </c>
      <c r="L133" s="1"/>
      <c r="M133">
        <v>59</v>
      </c>
      <c r="N133" s="1">
        <v>4869</v>
      </c>
    </row>
    <row r="134" spans="1:14" x14ac:dyDescent="0.3">
      <c r="A134">
        <v>2012</v>
      </c>
      <c r="B134" t="s">
        <v>2</v>
      </c>
      <c r="C134" t="s">
        <v>9</v>
      </c>
      <c r="D134" s="1">
        <v>2458</v>
      </c>
      <c r="E134">
        <v>35</v>
      </c>
      <c r="F134" s="1">
        <v>274</v>
      </c>
      <c r="G134" s="1">
        <v>806</v>
      </c>
      <c r="H134" s="1"/>
      <c r="I134" s="1"/>
      <c r="J134" s="1">
        <v>4082</v>
      </c>
      <c r="K134" s="1">
        <v>42</v>
      </c>
      <c r="L134" s="1"/>
      <c r="M134">
        <v>39</v>
      </c>
      <c r="N134" s="1">
        <v>7736</v>
      </c>
    </row>
    <row r="135" spans="1:14" x14ac:dyDescent="0.3">
      <c r="A135">
        <v>2012</v>
      </c>
      <c r="B135" t="s">
        <v>3</v>
      </c>
      <c r="C135" t="s">
        <v>9</v>
      </c>
      <c r="D135" s="1">
        <v>1299</v>
      </c>
      <c r="E135">
        <v>61</v>
      </c>
      <c r="F135" s="1">
        <v>25</v>
      </c>
      <c r="G135" s="1">
        <v>1646</v>
      </c>
      <c r="H135" s="1"/>
      <c r="I135" s="1"/>
      <c r="J135" s="1">
        <v>433</v>
      </c>
      <c r="K135" s="1">
        <v>12</v>
      </c>
      <c r="L135" s="1"/>
      <c r="M135">
        <v>16</v>
      </c>
      <c r="N135" s="1">
        <v>3492</v>
      </c>
    </row>
    <row r="136" spans="1:14" x14ac:dyDescent="0.3">
      <c r="A136">
        <v>2012</v>
      </c>
      <c r="B136" t="s">
        <v>34</v>
      </c>
      <c r="C136" t="s">
        <v>9</v>
      </c>
      <c r="D136" s="1">
        <v>928</v>
      </c>
      <c r="E136">
        <v>10</v>
      </c>
      <c r="F136" s="1">
        <v>41</v>
      </c>
      <c r="G136" s="1">
        <v>380</v>
      </c>
      <c r="H136" s="1"/>
      <c r="I136" s="1"/>
      <c r="J136" s="1">
        <v>486</v>
      </c>
      <c r="K136" s="1">
        <v>13</v>
      </c>
      <c r="L136" s="1"/>
      <c r="M136">
        <v>18</v>
      </c>
      <c r="N136" s="1">
        <v>1876</v>
      </c>
    </row>
    <row r="137" spans="1:14" x14ac:dyDescent="0.3">
      <c r="A137">
        <v>2012</v>
      </c>
      <c r="B137" t="s">
        <v>4</v>
      </c>
      <c r="C137" t="s">
        <v>9</v>
      </c>
      <c r="D137" s="1">
        <v>2448</v>
      </c>
      <c r="E137">
        <v>30</v>
      </c>
      <c r="F137" s="1">
        <v>250</v>
      </c>
      <c r="G137" s="1">
        <v>634</v>
      </c>
      <c r="H137" s="1"/>
      <c r="I137" s="1"/>
      <c r="J137" s="1">
        <v>2591</v>
      </c>
      <c r="K137" s="1">
        <v>30</v>
      </c>
      <c r="L137" s="1"/>
      <c r="M137">
        <v>26</v>
      </c>
      <c r="N137" s="1">
        <v>6009</v>
      </c>
    </row>
    <row r="138" spans="1:14" x14ac:dyDescent="0.3">
      <c r="A138">
        <v>2012</v>
      </c>
      <c r="B138" t="s">
        <v>35</v>
      </c>
      <c r="C138" t="s">
        <v>9</v>
      </c>
      <c r="D138" s="1">
        <v>1135</v>
      </c>
      <c r="E138">
        <v>24</v>
      </c>
      <c r="F138" s="1">
        <v>25</v>
      </c>
      <c r="G138" s="1">
        <v>307</v>
      </c>
      <c r="H138" s="1"/>
      <c r="I138" s="1"/>
      <c r="J138" s="1">
        <v>478</v>
      </c>
      <c r="K138" s="1">
        <v>2</v>
      </c>
      <c r="L138" s="1"/>
      <c r="M138">
        <v>14</v>
      </c>
      <c r="N138" s="1">
        <v>1985</v>
      </c>
    </row>
    <row r="139" spans="1:14" x14ac:dyDescent="0.3">
      <c r="A139">
        <v>2012</v>
      </c>
      <c r="B139" t="s">
        <v>5</v>
      </c>
      <c r="C139" t="s">
        <v>9</v>
      </c>
      <c r="D139" s="1">
        <v>2164</v>
      </c>
      <c r="E139">
        <v>45</v>
      </c>
      <c r="F139" s="1">
        <v>326</v>
      </c>
      <c r="G139" s="1">
        <v>807</v>
      </c>
      <c r="H139" s="1"/>
      <c r="I139" s="1"/>
      <c r="J139" s="1">
        <v>15788</v>
      </c>
      <c r="K139" s="1">
        <v>97</v>
      </c>
      <c r="L139" s="1"/>
      <c r="M139">
        <v>87</v>
      </c>
      <c r="N139" s="1">
        <v>19314</v>
      </c>
    </row>
    <row r="140" spans="1:14" x14ac:dyDescent="0.3">
      <c r="A140">
        <v>2012</v>
      </c>
      <c r="B140" t="s">
        <v>6</v>
      </c>
      <c r="C140" t="s">
        <v>9</v>
      </c>
      <c r="D140" s="1">
        <v>848</v>
      </c>
      <c r="E140">
        <v>50</v>
      </c>
      <c r="F140" s="1">
        <v>42</v>
      </c>
      <c r="G140" s="1">
        <v>165</v>
      </c>
      <c r="H140" s="1"/>
      <c r="I140" s="1"/>
      <c r="J140" s="1">
        <v>2123</v>
      </c>
      <c r="K140" s="1">
        <v>15</v>
      </c>
      <c r="L140" s="1"/>
      <c r="M140">
        <v>10</v>
      </c>
      <c r="N140" s="1">
        <v>3253</v>
      </c>
    </row>
    <row r="141" spans="1:14" x14ac:dyDescent="0.3">
      <c r="A141">
        <v>2012</v>
      </c>
      <c r="B141" t="s">
        <v>7</v>
      </c>
      <c r="C141" t="s">
        <v>9</v>
      </c>
      <c r="D141" s="1">
        <v>873</v>
      </c>
      <c r="E141">
        <v>38</v>
      </c>
      <c r="F141" s="1">
        <v>65</v>
      </c>
      <c r="G141" s="1">
        <v>318</v>
      </c>
      <c r="H141" s="1"/>
      <c r="I141" s="1"/>
      <c r="J141" s="1">
        <v>4118</v>
      </c>
      <c r="K141" s="1">
        <v>44</v>
      </c>
      <c r="L141" s="1"/>
      <c r="M141">
        <v>24</v>
      </c>
      <c r="N141" s="1">
        <v>5480</v>
      </c>
    </row>
    <row r="142" spans="1:14" x14ac:dyDescent="0.3">
      <c r="A142">
        <v>2012</v>
      </c>
      <c r="B142" t="s">
        <v>22</v>
      </c>
      <c r="C142" t="s">
        <v>9</v>
      </c>
      <c r="D142" s="1">
        <v>1137</v>
      </c>
      <c r="E142">
        <v>36</v>
      </c>
      <c r="F142" s="1">
        <v>70</v>
      </c>
      <c r="G142" s="1">
        <v>946</v>
      </c>
      <c r="H142" s="1"/>
      <c r="I142" s="1"/>
      <c r="J142" s="1">
        <v>2511</v>
      </c>
      <c r="K142" s="1">
        <v>14</v>
      </c>
      <c r="L142" s="1"/>
      <c r="M142">
        <v>18</v>
      </c>
      <c r="N142" s="1">
        <v>4732</v>
      </c>
    </row>
    <row r="143" spans="1:14" x14ac:dyDescent="0.3">
      <c r="A143">
        <v>2012</v>
      </c>
      <c r="B143" t="s">
        <v>38</v>
      </c>
      <c r="C143" t="s">
        <v>12</v>
      </c>
      <c r="D143" s="1">
        <v>1698</v>
      </c>
      <c r="E143">
        <v>38</v>
      </c>
      <c r="F143" s="1">
        <v>142</v>
      </c>
      <c r="G143" s="1">
        <v>1791</v>
      </c>
      <c r="H143" s="1"/>
      <c r="I143" s="1"/>
      <c r="J143" s="1">
        <v>1200</v>
      </c>
      <c r="K143" s="1">
        <v>8</v>
      </c>
      <c r="L143" s="1"/>
      <c r="M143">
        <v>16</v>
      </c>
      <c r="N143" s="1">
        <v>4893</v>
      </c>
    </row>
    <row r="144" spans="1:14" x14ac:dyDescent="0.3">
      <c r="A144">
        <v>2012</v>
      </c>
      <c r="B144" t="s">
        <v>10</v>
      </c>
      <c r="C144" t="s">
        <v>12</v>
      </c>
      <c r="D144" s="1">
        <v>292</v>
      </c>
      <c r="E144">
        <v>14</v>
      </c>
      <c r="F144" s="1">
        <v>28</v>
      </c>
      <c r="G144" s="1">
        <v>1821</v>
      </c>
      <c r="H144" s="1"/>
      <c r="I144" s="1"/>
      <c r="J144" s="1">
        <v>227</v>
      </c>
      <c r="K144" s="1">
        <v>7</v>
      </c>
      <c r="L144" s="1"/>
      <c r="M144">
        <v>18</v>
      </c>
      <c r="N144" s="1">
        <v>2407</v>
      </c>
    </row>
    <row r="145" spans="1:14" x14ac:dyDescent="0.3">
      <c r="A145">
        <v>2012</v>
      </c>
      <c r="B145" t="s">
        <v>11</v>
      </c>
      <c r="C145" t="s">
        <v>12</v>
      </c>
      <c r="D145" s="1">
        <v>329</v>
      </c>
      <c r="E145">
        <v>6</v>
      </c>
      <c r="F145" s="1">
        <v>21</v>
      </c>
      <c r="G145" s="1">
        <v>431</v>
      </c>
      <c r="H145" s="1"/>
      <c r="I145" s="1"/>
      <c r="J145" s="1">
        <v>266</v>
      </c>
      <c r="K145" s="1">
        <v>0</v>
      </c>
      <c r="L145" s="1"/>
      <c r="M145">
        <v>6</v>
      </c>
      <c r="N145" s="1">
        <v>1059</v>
      </c>
    </row>
    <row r="146" spans="1:14" x14ac:dyDescent="0.3">
      <c r="A146">
        <v>2012</v>
      </c>
      <c r="B146" t="s">
        <v>36</v>
      </c>
      <c r="C146" t="s">
        <v>12</v>
      </c>
      <c r="D146" s="1">
        <v>232</v>
      </c>
      <c r="E146">
        <v>4</v>
      </c>
      <c r="F146" s="1">
        <v>14</v>
      </c>
      <c r="G146" s="1">
        <v>295</v>
      </c>
      <c r="H146" s="1"/>
      <c r="I146" s="1"/>
      <c r="J146" s="1">
        <v>140</v>
      </c>
      <c r="K146" s="1">
        <v>9</v>
      </c>
      <c r="L146" s="1"/>
      <c r="M146">
        <v>2</v>
      </c>
      <c r="N146" s="1">
        <v>696</v>
      </c>
    </row>
    <row r="147" spans="1:14" x14ac:dyDescent="0.3">
      <c r="A147">
        <v>2012</v>
      </c>
      <c r="B147" t="s">
        <v>23</v>
      </c>
      <c r="C147" t="s">
        <v>12</v>
      </c>
      <c r="D147" s="1">
        <v>723</v>
      </c>
      <c r="E147">
        <v>14</v>
      </c>
      <c r="F147" s="1">
        <v>67</v>
      </c>
      <c r="G147" s="1">
        <v>1158</v>
      </c>
      <c r="H147" s="1"/>
      <c r="I147" s="1"/>
      <c r="J147" s="1">
        <v>754</v>
      </c>
      <c r="K147" s="1">
        <v>9</v>
      </c>
      <c r="L147" s="1"/>
      <c r="M147">
        <v>14</v>
      </c>
      <c r="N147" s="1">
        <v>2739</v>
      </c>
    </row>
    <row r="148" spans="1:14" x14ac:dyDescent="0.3">
      <c r="A148">
        <v>2012</v>
      </c>
      <c r="B148" t="s">
        <v>13</v>
      </c>
      <c r="C148" t="s">
        <v>48</v>
      </c>
      <c r="D148" s="1">
        <v>2930</v>
      </c>
      <c r="E148">
        <v>94</v>
      </c>
      <c r="F148" s="1">
        <v>361</v>
      </c>
      <c r="G148" s="1">
        <v>3872</v>
      </c>
      <c r="H148" s="1"/>
      <c r="I148" s="1"/>
      <c r="J148" s="1">
        <v>1866</v>
      </c>
      <c r="K148" s="1">
        <v>82</v>
      </c>
      <c r="L148" s="1"/>
      <c r="M148">
        <v>131</v>
      </c>
      <c r="N148" s="1">
        <v>9336</v>
      </c>
    </row>
    <row r="149" spans="1:14" x14ac:dyDescent="0.3">
      <c r="A149">
        <v>2012</v>
      </c>
      <c r="B149" t="s">
        <v>14</v>
      </c>
      <c r="C149" t="s">
        <v>48</v>
      </c>
      <c r="D149" s="1">
        <v>604</v>
      </c>
      <c r="E149">
        <v>14</v>
      </c>
      <c r="F149" s="1">
        <v>49</v>
      </c>
      <c r="G149" s="1">
        <v>685</v>
      </c>
      <c r="H149" s="1"/>
      <c r="I149" s="1"/>
      <c r="J149" s="1">
        <v>531</v>
      </c>
      <c r="K149" s="1">
        <v>6</v>
      </c>
      <c r="L149" s="1"/>
      <c r="M149">
        <v>10</v>
      </c>
      <c r="N149" s="1">
        <v>1899</v>
      </c>
    </row>
    <row r="150" spans="1:14" x14ac:dyDescent="0.3">
      <c r="A150">
        <v>2012</v>
      </c>
      <c r="B150" t="s">
        <v>24</v>
      </c>
      <c r="C150" t="s">
        <v>48</v>
      </c>
      <c r="D150" s="1">
        <v>233</v>
      </c>
      <c r="E150">
        <v>12</v>
      </c>
      <c r="F150" s="1">
        <v>12</v>
      </c>
      <c r="G150" s="1">
        <v>172</v>
      </c>
      <c r="H150" s="1"/>
      <c r="I150" s="1"/>
      <c r="J150" s="1">
        <v>302</v>
      </c>
      <c r="K150" s="1">
        <v>1</v>
      </c>
      <c r="L150" s="1"/>
      <c r="M150">
        <v>7</v>
      </c>
      <c r="N150" s="1">
        <v>739</v>
      </c>
    </row>
    <row r="151" spans="1:14" x14ac:dyDescent="0.3">
      <c r="A151">
        <v>2012</v>
      </c>
      <c r="B151" t="s">
        <v>15</v>
      </c>
      <c r="C151" t="s">
        <v>15</v>
      </c>
      <c r="D151" s="1">
        <v>428</v>
      </c>
      <c r="E151">
        <v>18</v>
      </c>
      <c r="F151" s="1">
        <v>22</v>
      </c>
      <c r="G151" s="1">
        <v>342</v>
      </c>
      <c r="H151" s="1"/>
      <c r="I151" s="1"/>
      <c r="J151" s="1">
        <v>648</v>
      </c>
      <c r="K151" s="1">
        <v>12</v>
      </c>
      <c r="L151" s="1"/>
      <c r="M151">
        <v>11</v>
      </c>
      <c r="N151" s="1">
        <v>1481</v>
      </c>
    </row>
    <row r="152" spans="1:14" x14ac:dyDescent="0.3">
      <c r="A152">
        <v>2012</v>
      </c>
      <c r="B152" t="s">
        <v>16</v>
      </c>
      <c r="C152" t="s">
        <v>12</v>
      </c>
      <c r="D152" s="1">
        <v>156</v>
      </c>
      <c r="E152">
        <v>0</v>
      </c>
      <c r="F152" s="1">
        <v>1</v>
      </c>
      <c r="G152" s="1">
        <v>132</v>
      </c>
      <c r="H152" s="1"/>
      <c r="I152" s="1"/>
      <c r="J152" s="1">
        <v>159</v>
      </c>
      <c r="K152" s="1">
        <v>1</v>
      </c>
      <c r="L152" s="1"/>
      <c r="M152">
        <v>3</v>
      </c>
      <c r="N152" s="1">
        <v>452</v>
      </c>
    </row>
    <row r="153" spans="1:14" x14ac:dyDescent="0.3">
      <c r="A153">
        <v>2012</v>
      </c>
      <c r="B153" t="s">
        <v>17</v>
      </c>
      <c r="C153" t="s">
        <v>12</v>
      </c>
      <c r="D153" s="1">
        <v>175</v>
      </c>
      <c r="E153">
        <v>5</v>
      </c>
      <c r="F153" s="1">
        <v>11</v>
      </c>
      <c r="G153" s="1">
        <v>233</v>
      </c>
      <c r="H153" s="1"/>
      <c r="I153" s="1"/>
      <c r="J153" s="1">
        <v>123</v>
      </c>
      <c r="K153" s="1">
        <v>0</v>
      </c>
      <c r="L153" s="1"/>
      <c r="M153">
        <v>3</v>
      </c>
      <c r="N153" s="1">
        <v>550</v>
      </c>
    </row>
    <row r="154" spans="1:14" x14ac:dyDescent="0.3">
      <c r="A154">
        <v>2012</v>
      </c>
      <c r="B154" t="s">
        <v>19</v>
      </c>
      <c r="C154" t="s">
        <v>12</v>
      </c>
      <c r="D154" s="1">
        <v>124</v>
      </c>
      <c r="E154">
        <v>2</v>
      </c>
      <c r="F154" s="1">
        <v>10</v>
      </c>
      <c r="G154" s="1">
        <v>331</v>
      </c>
      <c r="H154" s="1"/>
      <c r="I154" s="1"/>
      <c r="J154" s="1">
        <v>69</v>
      </c>
      <c r="K154" s="1">
        <v>0</v>
      </c>
      <c r="L154" s="1"/>
      <c r="M154">
        <v>2</v>
      </c>
      <c r="N154" s="1">
        <v>538</v>
      </c>
    </row>
    <row r="155" spans="1:14" x14ac:dyDescent="0.3">
      <c r="A155">
        <v>2012</v>
      </c>
      <c r="B155" t="s">
        <v>20</v>
      </c>
      <c r="C155" t="s">
        <v>48</v>
      </c>
      <c r="D155" s="1">
        <v>3</v>
      </c>
      <c r="E155">
        <v>1</v>
      </c>
      <c r="F155" s="1">
        <v>0</v>
      </c>
      <c r="G155" s="1">
        <v>2</v>
      </c>
      <c r="H155" s="1"/>
      <c r="I155" s="1"/>
      <c r="J155" s="1">
        <v>5</v>
      </c>
      <c r="K155" s="1">
        <v>0</v>
      </c>
      <c r="L155" s="1"/>
      <c r="M155">
        <v>0</v>
      </c>
      <c r="N155" s="1">
        <v>11</v>
      </c>
    </row>
    <row r="156" spans="1:14" x14ac:dyDescent="0.3">
      <c r="A156">
        <v>2012</v>
      </c>
      <c r="B156" t="s">
        <v>21</v>
      </c>
      <c r="C156" t="s">
        <v>9</v>
      </c>
      <c r="D156" s="1">
        <v>58</v>
      </c>
      <c r="E156">
        <v>0</v>
      </c>
      <c r="F156" s="1">
        <v>0</v>
      </c>
      <c r="G156" s="1">
        <v>68</v>
      </c>
      <c r="H156" s="1"/>
      <c r="I156" s="1"/>
      <c r="J156" s="1">
        <v>8</v>
      </c>
      <c r="K156" s="1">
        <v>0</v>
      </c>
      <c r="L156" s="1"/>
      <c r="M156">
        <v>0</v>
      </c>
      <c r="N156" s="1">
        <v>134</v>
      </c>
    </row>
    <row r="157" spans="1:14" x14ac:dyDescent="0.3">
      <c r="A157">
        <v>2014</v>
      </c>
      <c r="B157" t="s">
        <v>0</v>
      </c>
      <c r="C157" t="s">
        <v>0</v>
      </c>
      <c r="D157" s="1">
        <v>35148</v>
      </c>
      <c r="E157">
        <v>973</v>
      </c>
      <c r="F157" s="1">
        <v>5901</v>
      </c>
      <c r="G157" s="1">
        <v>24203</v>
      </c>
      <c r="H157" s="1"/>
      <c r="I157" s="1"/>
      <c r="J157" s="1">
        <v>26567</v>
      </c>
      <c r="K157" s="1">
        <v>493</v>
      </c>
      <c r="L157" s="1"/>
      <c r="M157">
        <v>148</v>
      </c>
      <c r="N157" s="1">
        <v>93433</v>
      </c>
    </row>
    <row r="158" spans="1:14" x14ac:dyDescent="0.3">
      <c r="A158">
        <v>2014</v>
      </c>
      <c r="B158" t="s">
        <v>37</v>
      </c>
      <c r="C158" t="s">
        <v>47</v>
      </c>
      <c r="D158" s="1">
        <v>4776</v>
      </c>
      <c r="E158">
        <v>247</v>
      </c>
      <c r="F158" s="1">
        <v>449</v>
      </c>
      <c r="G158" s="1">
        <v>1480</v>
      </c>
      <c r="H158" s="1"/>
      <c r="I158" s="1"/>
      <c r="J158" s="1">
        <v>3677</v>
      </c>
      <c r="K158" s="1">
        <v>49</v>
      </c>
      <c r="L158" s="1"/>
      <c r="M158">
        <v>20</v>
      </c>
      <c r="N158" s="1">
        <v>10698</v>
      </c>
    </row>
    <row r="159" spans="1:14" x14ac:dyDescent="0.3">
      <c r="A159">
        <v>2014</v>
      </c>
      <c r="B159" t="s">
        <v>1</v>
      </c>
      <c r="C159" t="s">
        <v>47</v>
      </c>
      <c r="D159" s="1">
        <v>1635</v>
      </c>
      <c r="E159">
        <v>1048</v>
      </c>
      <c r="F159" s="1">
        <v>613</v>
      </c>
      <c r="G159" s="1">
        <v>807</v>
      </c>
      <c r="H159" s="1"/>
      <c r="I159" s="1"/>
      <c r="J159" s="1">
        <v>1152</v>
      </c>
      <c r="K159" s="1">
        <v>528</v>
      </c>
      <c r="L159" s="1"/>
      <c r="M159">
        <v>35</v>
      </c>
      <c r="N159" s="1">
        <v>5818</v>
      </c>
    </row>
    <row r="160" spans="1:14" x14ac:dyDescent="0.3">
      <c r="A160">
        <v>2014</v>
      </c>
      <c r="B160" t="s">
        <v>2</v>
      </c>
      <c r="C160" t="s">
        <v>9</v>
      </c>
      <c r="D160" s="1">
        <v>3351</v>
      </c>
      <c r="E160">
        <v>70</v>
      </c>
      <c r="F160" s="1">
        <v>321</v>
      </c>
      <c r="G160" s="1">
        <v>916</v>
      </c>
      <c r="H160" s="1"/>
      <c r="I160" s="1"/>
      <c r="J160" s="1">
        <v>4231</v>
      </c>
      <c r="K160" s="1">
        <v>39</v>
      </c>
      <c r="L160" s="1"/>
      <c r="M160">
        <v>42</v>
      </c>
      <c r="N160" s="1">
        <v>8970</v>
      </c>
    </row>
    <row r="161" spans="1:14" x14ac:dyDescent="0.3">
      <c r="A161">
        <v>2014</v>
      </c>
      <c r="B161" t="s">
        <v>3</v>
      </c>
      <c r="C161" t="s">
        <v>9</v>
      </c>
      <c r="D161" s="1">
        <v>1270</v>
      </c>
      <c r="E161">
        <v>99</v>
      </c>
      <c r="F161" s="1">
        <v>45</v>
      </c>
      <c r="G161" s="1">
        <v>1491</v>
      </c>
      <c r="H161" s="1"/>
      <c r="I161" s="1"/>
      <c r="J161" s="1">
        <v>190</v>
      </c>
      <c r="K161" s="1">
        <v>14</v>
      </c>
      <c r="L161" s="1"/>
      <c r="M161">
        <v>8</v>
      </c>
      <c r="N161" s="1">
        <v>3117</v>
      </c>
    </row>
    <row r="162" spans="1:14" x14ac:dyDescent="0.3">
      <c r="A162">
        <v>2014</v>
      </c>
      <c r="B162" t="s">
        <v>34</v>
      </c>
      <c r="C162" t="s">
        <v>9</v>
      </c>
      <c r="D162" s="1">
        <v>840</v>
      </c>
      <c r="E162">
        <v>54</v>
      </c>
      <c r="F162" s="1">
        <v>65</v>
      </c>
      <c r="G162" s="1">
        <v>490</v>
      </c>
      <c r="H162" s="1"/>
      <c r="I162" s="1"/>
      <c r="J162" s="1">
        <v>186</v>
      </c>
      <c r="K162" s="1">
        <v>7</v>
      </c>
      <c r="L162" s="1"/>
      <c r="M162">
        <v>7</v>
      </c>
      <c r="N162" s="1">
        <v>1649</v>
      </c>
    </row>
    <row r="163" spans="1:14" x14ac:dyDescent="0.3">
      <c r="A163">
        <v>2014</v>
      </c>
      <c r="B163" t="s">
        <v>4</v>
      </c>
      <c r="C163" t="s">
        <v>9</v>
      </c>
      <c r="D163" s="1">
        <v>1668</v>
      </c>
      <c r="E163">
        <v>61</v>
      </c>
      <c r="F163" s="1">
        <v>238</v>
      </c>
      <c r="G163" s="1">
        <v>496</v>
      </c>
      <c r="H163" s="1"/>
      <c r="I163" s="1"/>
      <c r="J163" s="1">
        <v>2266</v>
      </c>
      <c r="K163" s="1">
        <v>15</v>
      </c>
      <c r="L163" s="1"/>
      <c r="M163">
        <v>15</v>
      </c>
      <c r="N163" s="1">
        <v>4759</v>
      </c>
    </row>
    <row r="164" spans="1:14" x14ac:dyDescent="0.3">
      <c r="A164">
        <v>2014</v>
      </c>
      <c r="B164" t="s">
        <v>35</v>
      </c>
      <c r="C164" t="s">
        <v>9</v>
      </c>
      <c r="D164" s="1">
        <v>1046</v>
      </c>
      <c r="E164">
        <v>22</v>
      </c>
      <c r="F164" s="1">
        <v>44</v>
      </c>
      <c r="G164" s="1">
        <v>510</v>
      </c>
      <c r="H164" s="1"/>
      <c r="I164" s="1"/>
      <c r="J164" s="1">
        <v>223</v>
      </c>
      <c r="K164" s="1">
        <v>4</v>
      </c>
      <c r="L164" s="1"/>
      <c r="M164">
        <v>11</v>
      </c>
      <c r="N164" s="1">
        <v>1860</v>
      </c>
    </row>
    <row r="165" spans="1:14" x14ac:dyDescent="0.3">
      <c r="A165">
        <v>2014</v>
      </c>
      <c r="B165" t="s">
        <v>5</v>
      </c>
      <c r="C165" t="s">
        <v>9</v>
      </c>
      <c r="D165" s="1">
        <v>2623</v>
      </c>
      <c r="E165">
        <v>96</v>
      </c>
      <c r="F165" s="1">
        <v>447</v>
      </c>
      <c r="G165" s="1">
        <v>854</v>
      </c>
      <c r="H165" s="1"/>
      <c r="I165" s="1"/>
      <c r="J165" s="1">
        <v>9544</v>
      </c>
      <c r="K165" s="1">
        <v>139</v>
      </c>
      <c r="L165" s="1"/>
      <c r="M165">
        <v>42</v>
      </c>
      <c r="N165" s="1">
        <v>13745</v>
      </c>
    </row>
    <row r="166" spans="1:14" x14ac:dyDescent="0.3">
      <c r="A166">
        <v>2014</v>
      </c>
      <c r="B166" t="s">
        <v>6</v>
      </c>
      <c r="C166" t="s">
        <v>9</v>
      </c>
      <c r="D166" s="1">
        <v>2769</v>
      </c>
      <c r="E166">
        <v>163</v>
      </c>
      <c r="F166" s="1">
        <v>597</v>
      </c>
      <c r="G166" s="1">
        <v>477</v>
      </c>
      <c r="H166" s="1"/>
      <c r="I166" s="1"/>
      <c r="J166" s="1">
        <v>1840</v>
      </c>
      <c r="K166" s="1">
        <v>35</v>
      </c>
      <c r="L166" s="1"/>
      <c r="M166">
        <v>15</v>
      </c>
      <c r="N166" s="1">
        <v>5896</v>
      </c>
    </row>
    <row r="167" spans="1:14" x14ac:dyDescent="0.3">
      <c r="A167">
        <v>2014</v>
      </c>
      <c r="B167" t="s">
        <v>7</v>
      </c>
      <c r="C167" t="s">
        <v>9</v>
      </c>
      <c r="D167" s="1">
        <v>1126</v>
      </c>
      <c r="E167">
        <v>71</v>
      </c>
      <c r="F167" s="1">
        <v>141</v>
      </c>
      <c r="G167" s="1">
        <v>240</v>
      </c>
      <c r="H167" s="1"/>
      <c r="I167" s="1"/>
      <c r="J167" s="1">
        <v>1788</v>
      </c>
      <c r="K167" s="1">
        <v>35</v>
      </c>
      <c r="L167" s="1"/>
      <c r="M167">
        <v>75</v>
      </c>
      <c r="N167" s="1">
        <v>3476</v>
      </c>
    </row>
    <row r="168" spans="1:14" x14ac:dyDescent="0.3">
      <c r="A168">
        <v>2014</v>
      </c>
      <c r="B168" t="s">
        <v>22</v>
      </c>
      <c r="C168" t="s">
        <v>9</v>
      </c>
      <c r="D168" s="1">
        <v>1230</v>
      </c>
      <c r="E168">
        <v>60</v>
      </c>
      <c r="F168" s="1">
        <v>77</v>
      </c>
      <c r="G168" s="1">
        <v>3572</v>
      </c>
      <c r="H168" s="1"/>
      <c r="I168" s="1"/>
      <c r="J168" s="1">
        <v>620</v>
      </c>
      <c r="K168" s="1">
        <v>14</v>
      </c>
      <c r="L168" s="1"/>
      <c r="M168">
        <v>47</v>
      </c>
      <c r="N168" s="1">
        <v>5620</v>
      </c>
    </row>
    <row r="169" spans="1:14" x14ac:dyDescent="0.3">
      <c r="A169">
        <v>2014</v>
      </c>
      <c r="B169" t="s">
        <v>38</v>
      </c>
      <c r="C169" t="s">
        <v>12</v>
      </c>
      <c r="D169" s="1">
        <v>2246</v>
      </c>
      <c r="E169">
        <v>80</v>
      </c>
      <c r="F169" s="1">
        <v>190</v>
      </c>
      <c r="G169" s="1">
        <v>3087</v>
      </c>
      <c r="H169" s="1"/>
      <c r="I169" s="1"/>
      <c r="J169" s="1">
        <v>1329</v>
      </c>
      <c r="K169" s="1">
        <v>14</v>
      </c>
      <c r="L169" s="1"/>
      <c r="M169">
        <v>48</v>
      </c>
      <c r="N169" s="1">
        <v>6994</v>
      </c>
    </row>
    <row r="170" spans="1:14" x14ac:dyDescent="0.3">
      <c r="A170">
        <v>2014</v>
      </c>
      <c r="B170" t="s">
        <v>10</v>
      </c>
      <c r="C170" t="s">
        <v>12</v>
      </c>
      <c r="D170" s="1">
        <v>371</v>
      </c>
      <c r="E170">
        <v>17</v>
      </c>
      <c r="F170" s="1">
        <v>53</v>
      </c>
      <c r="G170" s="1">
        <v>2572</v>
      </c>
      <c r="H170" s="1"/>
      <c r="I170" s="1"/>
      <c r="J170" s="1">
        <v>230</v>
      </c>
      <c r="K170" s="1">
        <v>21</v>
      </c>
      <c r="L170" s="1"/>
      <c r="M170">
        <v>36</v>
      </c>
      <c r="N170" s="1">
        <v>3300</v>
      </c>
    </row>
    <row r="171" spans="1:14" x14ac:dyDescent="0.3">
      <c r="A171">
        <v>2014</v>
      </c>
      <c r="B171" t="s">
        <v>11</v>
      </c>
      <c r="C171" t="s">
        <v>12</v>
      </c>
      <c r="D171" s="1">
        <v>387</v>
      </c>
      <c r="E171">
        <v>30</v>
      </c>
      <c r="F171" s="1">
        <v>27</v>
      </c>
      <c r="G171" s="1">
        <v>720</v>
      </c>
      <c r="H171" s="1"/>
      <c r="I171" s="1"/>
      <c r="J171" s="1">
        <v>241</v>
      </c>
      <c r="K171" s="1">
        <v>3</v>
      </c>
      <c r="L171" s="1"/>
      <c r="M171">
        <v>27</v>
      </c>
      <c r="N171" s="1">
        <v>1435</v>
      </c>
    </row>
    <row r="172" spans="1:14" x14ac:dyDescent="0.3">
      <c r="A172">
        <v>2014</v>
      </c>
      <c r="B172" t="s">
        <v>36</v>
      </c>
      <c r="C172" t="s">
        <v>12</v>
      </c>
      <c r="D172" s="1">
        <v>240</v>
      </c>
      <c r="E172">
        <v>12</v>
      </c>
      <c r="F172" s="1">
        <v>31</v>
      </c>
      <c r="G172" s="1">
        <v>264</v>
      </c>
      <c r="H172" s="1"/>
      <c r="I172" s="1"/>
      <c r="J172" s="1">
        <v>132</v>
      </c>
      <c r="K172" s="1">
        <v>2</v>
      </c>
      <c r="L172" s="1"/>
      <c r="M172">
        <v>13</v>
      </c>
      <c r="N172" s="1">
        <v>694</v>
      </c>
    </row>
    <row r="173" spans="1:14" x14ac:dyDescent="0.3">
      <c r="A173">
        <v>2014</v>
      </c>
      <c r="B173" t="s">
        <v>23</v>
      </c>
      <c r="C173" t="s">
        <v>12</v>
      </c>
      <c r="D173" s="1">
        <v>976</v>
      </c>
      <c r="E173">
        <v>44</v>
      </c>
      <c r="F173" s="1">
        <v>88</v>
      </c>
      <c r="G173" s="1">
        <v>824</v>
      </c>
      <c r="H173" s="1"/>
      <c r="I173" s="1"/>
      <c r="J173" s="1">
        <v>592</v>
      </c>
      <c r="K173" s="1">
        <v>20</v>
      </c>
      <c r="L173" s="1"/>
      <c r="M173">
        <v>44</v>
      </c>
      <c r="N173" s="1">
        <v>2588</v>
      </c>
    </row>
    <row r="174" spans="1:14" x14ac:dyDescent="0.3">
      <c r="A174">
        <v>2014</v>
      </c>
      <c r="B174" t="s">
        <v>13</v>
      </c>
      <c r="C174" t="s">
        <v>48</v>
      </c>
      <c r="D174" s="1">
        <v>3068</v>
      </c>
      <c r="E174">
        <v>159</v>
      </c>
      <c r="F174" s="1">
        <v>409</v>
      </c>
      <c r="G174" s="1">
        <v>6233</v>
      </c>
      <c r="H174" s="1"/>
      <c r="I174" s="1"/>
      <c r="J174" s="1">
        <v>1589</v>
      </c>
      <c r="K174" s="1">
        <v>150</v>
      </c>
      <c r="L174" s="1"/>
      <c r="M174">
        <v>60</v>
      </c>
      <c r="N174" s="1">
        <v>11668</v>
      </c>
    </row>
    <row r="175" spans="1:14" x14ac:dyDescent="0.3">
      <c r="A175">
        <v>2014</v>
      </c>
      <c r="B175" t="s">
        <v>14</v>
      </c>
      <c r="C175" t="s">
        <v>48</v>
      </c>
      <c r="D175" s="1">
        <v>762</v>
      </c>
      <c r="E175">
        <v>24</v>
      </c>
      <c r="F175" s="1">
        <v>62</v>
      </c>
      <c r="G175" s="1">
        <v>627</v>
      </c>
      <c r="H175" s="1"/>
      <c r="I175" s="1"/>
      <c r="J175" s="1">
        <v>576</v>
      </c>
      <c r="K175" s="1">
        <v>9</v>
      </c>
      <c r="L175" s="1"/>
      <c r="M175">
        <v>37</v>
      </c>
      <c r="N175" s="1">
        <v>2097</v>
      </c>
    </row>
    <row r="176" spans="1:14" x14ac:dyDescent="0.3">
      <c r="A176">
        <v>2014</v>
      </c>
      <c r="B176" t="s">
        <v>24</v>
      </c>
      <c r="C176" t="s">
        <v>48</v>
      </c>
      <c r="D176" s="1">
        <v>178</v>
      </c>
      <c r="E176">
        <v>21</v>
      </c>
      <c r="F176" s="1">
        <v>20</v>
      </c>
      <c r="G176" s="1">
        <v>122</v>
      </c>
      <c r="H176" s="1"/>
      <c r="I176" s="1"/>
      <c r="J176" s="1">
        <v>348</v>
      </c>
      <c r="K176" s="1">
        <v>8</v>
      </c>
      <c r="L176" s="1"/>
      <c r="M176">
        <v>13</v>
      </c>
      <c r="N176" s="1">
        <v>710</v>
      </c>
    </row>
    <row r="177" spans="1:14" x14ac:dyDescent="0.3">
      <c r="A177">
        <v>2014</v>
      </c>
      <c r="B177" t="s">
        <v>15</v>
      </c>
      <c r="C177" t="s">
        <v>15</v>
      </c>
      <c r="D177" s="1">
        <v>403</v>
      </c>
      <c r="E177">
        <v>33</v>
      </c>
      <c r="F177" s="1">
        <v>30</v>
      </c>
      <c r="G177" s="1">
        <v>86</v>
      </c>
      <c r="H177" s="1"/>
      <c r="I177" s="1"/>
      <c r="J177" s="1">
        <v>554</v>
      </c>
      <c r="K177" s="1">
        <v>7</v>
      </c>
      <c r="L177" s="1"/>
      <c r="M177">
        <v>25</v>
      </c>
      <c r="N177" s="1">
        <v>1138</v>
      </c>
    </row>
    <row r="178" spans="1:14" x14ac:dyDescent="0.3">
      <c r="A178">
        <v>2014</v>
      </c>
      <c r="B178" t="s">
        <v>16</v>
      </c>
      <c r="C178" t="s">
        <v>12</v>
      </c>
      <c r="D178" s="1">
        <v>105</v>
      </c>
      <c r="E178">
        <v>3</v>
      </c>
      <c r="F178" s="1">
        <v>22</v>
      </c>
      <c r="G178" s="1">
        <v>81</v>
      </c>
      <c r="H178" s="1"/>
      <c r="I178" s="1"/>
      <c r="J178" s="1">
        <v>198</v>
      </c>
      <c r="K178" s="1">
        <v>2</v>
      </c>
      <c r="L178" s="1"/>
      <c r="M178">
        <v>4</v>
      </c>
      <c r="N178" s="1">
        <v>415</v>
      </c>
    </row>
    <row r="179" spans="1:14" x14ac:dyDescent="0.3">
      <c r="A179">
        <v>2014</v>
      </c>
      <c r="B179" t="s">
        <v>17</v>
      </c>
      <c r="C179" t="s">
        <v>12</v>
      </c>
      <c r="D179" s="1">
        <v>135</v>
      </c>
      <c r="E179">
        <v>13</v>
      </c>
      <c r="F179" s="1">
        <v>11</v>
      </c>
      <c r="G179" s="1">
        <v>163</v>
      </c>
      <c r="H179" s="1"/>
      <c r="I179" s="1"/>
      <c r="J179" s="1">
        <v>88</v>
      </c>
      <c r="K179" s="1">
        <v>1</v>
      </c>
      <c r="L179" s="1"/>
      <c r="M179">
        <v>7</v>
      </c>
      <c r="N179" s="1">
        <v>418</v>
      </c>
    </row>
    <row r="180" spans="1:14" x14ac:dyDescent="0.3">
      <c r="A180">
        <v>2014</v>
      </c>
      <c r="B180" t="s">
        <v>19</v>
      </c>
      <c r="C180" t="s">
        <v>12</v>
      </c>
      <c r="D180" s="1">
        <v>162</v>
      </c>
      <c r="E180">
        <v>7</v>
      </c>
      <c r="F180" s="1">
        <v>16</v>
      </c>
      <c r="G180" s="1">
        <v>381</v>
      </c>
      <c r="H180" s="1"/>
      <c r="I180" s="1"/>
      <c r="J180" s="1">
        <v>71</v>
      </c>
      <c r="K180" s="1">
        <v>2</v>
      </c>
      <c r="L180" s="1"/>
      <c r="M180">
        <v>4</v>
      </c>
      <c r="N180" s="1">
        <v>643</v>
      </c>
    </row>
    <row r="181" spans="1:14" x14ac:dyDescent="0.3">
      <c r="A181">
        <v>2014</v>
      </c>
      <c r="B181" t="s">
        <v>20</v>
      </c>
      <c r="C181" t="s">
        <v>48</v>
      </c>
      <c r="D181" s="1">
        <v>5</v>
      </c>
      <c r="E181">
        <v>0</v>
      </c>
      <c r="F181" s="1">
        <v>2</v>
      </c>
      <c r="G181" s="1">
        <v>45</v>
      </c>
      <c r="H181" s="1"/>
      <c r="I181" s="1"/>
      <c r="J181" s="1">
        <v>2</v>
      </c>
      <c r="K181" s="1">
        <v>0</v>
      </c>
      <c r="L181" s="1"/>
      <c r="M181">
        <v>0</v>
      </c>
      <c r="N181" s="1">
        <v>54</v>
      </c>
    </row>
    <row r="182" spans="1:14" x14ac:dyDescent="0.3">
      <c r="A182">
        <v>2014</v>
      </c>
      <c r="B182" t="s">
        <v>21</v>
      </c>
      <c r="C182" t="s">
        <v>9</v>
      </c>
      <c r="D182" s="1">
        <v>119</v>
      </c>
      <c r="E182">
        <v>1</v>
      </c>
      <c r="F182" s="1">
        <v>5</v>
      </c>
      <c r="G182" s="1">
        <v>74</v>
      </c>
      <c r="H182" s="1"/>
      <c r="I182" s="1"/>
      <c r="J182" s="1">
        <v>44</v>
      </c>
      <c r="K182" s="1">
        <v>2</v>
      </c>
      <c r="L182" s="1"/>
      <c r="M182">
        <v>2</v>
      </c>
      <c r="N182" s="1">
        <v>247</v>
      </c>
    </row>
    <row r="183" spans="1:14" x14ac:dyDescent="0.3">
      <c r="A183">
        <v>2015</v>
      </c>
      <c r="B183" s="3" t="s">
        <v>0</v>
      </c>
      <c r="C183" t="s">
        <v>0</v>
      </c>
      <c r="D183">
        <v>36059</v>
      </c>
      <c r="E183">
        <v>1258</v>
      </c>
      <c r="F183">
        <v>6839</v>
      </c>
      <c r="G183">
        <v>23749</v>
      </c>
      <c r="J183">
        <v>22799</v>
      </c>
      <c r="K183">
        <v>502</v>
      </c>
      <c r="M183">
        <v>162</v>
      </c>
      <c r="N183">
        <v>91368</v>
      </c>
    </row>
    <row r="184" spans="1:14" x14ac:dyDescent="0.3">
      <c r="A184">
        <v>2015</v>
      </c>
      <c r="B184" s="3" t="s">
        <v>37</v>
      </c>
      <c r="C184" t="s">
        <v>47</v>
      </c>
      <c r="D184">
        <v>4740</v>
      </c>
      <c r="E184">
        <v>412</v>
      </c>
      <c r="F184">
        <v>495</v>
      </c>
      <c r="G184">
        <v>1572</v>
      </c>
      <c r="J184">
        <v>2847</v>
      </c>
      <c r="K184">
        <v>45</v>
      </c>
      <c r="M184">
        <v>38</v>
      </c>
      <c r="N184">
        <v>10149</v>
      </c>
    </row>
    <row r="185" spans="1:14" x14ac:dyDescent="0.3">
      <c r="A185">
        <v>2015</v>
      </c>
      <c r="B185" s="3" t="s">
        <v>1</v>
      </c>
      <c r="C185" t="s">
        <v>47</v>
      </c>
      <c r="D185" s="4">
        <v>1628</v>
      </c>
      <c r="E185">
        <v>4634</v>
      </c>
      <c r="F185">
        <v>522</v>
      </c>
      <c r="G185">
        <v>1159</v>
      </c>
      <c r="J185">
        <v>1007</v>
      </c>
      <c r="K185">
        <v>593</v>
      </c>
      <c r="M185">
        <v>38</v>
      </c>
      <c r="N185">
        <v>9581</v>
      </c>
    </row>
    <row r="186" spans="1:14" x14ac:dyDescent="0.3">
      <c r="A186">
        <v>2015</v>
      </c>
      <c r="B186" s="3" t="s">
        <v>2</v>
      </c>
      <c r="C186" t="s">
        <v>9</v>
      </c>
      <c r="D186" s="4">
        <v>4304</v>
      </c>
      <c r="E186">
        <v>78</v>
      </c>
      <c r="F186">
        <v>357</v>
      </c>
      <c r="G186">
        <v>1286</v>
      </c>
      <c r="J186">
        <v>4152</v>
      </c>
      <c r="K186">
        <v>33</v>
      </c>
      <c r="M186">
        <v>45</v>
      </c>
      <c r="N186">
        <v>10255</v>
      </c>
    </row>
    <row r="187" spans="1:14" x14ac:dyDescent="0.3">
      <c r="A187">
        <v>2015</v>
      </c>
      <c r="B187" s="3" t="s">
        <v>3</v>
      </c>
      <c r="C187" t="s">
        <v>9</v>
      </c>
      <c r="D187" s="4">
        <v>1183</v>
      </c>
      <c r="E187">
        <v>81</v>
      </c>
      <c r="F187">
        <v>47</v>
      </c>
      <c r="G187">
        <v>1473</v>
      </c>
      <c r="J187">
        <v>195</v>
      </c>
      <c r="K187">
        <v>8</v>
      </c>
      <c r="M187">
        <v>51</v>
      </c>
      <c r="N187">
        <v>3038</v>
      </c>
    </row>
    <row r="188" spans="1:14" x14ac:dyDescent="0.3">
      <c r="A188">
        <v>2015</v>
      </c>
      <c r="B188" s="3" t="s">
        <v>34</v>
      </c>
      <c r="C188" t="s">
        <v>9</v>
      </c>
      <c r="D188" s="4">
        <v>845</v>
      </c>
      <c r="E188">
        <v>50</v>
      </c>
      <c r="F188">
        <v>63</v>
      </c>
      <c r="G188">
        <v>596</v>
      </c>
      <c r="J188">
        <v>176</v>
      </c>
      <c r="K188">
        <v>8</v>
      </c>
      <c r="M188">
        <v>12</v>
      </c>
      <c r="N188">
        <v>1750</v>
      </c>
    </row>
    <row r="189" spans="1:14" x14ac:dyDescent="0.3">
      <c r="A189">
        <v>2015</v>
      </c>
      <c r="B189" s="3" t="s">
        <v>4</v>
      </c>
      <c r="C189" t="s">
        <v>9</v>
      </c>
      <c r="D189" s="4">
        <v>1861</v>
      </c>
      <c r="E189">
        <v>65</v>
      </c>
      <c r="F189">
        <v>233</v>
      </c>
      <c r="G189">
        <v>849</v>
      </c>
      <c r="J189">
        <v>2231</v>
      </c>
      <c r="K189">
        <v>18</v>
      </c>
      <c r="M189">
        <v>49</v>
      </c>
      <c r="N189">
        <v>5306</v>
      </c>
    </row>
    <row r="190" spans="1:14" x14ac:dyDescent="0.3">
      <c r="A190">
        <v>2015</v>
      </c>
      <c r="B190" s="3" t="s">
        <v>35</v>
      </c>
      <c r="C190" t="s">
        <v>9</v>
      </c>
      <c r="D190" s="4">
        <v>1253</v>
      </c>
      <c r="E190">
        <v>44</v>
      </c>
      <c r="F190">
        <v>30</v>
      </c>
      <c r="G190">
        <v>601</v>
      </c>
      <c r="J190">
        <v>189</v>
      </c>
      <c r="K190">
        <v>14</v>
      </c>
      <c r="M190">
        <v>35</v>
      </c>
      <c r="N190">
        <v>2166</v>
      </c>
    </row>
    <row r="191" spans="1:14" x14ac:dyDescent="0.3">
      <c r="A191">
        <v>2015</v>
      </c>
      <c r="B191" s="3" t="s">
        <v>5</v>
      </c>
      <c r="C191" t="s">
        <v>9</v>
      </c>
      <c r="D191" s="4">
        <v>2822</v>
      </c>
      <c r="E191">
        <v>114</v>
      </c>
      <c r="F191">
        <v>681</v>
      </c>
      <c r="G191">
        <v>728</v>
      </c>
      <c r="J191">
        <v>9091</v>
      </c>
      <c r="K191">
        <v>96</v>
      </c>
      <c r="M191">
        <v>37</v>
      </c>
      <c r="N191">
        <v>13569</v>
      </c>
    </row>
    <row r="192" spans="1:14" x14ac:dyDescent="0.3">
      <c r="A192">
        <v>2015</v>
      </c>
      <c r="B192" s="3" t="s">
        <v>6</v>
      </c>
      <c r="C192" t="s">
        <v>9</v>
      </c>
      <c r="D192" s="4">
        <v>2898</v>
      </c>
      <c r="E192">
        <v>143</v>
      </c>
      <c r="F192">
        <v>1160</v>
      </c>
      <c r="G192">
        <v>882</v>
      </c>
      <c r="J192">
        <v>1580</v>
      </c>
      <c r="K192">
        <v>45</v>
      </c>
      <c r="M192">
        <v>55</v>
      </c>
      <c r="N192">
        <v>6763</v>
      </c>
    </row>
    <row r="193" spans="1:14" x14ac:dyDescent="0.3">
      <c r="A193">
        <v>2015</v>
      </c>
      <c r="B193" s="3" t="s">
        <v>7</v>
      </c>
      <c r="C193" t="s">
        <v>9</v>
      </c>
      <c r="D193" s="4">
        <v>1494</v>
      </c>
      <c r="E193">
        <v>76</v>
      </c>
      <c r="F193">
        <v>164</v>
      </c>
      <c r="G193">
        <v>412</v>
      </c>
      <c r="J193">
        <v>1748</v>
      </c>
      <c r="K193">
        <v>47</v>
      </c>
      <c r="M193">
        <v>71</v>
      </c>
      <c r="N193">
        <v>4012</v>
      </c>
    </row>
    <row r="194" spans="1:14" x14ac:dyDescent="0.3">
      <c r="A194">
        <v>2015</v>
      </c>
      <c r="B194" s="3" t="s">
        <v>22</v>
      </c>
      <c r="C194" t="s">
        <v>9</v>
      </c>
      <c r="D194">
        <v>1554</v>
      </c>
      <c r="E194">
        <v>66</v>
      </c>
      <c r="F194">
        <v>85</v>
      </c>
      <c r="G194">
        <v>3872</v>
      </c>
      <c r="J194">
        <v>610</v>
      </c>
      <c r="K194">
        <v>13</v>
      </c>
      <c r="M194">
        <v>56</v>
      </c>
      <c r="N194">
        <v>6256</v>
      </c>
    </row>
    <row r="195" spans="1:14" x14ac:dyDescent="0.3">
      <c r="A195">
        <v>2015</v>
      </c>
      <c r="B195" s="3" t="s">
        <v>38</v>
      </c>
      <c r="C195" t="s">
        <v>12</v>
      </c>
      <c r="D195">
        <v>2157</v>
      </c>
      <c r="E195">
        <v>87</v>
      </c>
      <c r="F195">
        <v>182</v>
      </c>
      <c r="G195">
        <v>3581</v>
      </c>
      <c r="J195">
        <v>1309</v>
      </c>
      <c r="K195">
        <v>19</v>
      </c>
      <c r="M195">
        <v>64</v>
      </c>
      <c r="N195">
        <v>7399</v>
      </c>
    </row>
    <row r="196" spans="1:14" x14ac:dyDescent="0.3">
      <c r="A196">
        <v>2015</v>
      </c>
      <c r="B196" s="3" t="s">
        <v>10</v>
      </c>
      <c r="C196" t="s">
        <v>12</v>
      </c>
      <c r="D196" s="4">
        <v>430</v>
      </c>
      <c r="E196">
        <v>20</v>
      </c>
      <c r="F196">
        <v>59</v>
      </c>
      <c r="G196">
        <v>2740</v>
      </c>
      <c r="J196">
        <v>254</v>
      </c>
      <c r="K196">
        <v>26</v>
      </c>
      <c r="M196">
        <v>28</v>
      </c>
      <c r="N196">
        <v>3557</v>
      </c>
    </row>
    <row r="197" spans="1:14" x14ac:dyDescent="0.3">
      <c r="A197">
        <v>2015</v>
      </c>
      <c r="B197" s="3" t="s">
        <v>11</v>
      </c>
      <c r="C197" t="s">
        <v>12</v>
      </c>
      <c r="D197" s="4">
        <v>425</v>
      </c>
      <c r="E197">
        <v>163</v>
      </c>
      <c r="F197">
        <v>26</v>
      </c>
      <c r="G197">
        <v>691</v>
      </c>
      <c r="J197">
        <v>152</v>
      </c>
      <c r="K197">
        <v>2</v>
      </c>
      <c r="M197">
        <v>14</v>
      </c>
      <c r="N197">
        <v>1473</v>
      </c>
    </row>
    <row r="198" spans="1:14" x14ac:dyDescent="0.3">
      <c r="A198">
        <v>2015</v>
      </c>
      <c r="B198" s="3" t="s">
        <v>36</v>
      </c>
      <c r="C198" t="s">
        <v>12</v>
      </c>
      <c r="D198" s="4">
        <v>258</v>
      </c>
      <c r="E198">
        <v>12</v>
      </c>
      <c r="F198">
        <v>30</v>
      </c>
      <c r="G198">
        <v>269</v>
      </c>
      <c r="J198">
        <v>93</v>
      </c>
      <c r="K198">
        <v>3</v>
      </c>
      <c r="M198">
        <v>14</v>
      </c>
      <c r="N198">
        <v>679</v>
      </c>
    </row>
    <row r="199" spans="1:14" x14ac:dyDescent="0.3">
      <c r="A199">
        <v>2015</v>
      </c>
      <c r="B199" s="3" t="s">
        <v>23</v>
      </c>
      <c r="C199" t="s">
        <v>12</v>
      </c>
      <c r="D199">
        <v>970</v>
      </c>
      <c r="E199">
        <v>71</v>
      </c>
      <c r="F199">
        <v>79</v>
      </c>
      <c r="G199">
        <v>827</v>
      </c>
      <c r="J199">
        <v>518</v>
      </c>
      <c r="K199">
        <v>20</v>
      </c>
      <c r="M199">
        <v>58</v>
      </c>
      <c r="N199">
        <v>2543</v>
      </c>
    </row>
    <row r="200" spans="1:14" x14ac:dyDescent="0.3">
      <c r="A200">
        <v>2015</v>
      </c>
      <c r="B200" s="3" t="s">
        <v>13</v>
      </c>
      <c r="C200" t="s">
        <v>48</v>
      </c>
      <c r="D200" s="4">
        <v>3129</v>
      </c>
      <c r="E200">
        <v>350</v>
      </c>
      <c r="F200">
        <v>509</v>
      </c>
      <c r="G200">
        <v>6830</v>
      </c>
      <c r="J200">
        <v>1426</v>
      </c>
      <c r="K200">
        <v>321</v>
      </c>
      <c r="M200">
        <v>197</v>
      </c>
      <c r="N200">
        <v>12762</v>
      </c>
    </row>
    <row r="201" spans="1:14" x14ac:dyDescent="0.3">
      <c r="A201">
        <v>2015</v>
      </c>
      <c r="B201" s="3" t="s">
        <v>14</v>
      </c>
      <c r="C201" t="s">
        <v>48</v>
      </c>
      <c r="D201" s="4">
        <v>772</v>
      </c>
      <c r="E201">
        <v>28</v>
      </c>
      <c r="F201">
        <v>53</v>
      </c>
      <c r="G201">
        <v>928</v>
      </c>
      <c r="J201">
        <v>554</v>
      </c>
      <c r="K201">
        <v>20</v>
      </c>
      <c r="M201">
        <v>48</v>
      </c>
      <c r="N201">
        <v>2403</v>
      </c>
    </row>
    <row r="202" spans="1:14" x14ac:dyDescent="0.3">
      <c r="A202">
        <v>2015</v>
      </c>
      <c r="B202" s="3" t="s">
        <v>24</v>
      </c>
      <c r="C202" t="s">
        <v>48</v>
      </c>
      <c r="D202">
        <v>203</v>
      </c>
      <c r="E202">
        <v>29</v>
      </c>
      <c r="F202">
        <v>15</v>
      </c>
      <c r="G202">
        <v>102</v>
      </c>
      <c r="J202">
        <v>253</v>
      </c>
      <c r="K202">
        <v>5</v>
      </c>
      <c r="M202">
        <v>19</v>
      </c>
      <c r="N202">
        <v>626</v>
      </c>
    </row>
    <row r="203" spans="1:14" x14ac:dyDescent="0.3">
      <c r="A203">
        <v>2015</v>
      </c>
      <c r="B203" s="3" t="s">
        <v>15</v>
      </c>
      <c r="C203" t="s">
        <v>15</v>
      </c>
      <c r="D203" s="4">
        <v>446</v>
      </c>
      <c r="E203">
        <v>28</v>
      </c>
      <c r="F203">
        <v>52</v>
      </c>
      <c r="G203">
        <v>82</v>
      </c>
      <c r="J203">
        <v>549</v>
      </c>
      <c r="K203">
        <v>12</v>
      </c>
      <c r="M203">
        <v>30</v>
      </c>
      <c r="N203">
        <v>1199</v>
      </c>
    </row>
    <row r="204" spans="1:14" ht="16.8" x14ac:dyDescent="0.3">
      <c r="A204">
        <v>2015</v>
      </c>
      <c r="B204" s="3" t="s">
        <v>16</v>
      </c>
      <c r="C204" t="s">
        <v>12</v>
      </c>
      <c r="D204" s="4">
        <v>109</v>
      </c>
      <c r="E204" s="2">
        <v>8</v>
      </c>
      <c r="F204">
        <v>16</v>
      </c>
      <c r="G204">
        <v>94</v>
      </c>
      <c r="J204">
        <v>193</v>
      </c>
      <c r="K204">
        <v>1</v>
      </c>
      <c r="M204">
        <v>5</v>
      </c>
      <c r="N204">
        <v>426</v>
      </c>
    </row>
    <row r="205" spans="1:14" x14ac:dyDescent="0.3">
      <c r="A205">
        <v>2015</v>
      </c>
      <c r="B205" s="3" t="s">
        <v>17</v>
      </c>
      <c r="C205" t="s">
        <v>12</v>
      </c>
      <c r="D205" s="4">
        <v>128</v>
      </c>
      <c r="E205">
        <v>15</v>
      </c>
      <c r="F205">
        <v>20</v>
      </c>
      <c r="G205">
        <v>193</v>
      </c>
      <c r="J205">
        <v>68</v>
      </c>
      <c r="K205">
        <v>6</v>
      </c>
      <c r="M205">
        <v>9</v>
      </c>
      <c r="N205">
        <v>439</v>
      </c>
    </row>
    <row r="206" spans="1:14" x14ac:dyDescent="0.3">
      <c r="A206">
        <v>2015</v>
      </c>
      <c r="B206" t="s">
        <v>19</v>
      </c>
      <c r="C206" t="s">
        <v>12</v>
      </c>
      <c r="D206" s="4">
        <v>159</v>
      </c>
      <c r="E206">
        <v>10</v>
      </c>
      <c r="F206">
        <v>18</v>
      </c>
      <c r="G206">
        <v>358</v>
      </c>
      <c r="J206">
        <v>54</v>
      </c>
      <c r="K206">
        <v>1</v>
      </c>
      <c r="M206">
        <v>8</v>
      </c>
      <c r="N206">
        <v>608</v>
      </c>
    </row>
    <row r="207" spans="1:14" x14ac:dyDescent="0.3">
      <c r="A207">
        <v>2015</v>
      </c>
      <c r="B207" s="3" t="s">
        <v>20</v>
      </c>
      <c r="C207" t="s">
        <v>48</v>
      </c>
      <c r="D207" s="4">
        <v>14</v>
      </c>
      <c r="E207">
        <v>4</v>
      </c>
      <c r="F207">
        <v>0</v>
      </c>
      <c r="G207">
        <v>42</v>
      </c>
      <c r="J207">
        <v>8</v>
      </c>
      <c r="K207">
        <v>0</v>
      </c>
      <c r="M207">
        <v>2</v>
      </c>
      <c r="N207">
        <v>70</v>
      </c>
    </row>
    <row r="208" spans="1:14" x14ac:dyDescent="0.3">
      <c r="A208">
        <v>2015</v>
      </c>
      <c r="B208" s="3" t="s">
        <v>21</v>
      </c>
      <c r="C208" t="s">
        <v>9</v>
      </c>
      <c r="D208" s="4">
        <v>136</v>
      </c>
      <c r="E208">
        <v>3</v>
      </c>
      <c r="F208">
        <v>7</v>
      </c>
      <c r="G208">
        <v>107</v>
      </c>
      <c r="J208">
        <v>32</v>
      </c>
      <c r="K208">
        <v>1</v>
      </c>
      <c r="M208">
        <v>2</v>
      </c>
      <c r="N208">
        <v>288</v>
      </c>
    </row>
    <row r="209" spans="1:14" x14ac:dyDescent="0.3">
      <c r="A209">
        <v>2016</v>
      </c>
      <c r="B209" t="s">
        <v>0</v>
      </c>
      <c r="C209" t="s">
        <v>0</v>
      </c>
      <c r="D209" s="1">
        <v>36207</v>
      </c>
      <c r="E209">
        <v>922</v>
      </c>
      <c r="F209" s="1">
        <v>5614</v>
      </c>
      <c r="G209" s="1"/>
      <c r="H209" s="1">
        <v>9553</v>
      </c>
      <c r="I209" s="1">
        <v>15124</v>
      </c>
      <c r="J209" s="1">
        <v>19732</v>
      </c>
      <c r="K209" s="1">
        <v>388</v>
      </c>
      <c r="L209" s="1">
        <v>369</v>
      </c>
      <c r="M209">
        <v>183</v>
      </c>
      <c r="N209" s="1">
        <v>88092</v>
      </c>
    </row>
    <row r="210" spans="1:14" x14ac:dyDescent="0.3">
      <c r="A210">
        <v>2016</v>
      </c>
      <c r="B210" t="s">
        <v>37</v>
      </c>
      <c r="C210" t="s">
        <v>47</v>
      </c>
      <c r="D210" s="1">
        <v>4896</v>
      </c>
      <c r="E210">
        <v>265</v>
      </c>
      <c r="F210" s="1">
        <v>374</v>
      </c>
      <c r="G210" s="1"/>
      <c r="H210" s="1">
        <v>1426</v>
      </c>
      <c r="I210" s="1">
        <v>350</v>
      </c>
      <c r="J210" s="1">
        <v>2836</v>
      </c>
      <c r="K210" s="1">
        <v>27</v>
      </c>
      <c r="L210" s="1">
        <v>49</v>
      </c>
      <c r="M210">
        <v>42</v>
      </c>
      <c r="N210" s="1">
        <v>10265</v>
      </c>
    </row>
    <row r="211" spans="1:14" x14ac:dyDescent="0.3">
      <c r="A211">
        <v>2016</v>
      </c>
      <c r="B211" t="s">
        <v>1</v>
      </c>
      <c r="C211" t="s">
        <v>47</v>
      </c>
      <c r="D211" s="1">
        <v>1689</v>
      </c>
      <c r="E211">
        <v>1537</v>
      </c>
      <c r="F211" s="1">
        <v>931</v>
      </c>
      <c r="G211" s="1"/>
      <c r="H211" s="1">
        <v>1349</v>
      </c>
      <c r="I211" s="1">
        <v>37</v>
      </c>
      <c r="J211" s="1">
        <v>1261</v>
      </c>
      <c r="K211" s="1">
        <v>455</v>
      </c>
      <c r="L211" s="1">
        <v>125</v>
      </c>
      <c r="M211">
        <v>36</v>
      </c>
      <c r="N211" s="1">
        <v>7420</v>
      </c>
    </row>
    <row r="212" spans="1:14" x14ac:dyDescent="0.3">
      <c r="A212">
        <v>2016</v>
      </c>
      <c r="B212" t="s">
        <v>2</v>
      </c>
      <c r="C212" t="s">
        <v>9</v>
      </c>
      <c r="D212" s="1">
        <v>4977</v>
      </c>
      <c r="E212">
        <v>99</v>
      </c>
      <c r="F212" s="1">
        <v>468</v>
      </c>
      <c r="G212" s="1"/>
      <c r="H212" s="1">
        <v>1485</v>
      </c>
      <c r="I212" s="1">
        <v>17</v>
      </c>
      <c r="J212" s="1">
        <v>5783</v>
      </c>
      <c r="K212" s="1">
        <v>32</v>
      </c>
      <c r="L212" s="1">
        <v>0</v>
      </c>
      <c r="M212">
        <v>76</v>
      </c>
      <c r="N212" s="1">
        <v>12937</v>
      </c>
    </row>
    <row r="213" spans="1:14" x14ac:dyDescent="0.3">
      <c r="A213">
        <v>2016</v>
      </c>
      <c r="B213" t="s">
        <v>3</v>
      </c>
      <c r="C213" t="s">
        <v>9</v>
      </c>
      <c r="D213" s="1">
        <v>1124</v>
      </c>
      <c r="E213">
        <v>80</v>
      </c>
      <c r="F213" s="1">
        <v>53</v>
      </c>
      <c r="G213" s="1"/>
      <c r="H213" s="1">
        <v>1449</v>
      </c>
      <c r="I213" s="1">
        <v>2</v>
      </c>
      <c r="J213" s="1">
        <v>184</v>
      </c>
      <c r="K213" s="1">
        <v>5</v>
      </c>
      <c r="L213" s="1">
        <v>46</v>
      </c>
      <c r="M213">
        <v>58</v>
      </c>
      <c r="N213" s="1">
        <v>3001</v>
      </c>
    </row>
    <row r="214" spans="1:14" x14ac:dyDescent="0.3">
      <c r="A214">
        <v>2016</v>
      </c>
      <c r="B214" t="s">
        <v>34</v>
      </c>
      <c r="C214" t="s">
        <v>9</v>
      </c>
      <c r="D214" s="1">
        <v>940</v>
      </c>
      <c r="E214">
        <v>93</v>
      </c>
      <c r="F214" s="1">
        <v>59</v>
      </c>
      <c r="G214" s="1"/>
      <c r="H214" s="1">
        <v>583</v>
      </c>
      <c r="I214" s="1">
        <v>0</v>
      </c>
      <c r="J214" s="1">
        <v>141</v>
      </c>
      <c r="K214" s="1">
        <v>6</v>
      </c>
      <c r="L214" s="1">
        <v>32</v>
      </c>
      <c r="M214">
        <v>32</v>
      </c>
      <c r="N214" s="1">
        <v>1886</v>
      </c>
    </row>
    <row r="215" spans="1:14" x14ac:dyDescent="0.3">
      <c r="A215">
        <v>2016</v>
      </c>
      <c r="B215" t="s">
        <v>4</v>
      </c>
      <c r="C215" t="s">
        <v>9</v>
      </c>
      <c r="D215" s="1">
        <v>1893</v>
      </c>
      <c r="E215">
        <v>66</v>
      </c>
      <c r="F215" s="1">
        <v>246</v>
      </c>
      <c r="G215" s="1"/>
      <c r="H215" s="1">
        <v>828</v>
      </c>
      <c r="I215" s="1">
        <v>2</v>
      </c>
      <c r="J215" s="1">
        <v>2395</v>
      </c>
      <c r="K215" s="1">
        <v>15</v>
      </c>
      <c r="L215" s="1">
        <v>24</v>
      </c>
      <c r="M215">
        <v>89</v>
      </c>
      <c r="N215" s="1">
        <v>5558</v>
      </c>
    </row>
    <row r="216" spans="1:14" x14ac:dyDescent="0.3">
      <c r="A216">
        <v>2016</v>
      </c>
      <c r="B216" t="s">
        <v>35</v>
      </c>
      <c r="C216" t="s">
        <v>9</v>
      </c>
      <c r="D216" s="1">
        <v>1290</v>
      </c>
      <c r="E216">
        <v>46</v>
      </c>
      <c r="F216" s="1">
        <v>38</v>
      </c>
      <c r="G216" s="1"/>
      <c r="H216" s="1">
        <v>585</v>
      </c>
      <c r="I216" s="1">
        <v>3</v>
      </c>
      <c r="J216" s="1">
        <v>166</v>
      </c>
      <c r="K216" s="1">
        <v>12</v>
      </c>
      <c r="L216" s="1">
        <v>15</v>
      </c>
      <c r="M216">
        <v>35</v>
      </c>
      <c r="N216" s="1">
        <v>2190</v>
      </c>
    </row>
    <row r="217" spans="1:14" x14ac:dyDescent="0.3">
      <c r="A217">
        <v>2016</v>
      </c>
      <c r="B217" t="s">
        <v>5</v>
      </c>
      <c r="C217" t="s">
        <v>9</v>
      </c>
      <c r="D217" s="1">
        <v>3708</v>
      </c>
      <c r="E217">
        <v>133</v>
      </c>
      <c r="F217" s="1">
        <v>760</v>
      </c>
      <c r="G217" s="1"/>
      <c r="H217" s="1">
        <v>1075</v>
      </c>
      <c r="I217" s="1">
        <v>371</v>
      </c>
      <c r="J217" s="1">
        <v>7841</v>
      </c>
      <c r="K217" s="1">
        <v>117</v>
      </c>
      <c r="L217" s="1">
        <v>0</v>
      </c>
      <c r="M217">
        <v>85</v>
      </c>
      <c r="N217" s="1">
        <v>14090</v>
      </c>
    </row>
    <row r="218" spans="1:14" x14ac:dyDescent="0.3">
      <c r="A218">
        <v>2016</v>
      </c>
      <c r="B218" t="s">
        <v>6</v>
      </c>
      <c r="C218" t="s">
        <v>9</v>
      </c>
      <c r="D218" s="1">
        <v>3558</v>
      </c>
      <c r="E218">
        <v>127</v>
      </c>
      <c r="F218" s="1">
        <v>1647</v>
      </c>
      <c r="G218" s="1"/>
      <c r="H218" s="1">
        <v>873</v>
      </c>
      <c r="I218" s="1">
        <v>66</v>
      </c>
      <c r="J218" s="1">
        <v>1470</v>
      </c>
      <c r="K218" s="1">
        <v>19</v>
      </c>
      <c r="L218" s="1">
        <v>0</v>
      </c>
      <c r="M218">
        <v>67</v>
      </c>
      <c r="N218" s="1">
        <v>7827</v>
      </c>
    </row>
    <row r="219" spans="1:14" x14ac:dyDescent="0.3">
      <c r="A219">
        <v>2016</v>
      </c>
      <c r="B219" t="s">
        <v>7</v>
      </c>
      <c r="C219" t="s">
        <v>9</v>
      </c>
      <c r="D219" s="1">
        <v>1645</v>
      </c>
      <c r="E219">
        <v>42</v>
      </c>
      <c r="F219" s="1">
        <v>367</v>
      </c>
      <c r="G219" s="1"/>
      <c r="H219" s="1">
        <v>385</v>
      </c>
      <c r="I219" s="1">
        <v>153</v>
      </c>
      <c r="J219" s="1">
        <v>1573</v>
      </c>
      <c r="K219" s="1">
        <v>32</v>
      </c>
      <c r="L219" s="1">
        <v>14</v>
      </c>
      <c r="M219">
        <v>82</v>
      </c>
      <c r="N219" s="1">
        <v>4293</v>
      </c>
    </row>
    <row r="220" spans="1:14" x14ac:dyDescent="0.3">
      <c r="A220">
        <v>2016</v>
      </c>
      <c r="B220" s="3" t="s">
        <v>22</v>
      </c>
      <c r="C220" t="s">
        <v>9</v>
      </c>
      <c r="D220" s="1">
        <v>1675</v>
      </c>
      <c r="E220">
        <v>79</v>
      </c>
      <c r="F220" s="1">
        <v>103</v>
      </c>
      <c r="G220" s="1"/>
      <c r="H220" s="1">
        <v>3856</v>
      </c>
      <c r="I220" s="1">
        <v>1</v>
      </c>
      <c r="J220" s="1">
        <v>532</v>
      </c>
      <c r="K220" s="1">
        <v>14</v>
      </c>
      <c r="L220" s="1">
        <v>0</v>
      </c>
      <c r="M220">
        <v>78</v>
      </c>
      <c r="N220" s="1">
        <v>6338</v>
      </c>
    </row>
    <row r="221" spans="1:14" x14ac:dyDescent="0.3">
      <c r="A221">
        <v>2016</v>
      </c>
      <c r="B221" t="s">
        <v>38</v>
      </c>
      <c r="C221" t="s">
        <v>12</v>
      </c>
      <c r="D221" s="1">
        <v>1921</v>
      </c>
      <c r="E221">
        <v>64</v>
      </c>
      <c r="F221" s="1">
        <v>151</v>
      </c>
      <c r="G221" s="1"/>
      <c r="H221" s="1">
        <v>2890</v>
      </c>
      <c r="I221" s="1">
        <v>943</v>
      </c>
      <c r="J221" s="1">
        <v>917</v>
      </c>
      <c r="K221" s="1">
        <v>5</v>
      </c>
      <c r="L221" s="1">
        <v>7</v>
      </c>
      <c r="M221">
        <v>76</v>
      </c>
      <c r="N221" s="1">
        <v>6974</v>
      </c>
    </row>
    <row r="222" spans="1:14" x14ac:dyDescent="0.3">
      <c r="A222">
        <v>2016</v>
      </c>
      <c r="B222" t="s">
        <v>10</v>
      </c>
      <c r="C222" t="s">
        <v>12</v>
      </c>
      <c r="D222" s="1">
        <v>447</v>
      </c>
      <c r="E222">
        <v>24</v>
      </c>
      <c r="F222" s="1">
        <v>48</v>
      </c>
      <c r="G222" s="1"/>
      <c r="H222" s="1">
        <v>840</v>
      </c>
      <c r="I222" s="1">
        <v>1580</v>
      </c>
      <c r="J222" s="1">
        <v>240</v>
      </c>
      <c r="K222" s="1">
        <v>18</v>
      </c>
      <c r="L222" s="1">
        <v>26</v>
      </c>
      <c r="M222">
        <v>53</v>
      </c>
      <c r="N222" s="1">
        <v>3276</v>
      </c>
    </row>
    <row r="223" spans="1:14" x14ac:dyDescent="0.3">
      <c r="A223">
        <v>2016</v>
      </c>
      <c r="B223" t="s">
        <v>11</v>
      </c>
      <c r="C223" t="s">
        <v>12</v>
      </c>
      <c r="D223" s="1">
        <v>516</v>
      </c>
      <c r="E223">
        <v>57</v>
      </c>
      <c r="F223" s="1">
        <v>28</v>
      </c>
      <c r="G223" s="1"/>
      <c r="H223" s="1">
        <v>701</v>
      </c>
      <c r="I223" s="1">
        <v>1</v>
      </c>
      <c r="J223" s="1">
        <v>145</v>
      </c>
      <c r="K223" s="1">
        <v>4</v>
      </c>
      <c r="L223" s="1">
        <v>26</v>
      </c>
      <c r="M223">
        <v>38</v>
      </c>
      <c r="N223" s="1">
        <v>1516</v>
      </c>
    </row>
    <row r="224" spans="1:14" x14ac:dyDescent="0.3">
      <c r="A224">
        <v>2016</v>
      </c>
      <c r="B224" t="s">
        <v>36</v>
      </c>
      <c r="C224" t="s">
        <v>12</v>
      </c>
      <c r="D224" s="1">
        <v>345</v>
      </c>
      <c r="E224">
        <v>16</v>
      </c>
      <c r="F224" s="1">
        <v>44</v>
      </c>
      <c r="G224" s="1"/>
      <c r="H224" s="1">
        <v>286</v>
      </c>
      <c r="I224" s="1">
        <v>17</v>
      </c>
      <c r="J224" s="1">
        <v>91</v>
      </c>
      <c r="K224" s="1">
        <v>1</v>
      </c>
      <c r="L224" s="1">
        <v>4</v>
      </c>
      <c r="M224">
        <v>37</v>
      </c>
      <c r="N224" s="1">
        <v>841</v>
      </c>
    </row>
    <row r="225" spans="1:14" x14ac:dyDescent="0.3">
      <c r="A225">
        <v>2016</v>
      </c>
      <c r="B225" t="s">
        <v>23</v>
      </c>
      <c r="C225" t="s">
        <v>12</v>
      </c>
      <c r="D225" s="1">
        <v>806</v>
      </c>
      <c r="E225">
        <v>138</v>
      </c>
      <c r="F225" s="1">
        <v>72</v>
      </c>
      <c r="G225" s="1"/>
      <c r="H225" s="1">
        <v>1170</v>
      </c>
      <c r="I225" s="1">
        <v>223</v>
      </c>
      <c r="J225" s="1">
        <v>512</v>
      </c>
      <c r="K225" s="1">
        <v>24</v>
      </c>
      <c r="L225" s="1">
        <v>30</v>
      </c>
      <c r="M225">
        <v>52</v>
      </c>
      <c r="N225" s="1">
        <v>3027</v>
      </c>
    </row>
    <row r="226" spans="1:14" x14ac:dyDescent="0.3">
      <c r="A226">
        <v>2016</v>
      </c>
      <c r="B226" t="s">
        <v>13</v>
      </c>
      <c r="C226" t="s">
        <v>48</v>
      </c>
      <c r="D226" s="1">
        <v>2901</v>
      </c>
      <c r="E226">
        <v>176</v>
      </c>
      <c r="F226" s="1">
        <v>843</v>
      </c>
      <c r="G226" s="1"/>
      <c r="H226" s="1">
        <v>6386</v>
      </c>
      <c r="I226" s="1">
        <v>134</v>
      </c>
      <c r="J226" s="1">
        <v>1436</v>
      </c>
      <c r="K226" s="1">
        <v>97</v>
      </c>
      <c r="L226" s="1">
        <v>26</v>
      </c>
      <c r="M226">
        <v>182</v>
      </c>
      <c r="N226" s="1">
        <v>12181</v>
      </c>
    </row>
    <row r="227" spans="1:14" x14ac:dyDescent="0.3">
      <c r="A227">
        <v>2016</v>
      </c>
      <c r="B227" t="s">
        <v>14</v>
      </c>
      <c r="C227" t="s">
        <v>48</v>
      </c>
      <c r="D227" s="1">
        <v>683</v>
      </c>
      <c r="E227">
        <v>40</v>
      </c>
      <c r="F227" s="1">
        <v>73</v>
      </c>
      <c r="G227" s="1"/>
      <c r="H227" s="1">
        <v>890</v>
      </c>
      <c r="I227" s="1">
        <v>20</v>
      </c>
      <c r="J227" s="1">
        <v>373</v>
      </c>
      <c r="K227" s="1">
        <v>13</v>
      </c>
      <c r="L227" s="1">
        <v>24</v>
      </c>
      <c r="M227">
        <v>54</v>
      </c>
      <c r="N227" s="1">
        <v>2170</v>
      </c>
    </row>
    <row r="228" spans="1:14" x14ac:dyDescent="0.3">
      <c r="A228">
        <v>2016</v>
      </c>
      <c r="B228" t="s">
        <v>24</v>
      </c>
      <c r="C228" t="s">
        <v>48</v>
      </c>
      <c r="D228" s="1">
        <v>185</v>
      </c>
      <c r="E228">
        <v>102</v>
      </c>
      <c r="F228" s="1">
        <v>13</v>
      </c>
      <c r="G228" s="1"/>
      <c r="H228" s="1">
        <v>195</v>
      </c>
      <c r="I228" s="1">
        <v>13</v>
      </c>
      <c r="J228" s="1">
        <v>162</v>
      </c>
      <c r="K228" s="1">
        <v>4</v>
      </c>
      <c r="L228" s="1">
        <v>33</v>
      </c>
      <c r="M228">
        <v>21</v>
      </c>
      <c r="N228" s="1">
        <v>728</v>
      </c>
    </row>
    <row r="229" spans="1:14" x14ac:dyDescent="0.3">
      <c r="A229">
        <v>2016</v>
      </c>
      <c r="B229" t="s">
        <v>15</v>
      </c>
      <c r="C229" t="s">
        <v>15</v>
      </c>
      <c r="D229" s="1">
        <v>460</v>
      </c>
      <c r="E229">
        <v>320</v>
      </c>
      <c r="F229" s="1">
        <v>50</v>
      </c>
      <c r="G229" s="1"/>
      <c r="H229" s="1">
        <v>74</v>
      </c>
      <c r="I229" s="1">
        <v>23</v>
      </c>
      <c r="J229" s="1">
        <v>172</v>
      </c>
      <c r="K229" s="1">
        <v>3</v>
      </c>
      <c r="L229" s="1">
        <v>40</v>
      </c>
      <c r="M229">
        <v>33</v>
      </c>
      <c r="N229" s="1">
        <v>1175</v>
      </c>
    </row>
    <row r="230" spans="1:14" x14ac:dyDescent="0.3">
      <c r="A230">
        <v>2016</v>
      </c>
      <c r="B230" t="s">
        <v>16</v>
      </c>
      <c r="C230" t="s">
        <v>12</v>
      </c>
      <c r="D230" s="1">
        <v>122</v>
      </c>
      <c r="E230">
        <v>2</v>
      </c>
      <c r="F230" s="1">
        <v>3</v>
      </c>
      <c r="G230" s="1"/>
      <c r="H230" s="1">
        <v>87</v>
      </c>
      <c r="I230" s="1">
        <v>2</v>
      </c>
      <c r="J230" s="1">
        <v>189</v>
      </c>
      <c r="K230" s="1">
        <v>2</v>
      </c>
      <c r="L230" s="1">
        <v>0</v>
      </c>
      <c r="M230">
        <v>7</v>
      </c>
      <c r="N230" s="1">
        <v>414</v>
      </c>
    </row>
    <row r="231" spans="1:14" x14ac:dyDescent="0.3">
      <c r="A231">
        <v>2016</v>
      </c>
      <c r="B231" t="s">
        <v>17</v>
      </c>
      <c r="C231" t="s">
        <v>12</v>
      </c>
      <c r="D231" s="1">
        <v>109</v>
      </c>
      <c r="E231">
        <v>13</v>
      </c>
      <c r="F231" s="1">
        <v>26</v>
      </c>
      <c r="G231" s="1"/>
      <c r="H231" s="1">
        <v>184</v>
      </c>
      <c r="I231" s="1">
        <v>27</v>
      </c>
      <c r="J231" s="1">
        <v>65</v>
      </c>
      <c r="K231" s="1">
        <v>3</v>
      </c>
      <c r="L231" s="1">
        <v>23</v>
      </c>
      <c r="M231">
        <v>34</v>
      </c>
      <c r="N231" s="1">
        <v>484</v>
      </c>
    </row>
    <row r="232" spans="1:14" x14ac:dyDescent="0.3">
      <c r="A232">
        <v>2016</v>
      </c>
      <c r="B232" t="s">
        <v>19</v>
      </c>
      <c r="C232" t="s">
        <v>12</v>
      </c>
      <c r="D232" s="1">
        <v>145</v>
      </c>
      <c r="E232">
        <v>12</v>
      </c>
      <c r="F232" s="1">
        <v>7</v>
      </c>
      <c r="G232" s="1"/>
      <c r="H232" s="1">
        <v>346</v>
      </c>
      <c r="I232" s="1">
        <v>9</v>
      </c>
      <c r="J232" s="1">
        <v>92</v>
      </c>
      <c r="K232" s="1">
        <v>13</v>
      </c>
      <c r="L232" s="1">
        <v>22</v>
      </c>
      <c r="M232">
        <v>5</v>
      </c>
      <c r="N232" s="1">
        <v>651</v>
      </c>
    </row>
    <row r="233" spans="1:14" x14ac:dyDescent="0.3">
      <c r="A233">
        <v>2016</v>
      </c>
      <c r="B233" t="s">
        <v>20</v>
      </c>
      <c r="C233" t="s">
        <v>48</v>
      </c>
      <c r="D233" s="1">
        <v>10</v>
      </c>
      <c r="E233">
        <v>2</v>
      </c>
      <c r="F233" s="1">
        <v>1</v>
      </c>
      <c r="G233" s="1"/>
      <c r="H233" s="1">
        <v>29</v>
      </c>
      <c r="I233" s="1">
        <v>3</v>
      </c>
      <c r="J233" s="1">
        <v>4</v>
      </c>
      <c r="K233" s="1">
        <v>0</v>
      </c>
      <c r="L233" s="1">
        <v>0</v>
      </c>
      <c r="M233">
        <v>1</v>
      </c>
      <c r="N233" s="1">
        <v>50</v>
      </c>
    </row>
    <row r="234" spans="1:14" x14ac:dyDescent="0.3">
      <c r="A234">
        <v>2016</v>
      </c>
      <c r="B234" t="s">
        <v>21</v>
      </c>
      <c r="C234" t="s">
        <v>9</v>
      </c>
      <c r="D234" s="1">
        <v>103</v>
      </c>
      <c r="E234">
        <v>0</v>
      </c>
      <c r="F234" s="1">
        <v>8</v>
      </c>
      <c r="G234" s="1"/>
      <c r="H234" s="1">
        <v>96</v>
      </c>
      <c r="I234" s="1">
        <v>2</v>
      </c>
      <c r="J234" s="1">
        <v>36</v>
      </c>
      <c r="K234" s="1">
        <v>1</v>
      </c>
      <c r="L234" s="1">
        <v>0</v>
      </c>
      <c r="M234">
        <v>2</v>
      </c>
      <c r="N234" s="1">
        <v>248</v>
      </c>
    </row>
    <row r="235" spans="1:14" x14ac:dyDescent="0.3">
      <c r="A235">
        <v>2017</v>
      </c>
      <c r="B235" t="s">
        <v>0</v>
      </c>
      <c r="C235" t="s">
        <v>0</v>
      </c>
      <c r="D235" s="1">
        <v>24806</v>
      </c>
      <c r="E235">
        <v>1333</v>
      </c>
      <c r="F235" s="1">
        <v>5666</v>
      </c>
      <c r="G235" s="1"/>
      <c r="H235" s="1">
        <v>11333</v>
      </c>
      <c r="I235" s="1">
        <v>34504</v>
      </c>
      <c r="J235" s="1">
        <v>20934</v>
      </c>
      <c r="K235" s="1">
        <v>417</v>
      </c>
      <c r="L235" s="1">
        <v>476</v>
      </c>
      <c r="M235">
        <v>1542</v>
      </c>
      <c r="N235" s="1">
        <v>101011</v>
      </c>
    </row>
    <row r="236" spans="1:14" x14ac:dyDescent="0.3">
      <c r="A236">
        <v>2017</v>
      </c>
      <c r="B236" t="s">
        <v>37</v>
      </c>
      <c r="C236" t="s">
        <v>47</v>
      </c>
      <c r="D236" s="1">
        <v>3103</v>
      </c>
      <c r="E236">
        <v>159</v>
      </c>
      <c r="F236" s="1">
        <v>374</v>
      </c>
      <c r="G236" s="1"/>
      <c r="H236" s="1">
        <v>605</v>
      </c>
      <c r="I236" s="1">
        <v>1831</v>
      </c>
      <c r="J236" s="1">
        <v>2478</v>
      </c>
      <c r="K236" s="1">
        <v>52</v>
      </c>
      <c r="L236" s="1">
        <v>27</v>
      </c>
      <c r="M236">
        <v>192</v>
      </c>
      <c r="N236" s="1">
        <v>8821</v>
      </c>
    </row>
    <row r="237" spans="1:14" x14ac:dyDescent="0.3">
      <c r="A237">
        <v>2017</v>
      </c>
      <c r="B237" t="s">
        <v>1</v>
      </c>
      <c r="C237" t="s">
        <v>47</v>
      </c>
      <c r="D237" s="1">
        <v>1457</v>
      </c>
      <c r="E237">
        <v>509</v>
      </c>
      <c r="F237" s="1">
        <v>660</v>
      </c>
      <c r="G237" s="1"/>
      <c r="H237" s="1">
        <v>712</v>
      </c>
      <c r="I237" s="1">
        <v>16</v>
      </c>
      <c r="J237" s="1">
        <v>1292</v>
      </c>
      <c r="K237" s="1">
        <v>441</v>
      </c>
      <c r="L237" s="1">
        <v>94</v>
      </c>
      <c r="M237">
        <v>344</v>
      </c>
      <c r="N237" s="1">
        <v>5525</v>
      </c>
    </row>
    <row r="238" spans="1:14" x14ac:dyDescent="0.3">
      <c r="A238">
        <v>2017</v>
      </c>
      <c r="B238" t="s">
        <v>2</v>
      </c>
      <c r="C238" t="s">
        <v>9</v>
      </c>
      <c r="D238" s="1">
        <v>4878</v>
      </c>
      <c r="E238">
        <v>98</v>
      </c>
      <c r="F238" s="1">
        <v>362</v>
      </c>
      <c r="G238" s="1"/>
      <c r="H238" s="1">
        <v>1375</v>
      </c>
      <c r="I238" s="1">
        <v>48</v>
      </c>
      <c r="J238" s="1">
        <v>5410</v>
      </c>
      <c r="K238" s="1">
        <v>39</v>
      </c>
      <c r="L238" s="1">
        <v>0</v>
      </c>
      <c r="M238">
        <v>163</v>
      </c>
      <c r="N238" s="1">
        <v>12373</v>
      </c>
    </row>
    <row r="239" spans="1:14" x14ac:dyDescent="0.3">
      <c r="A239">
        <v>2017</v>
      </c>
      <c r="B239" t="s">
        <v>3</v>
      </c>
      <c r="C239" t="s">
        <v>9</v>
      </c>
      <c r="D239" s="1">
        <v>1201</v>
      </c>
      <c r="E239">
        <v>85</v>
      </c>
      <c r="F239" s="1">
        <v>34</v>
      </c>
      <c r="G239" s="1"/>
      <c r="H239" s="1">
        <v>1277</v>
      </c>
      <c r="I239" s="1">
        <v>50</v>
      </c>
      <c r="J239" s="1">
        <v>212</v>
      </c>
      <c r="K239" s="1">
        <v>23</v>
      </c>
      <c r="L239" s="1">
        <v>1</v>
      </c>
      <c r="M239">
        <v>86</v>
      </c>
      <c r="N239" s="1">
        <v>2969</v>
      </c>
    </row>
    <row r="240" spans="1:14" x14ac:dyDescent="0.3">
      <c r="A240">
        <v>2017</v>
      </c>
      <c r="B240" t="s">
        <v>34</v>
      </c>
      <c r="C240" t="s">
        <v>9</v>
      </c>
      <c r="D240" s="1">
        <v>569</v>
      </c>
      <c r="E240">
        <v>22</v>
      </c>
      <c r="F240" s="1">
        <v>46</v>
      </c>
      <c r="G240" s="1"/>
      <c r="H240" s="1">
        <v>153</v>
      </c>
      <c r="I240" s="1">
        <v>4</v>
      </c>
      <c r="J240" s="1">
        <v>140</v>
      </c>
      <c r="K240" s="1">
        <v>3</v>
      </c>
      <c r="L240" s="1">
        <v>0</v>
      </c>
      <c r="M240">
        <v>79</v>
      </c>
      <c r="N240" s="1">
        <v>1016</v>
      </c>
    </row>
    <row r="241" spans="1:14" x14ac:dyDescent="0.3">
      <c r="A241">
        <v>2017</v>
      </c>
      <c r="B241" t="s">
        <v>4</v>
      </c>
      <c r="C241" t="s">
        <v>9</v>
      </c>
      <c r="D241" s="1">
        <v>1659</v>
      </c>
      <c r="E241">
        <v>61</v>
      </c>
      <c r="F241" s="1">
        <v>214</v>
      </c>
      <c r="G241" s="1"/>
      <c r="H241" s="1">
        <v>411</v>
      </c>
      <c r="I241" s="1">
        <v>15</v>
      </c>
      <c r="J241" s="1">
        <v>2295</v>
      </c>
      <c r="K241" s="1">
        <v>23</v>
      </c>
      <c r="L241" s="1">
        <v>5</v>
      </c>
      <c r="M241">
        <v>139</v>
      </c>
      <c r="N241" s="1">
        <v>4822</v>
      </c>
    </row>
    <row r="242" spans="1:14" x14ac:dyDescent="0.3">
      <c r="A242">
        <v>2017</v>
      </c>
      <c r="B242" t="s">
        <v>35</v>
      </c>
      <c r="C242" t="s">
        <v>9</v>
      </c>
      <c r="D242" s="1">
        <v>896</v>
      </c>
      <c r="E242">
        <v>70</v>
      </c>
      <c r="F242" s="1">
        <v>33</v>
      </c>
      <c r="G242" s="1"/>
      <c r="H242" s="1">
        <v>187</v>
      </c>
      <c r="I242" s="1">
        <v>8</v>
      </c>
      <c r="J242" s="1">
        <v>144</v>
      </c>
      <c r="K242" s="1">
        <v>3</v>
      </c>
      <c r="L242" s="1">
        <v>7</v>
      </c>
      <c r="M242">
        <v>54</v>
      </c>
      <c r="N242" s="1">
        <v>1402</v>
      </c>
    </row>
    <row r="243" spans="1:14" x14ac:dyDescent="0.3">
      <c r="A243">
        <v>2017</v>
      </c>
      <c r="B243" t="s">
        <v>5</v>
      </c>
      <c r="C243" t="s">
        <v>9</v>
      </c>
      <c r="D243" s="1">
        <v>1672</v>
      </c>
      <c r="E243">
        <v>142</v>
      </c>
      <c r="F243" s="1">
        <v>557</v>
      </c>
      <c r="G243" s="1"/>
      <c r="H243" s="1">
        <v>697</v>
      </c>
      <c r="I243" s="1">
        <v>186</v>
      </c>
      <c r="J243" s="1">
        <v>8787</v>
      </c>
      <c r="K243" s="1">
        <v>89</v>
      </c>
      <c r="L243" s="1">
        <v>0</v>
      </c>
      <c r="M243">
        <v>439</v>
      </c>
      <c r="N243" s="1">
        <v>12569</v>
      </c>
    </row>
    <row r="244" spans="1:14" x14ac:dyDescent="0.3">
      <c r="A244">
        <v>2017</v>
      </c>
      <c r="B244" t="s">
        <v>6</v>
      </c>
      <c r="C244" t="s">
        <v>9</v>
      </c>
      <c r="D244" s="1">
        <v>620</v>
      </c>
      <c r="E244">
        <v>65</v>
      </c>
      <c r="F244" s="1">
        <v>79</v>
      </c>
      <c r="G244" s="1"/>
      <c r="H244" s="1">
        <v>126</v>
      </c>
      <c r="I244" s="1">
        <v>7</v>
      </c>
      <c r="J244" s="1">
        <v>1444</v>
      </c>
      <c r="K244" s="1">
        <v>9</v>
      </c>
      <c r="L244" s="1">
        <v>0</v>
      </c>
      <c r="M244">
        <v>103</v>
      </c>
      <c r="N244" s="1">
        <v>2453</v>
      </c>
    </row>
    <row r="245" spans="1:14" x14ac:dyDescent="0.3">
      <c r="A245">
        <v>2017</v>
      </c>
      <c r="B245" t="s">
        <v>7</v>
      </c>
      <c r="C245" t="s">
        <v>9</v>
      </c>
      <c r="D245" s="1">
        <v>917</v>
      </c>
      <c r="E245">
        <v>80</v>
      </c>
      <c r="F245" s="1">
        <v>145</v>
      </c>
      <c r="G245" s="1"/>
      <c r="H245" s="1">
        <v>148</v>
      </c>
      <c r="I245" s="1">
        <v>40</v>
      </c>
      <c r="J245" s="1">
        <v>1606</v>
      </c>
      <c r="K245" s="1">
        <v>25</v>
      </c>
      <c r="L245" s="1">
        <v>0</v>
      </c>
      <c r="M245">
        <v>223</v>
      </c>
      <c r="N245" s="1">
        <v>3184</v>
      </c>
    </row>
    <row r="246" spans="1:14" x14ac:dyDescent="0.3">
      <c r="A246">
        <v>2017</v>
      </c>
      <c r="B246" t="s">
        <v>22</v>
      </c>
      <c r="C246" t="s">
        <v>9</v>
      </c>
      <c r="D246" s="1">
        <v>789</v>
      </c>
      <c r="E246">
        <v>107</v>
      </c>
      <c r="F246" s="1">
        <v>97</v>
      </c>
      <c r="G246" s="1"/>
      <c r="H246" s="1">
        <v>361</v>
      </c>
      <c r="I246" s="1">
        <v>39</v>
      </c>
      <c r="J246" s="1">
        <v>640</v>
      </c>
      <c r="K246" s="1">
        <v>21</v>
      </c>
      <c r="L246" s="1">
        <v>0</v>
      </c>
      <c r="M246">
        <v>102</v>
      </c>
      <c r="N246" s="1">
        <v>2156</v>
      </c>
    </row>
    <row r="247" spans="1:14" x14ac:dyDescent="0.3">
      <c r="A247">
        <v>2017</v>
      </c>
      <c r="B247" t="s">
        <v>38</v>
      </c>
      <c r="C247" t="s">
        <v>12</v>
      </c>
      <c r="D247" s="1">
        <v>1132</v>
      </c>
      <c r="E247">
        <v>66</v>
      </c>
      <c r="F247" s="1">
        <v>148</v>
      </c>
      <c r="G247" s="1"/>
      <c r="H247" s="1">
        <v>638</v>
      </c>
      <c r="I247" s="1">
        <v>1317</v>
      </c>
      <c r="J247" s="1">
        <v>753</v>
      </c>
      <c r="K247" s="1">
        <v>6</v>
      </c>
      <c r="L247" s="1">
        <v>72</v>
      </c>
      <c r="M247">
        <v>106</v>
      </c>
      <c r="N247" s="1">
        <v>4238</v>
      </c>
    </row>
    <row r="248" spans="1:14" x14ac:dyDescent="0.3">
      <c r="A248">
        <v>2017</v>
      </c>
      <c r="B248" t="s">
        <v>10</v>
      </c>
      <c r="C248" t="s">
        <v>12</v>
      </c>
      <c r="D248" s="1">
        <v>282</v>
      </c>
      <c r="E248">
        <v>19</v>
      </c>
      <c r="F248" s="1">
        <v>42</v>
      </c>
      <c r="G248" s="1"/>
      <c r="H248" s="1">
        <v>453</v>
      </c>
      <c r="I248" s="1">
        <v>543</v>
      </c>
      <c r="J248" s="1">
        <v>203</v>
      </c>
      <c r="K248" s="1">
        <v>14</v>
      </c>
      <c r="L248" s="1">
        <v>0</v>
      </c>
      <c r="M248">
        <v>63</v>
      </c>
      <c r="N248" s="1">
        <v>1619</v>
      </c>
    </row>
    <row r="249" spans="1:14" x14ac:dyDescent="0.3">
      <c r="A249">
        <v>2017</v>
      </c>
      <c r="B249" t="s">
        <v>11</v>
      </c>
      <c r="C249" t="s">
        <v>12</v>
      </c>
      <c r="D249" s="1">
        <v>325</v>
      </c>
      <c r="E249">
        <v>15</v>
      </c>
      <c r="F249" s="1">
        <v>29</v>
      </c>
      <c r="G249" s="1"/>
      <c r="H249" s="1">
        <v>245</v>
      </c>
      <c r="I249" s="1">
        <v>175</v>
      </c>
      <c r="J249" s="1">
        <v>120</v>
      </c>
      <c r="K249" s="1">
        <v>0</v>
      </c>
      <c r="L249" s="1">
        <v>1</v>
      </c>
      <c r="M249">
        <v>29</v>
      </c>
      <c r="N249" s="1">
        <v>939</v>
      </c>
    </row>
    <row r="250" spans="1:14" x14ac:dyDescent="0.3">
      <c r="A250">
        <v>2017</v>
      </c>
      <c r="B250" t="s">
        <v>36</v>
      </c>
      <c r="C250" t="s">
        <v>12</v>
      </c>
      <c r="D250" s="1">
        <v>141</v>
      </c>
      <c r="E250">
        <v>8</v>
      </c>
      <c r="F250" s="1">
        <v>30</v>
      </c>
      <c r="G250" s="1"/>
      <c r="H250" s="1">
        <v>94</v>
      </c>
      <c r="I250" s="1">
        <v>183</v>
      </c>
      <c r="J250" s="1">
        <v>78</v>
      </c>
      <c r="K250" s="1">
        <v>1</v>
      </c>
      <c r="L250" s="1">
        <v>0</v>
      </c>
      <c r="M250">
        <v>19</v>
      </c>
      <c r="N250" s="1">
        <v>554</v>
      </c>
    </row>
    <row r="251" spans="1:14" x14ac:dyDescent="0.3">
      <c r="A251">
        <v>2017</v>
      </c>
      <c r="B251" t="s">
        <v>23</v>
      </c>
      <c r="C251" t="s">
        <v>12</v>
      </c>
      <c r="D251" s="1">
        <v>759</v>
      </c>
      <c r="E251">
        <v>50</v>
      </c>
      <c r="F251" s="1">
        <v>60</v>
      </c>
      <c r="G251" s="1"/>
      <c r="H251" s="1">
        <v>702</v>
      </c>
      <c r="I251" s="1">
        <v>438</v>
      </c>
      <c r="J251" s="1">
        <v>533</v>
      </c>
      <c r="K251" s="1">
        <v>13</v>
      </c>
      <c r="L251" s="1">
        <v>0</v>
      </c>
      <c r="M251">
        <v>100</v>
      </c>
      <c r="N251" s="1">
        <v>2655</v>
      </c>
    </row>
    <row r="252" spans="1:14" x14ac:dyDescent="0.3">
      <c r="A252">
        <v>2017</v>
      </c>
      <c r="B252" t="s">
        <v>13</v>
      </c>
      <c r="C252" t="s">
        <v>48</v>
      </c>
      <c r="D252" s="1">
        <v>1780</v>
      </c>
      <c r="E252">
        <v>109</v>
      </c>
      <c r="F252" s="1">
        <v>371</v>
      </c>
      <c r="G252" s="1"/>
      <c r="H252" s="1">
        <v>1655</v>
      </c>
      <c r="I252" s="1">
        <v>2624</v>
      </c>
      <c r="J252" s="1">
        <v>1108</v>
      </c>
      <c r="K252" s="1">
        <v>68</v>
      </c>
      <c r="L252" s="1">
        <v>17</v>
      </c>
      <c r="M252">
        <v>715</v>
      </c>
      <c r="N252" s="1">
        <v>8447</v>
      </c>
    </row>
    <row r="253" spans="1:14" x14ac:dyDescent="0.3">
      <c r="A253">
        <v>2017</v>
      </c>
      <c r="B253" t="s">
        <v>14</v>
      </c>
      <c r="C253" t="s">
        <v>48</v>
      </c>
      <c r="D253" s="1">
        <v>399</v>
      </c>
      <c r="E253">
        <v>21</v>
      </c>
      <c r="F253" s="1">
        <v>79</v>
      </c>
      <c r="G253" s="1"/>
      <c r="H253" s="1">
        <v>248</v>
      </c>
      <c r="I253" s="1">
        <v>578</v>
      </c>
      <c r="J253" s="1">
        <v>498</v>
      </c>
      <c r="K253" s="1">
        <v>9</v>
      </c>
      <c r="L253" s="1">
        <v>0</v>
      </c>
      <c r="M253">
        <v>71</v>
      </c>
      <c r="N253" s="1">
        <v>1903</v>
      </c>
    </row>
    <row r="254" spans="1:14" x14ac:dyDescent="0.3">
      <c r="A254">
        <v>2017</v>
      </c>
      <c r="B254" t="s">
        <v>24</v>
      </c>
      <c r="C254" t="s">
        <v>48</v>
      </c>
      <c r="D254" s="1">
        <v>151</v>
      </c>
      <c r="E254">
        <v>27</v>
      </c>
      <c r="F254" s="1">
        <v>10</v>
      </c>
      <c r="G254" s="1"/>
      <c r="H254" s="1">
        <v>96</v>
      </c>
      <c r="I254" s="1">
        <v>56</v>
      </c>
      <c r="J254" s="1">
        <v>104</v>
      </c>
      <c r="K254" s="1">
        <v>2</v>
      </c>
      <c r="L254" s="1">
        <v>1</v>
      </c>
      <c r="M254">
        <v>26</v>
      </c>
      <c r="N254" s="1">
        <v>473</v>
      </c>
    </row>
    <row r="255" spans="1:14" x14ac:dyDescent="0.3">
      <c r="A255">
        <v>2017</v>
      </c>
      <c r="B255" t="s">
        <v>15</v>
      </c>
      <c r="C255" t="s">
        <v>15</v>
      </c>
      <c r="D255" s="1">
        <v>386</v>
      </c>
      <c r="E255">
        <v>30</v>
      </c>
      <c r="F255" s="1">
        <v>39</v>
      </c>
      <c r="G255" s="1"/>
      <c r="H255" s="1">
        <v>89</v>
      </c>
      <c r="I255" s="1">
        <v>31</v>
      </c>
      <c r="J255" s="1">
        <v>395</v>
      </c>
      <c r="K255" s="1">
        <v>7</v>
      </c>
      <c r="L255" s="1">
        <v>0</v>
      </c>
      <c r="M255">
        <v>53</v>
      </c>
      <c r="N255" s="1">
        <v>1030</v>
      </c>
    </row>
    <row r="256" spans="1:14" x14ac:dyDescent="0.3">
      <c r="A256">
        <v>2017</v>
      </c>
      <c r="B256" t="s">
        <v>16</v>
      </c>
      <c r="C256" t="s">
        <v>12</v>
      </c>
      <c r="D256" s="1">
        <v>92</v>
      </c>
      <c r="E256">
        <v>9</v>
      </c>
      <c r="F256" s="1">
        <v>9</v>
      </c>
      <c r="G256" s="1"/>
      <c r="H256" s="1">
        <v>52</v>
      </c>
      <c r="I256" s="1">
        <v>21</v>
      </c>
      <c r="J256" s="1">
        <v>183</v>
      </c>
      <c r="K256" s="1">
        <v>0</v>
      </c>
      <c r="L256" s="1">
        <v>0</v>
      </c>
      <c r="M256">
        <v>11</v>
      </c>
      <c r="N256" s="1">
        <v>377</v>
      </c>
    </row>
    <row r="257" spans="1:14" x14ac:dyDescent="0.3">
      <c r="A257">
        <v>2017</v>
      </c>
      <c r="B257" t="s">
        <v>17</v>
      </c>
      <c r="C257" t="s">
        <v>12</v>
      </c>
      <c r="D257" s="1">
        <v>123</v>
      </c>
      <c r="E257">
        <v>19</v>
      </c>
      <c r="F257" s="1">
        <v>20</v>
      </c>
      <c r="G257" s="1"/>
      <c r="H257" s="1">
        <v>178</v>
      </c>
      <c r="I257" s="1">
        <v>60</v>
      </c>
      <c r="J257" s="1">
        <v>60</v>
      </c>
      <c r="K257" s="1">
        <v>4</v>
      </c>
      <c r="L257" s="1">
        <v>0</v>
      </c>
      <c r="M257">
        <v>24</v>
      </c>
      <c r="N257" s="1">
        <v>488</v>
      </c>
    </row>
    <row r="258" spans="1:14" x14ac:dyDescent="0.3">
      <c r="A258">
        <v>2017</v>
      </c>
      <c r="B258" t="s">
        <v>19</v>
      </c>
      <c r="C258" t="s">
        <v>12</v>
      </c>
      <c r="D258" s="1">
        <v>119</v>
      </c>
      <c r="E258">
        <v>5</v>
      </c>
      <c r="F258" s="1">
        <v>13</v>
      </c>
      <c r="G258" s="1"/>
      <c r="H258" s="1">
        <v>96</v>
      </c>
      <c r="I258" s="1">
        <v>113</v>
      </c>
      <c r="J258" s="1">
        <v>105</v>
      </c>
      <c r="K258" s="1">
        <v>7</v>
      </c>
      <c r="L258" s="1">
        <v>0</v>
      </c>
      <c r="M258">
        <v>29</v>
      </c>
      <c r="N258" s="1">
        <v>487</v>
      </c>
    </row>
    <row r="259" spans="1:14" x14ac:dyDescent="0.3">
      <c r="A259">
        <v>2017</v>
      </c>
      <c r="B259" t="s">
        <v>20</v>
      </c>
      <c r="C259" t="s">
        <v>48</v>
      </c>
      <c r="D259" s="1">
        <v>7</v>
      </c>
      <c r="E259">
        <v>3</v>
      </c>
      <c r="F259" s="1">
        <v>0</v>
      </c>
      <c r="G259" s="1"/>
      <c r="H259" s="1">
        <v>5</v>
      </c>
      <c r="I259" s="1">
        <v>4</v>
      </c>
      <c r="J259" s="1">
        <v>7</v>
      </c>
      <c r="K259" s="1">
        <v>0</v>
      </c>
      <c r="L259" s="1">
        <v>0</v>
      </c>
      <c r="M259">
        <v>0</v>
      </c>
      <c r="N259" s="1">
        <v>26</v>
      </c>
    </row>
    <row r="260" spans="1:14" x14ac:dyDescent="0.3">
      <c r="A260">
        <v>2017</v>
      </c>
      <c r="B260" t="s">
        <v>21</v>
      </c>
      <c r="C260" t="s">
        <v>9</v>
      </c>
      <c r="D260" s="1">
        <v>129</v>
      </c>
      <c r="E260">
        <v>6</v>
      </c>
      <c r="F260" s="1">
        <v>10</v>
      </c>
      <c r="G260" s="1"/>
      <c r="H260" s="1">
        <v>81</v>
      </c>
      <c r="I260" s="1">
        <v>17</v>
      </c>
      <c r="J260" s="1">
        <v>55</v>
      </c>
      <c r="K260" s="1">
        <v>0</v>
      </c>
      <c r="L260" s="1">
        <v>0</v>
      </c>
      <c r="M260">
        <v>5</v>
      </c>
      <c r="N260" s="1">
        <v>303</v>
      </c>
    </row>
    <row r="261" spans="1:14" x14ac:dyDescent="0.3">
      <c r="A261">
        <v>2018</v>
      </c>
      <c r="B261" t="s">
        <v>0</v>
      </c>
      <c r="C261" t="s">
        <v>0</v>
      </c>
      <c r="D261" s="1">
        <v>23680</v>
      </c>
      <c r="E261">
        <v>1604</v>
      </c>
      <c r="F261" s="1">
        <v>6410</v>
      </c>
      <c r="G261" s="1"/>
      <c r="H261" s="1">
        <v>11220</v>
      </c>
      <c r="I261" s="1">
        <v>37289</v>
      </c>
      <c r="J261" s="1">
        <v>21946</v>
      </c>
      <c r="K261" s="1">
        <v>409</v>
      </c>
      <c r="L261" s="1">
        <v>1236</v>
      </c>
      <c r="M261">
        <v>1470</v>
      </c>
      <c r="N261" s="1">
        <v>105264</v>
      </c>
    </row>
    <row r="262" spans="1:14" x14ac:dyDescent="0.3">
      <c r="A262">
        <v>2018</v>
      </c>
      <c r="B262" t="s">
        <v>37</v>
      </c>
      <c r="C262" t="s">
        <v>47</v>
      </c>
      <c r="D262" s="1">
        <v>3126</v>
      </c>
      <c r="E262">
        <v>487</v>
      </c>
      <c r="F262" s="1">
        <v>248</v>
      </c>
      <c r="G262" s="1"/>
      <c r="H262" s="1">
        <v>588</v>
      </c>
      <c r="I262" s="1">
        <v>1736</v>
      </c>
      <c r="J262" s="1">
        <v>2537</v>
      </c>
      <c r="K262" s="1">
        <v>72</v>
      </c>
      <c r="L262" s="1">
        <v>166</v>
      </c>
      <c r="M262">
        <v>160</v>
      </c>
      <c r="N262" s="1">
        <v>9120</v>
      </c>
    </row>
    <row r="263" spans="1:14" x14ac:dyDescent="0.3">
      <c r="A263">
        <v>2018</v>
      </c>
      <c r="B263" t="s">
        <v>1</v>
      </c>
      <c r="C263" t="s">
        <v>47</v>
      </c>
      <c r="D263" s="1">
        <v>1490</v>
      </c>
      <c r="E263">
        <v>681</v>
      </c>
      <c r="F263" s="1">
        <v>502</v>
      </c>
      <c r="G263" s="1"/>
      <c r="H263" s="1">
        <v>865</v>
      </c>
      <c r="I263" s="1">
        <v>340</v>
      </c>
      <c r="J263" s="1">
        <v>996</v>
      </c>
      <c r="K263" s="1">
        <v>367</v>
      </c>
      <c r="L263" s="1">
        <v>420</v>
      </c>
      <c r="M263">
        <v>407</v>
      </c>
      <c r="N263" s="1">
        <v>6068</v>
      </c>
    </row>
    <row r="264" spans="1:14" x14ac:dyDescent="0.3">
      <c r="A264">
        <v>2018</v>
      </c>
      <c r="B264" t="s">
        <v>2</v>
      </c>
      <c r="C264" t="s">
        <v>9</v>
      </c>
      <c r="D264" s="1">
        <v>4812</v>
      </c>
      <c r="E264">
        <v>694</v>
      </c>
      <c r="F264" s="1">
        <v>356</v>
      </c>
      <c r="G264" s="1"/>
      <c r="H264" s="1">
        <v>1394</v>
      </c>
      <c r="I264" s="1">
        <v>191</v>
      </c>
      <c r="J264" s="1">
        <v>5086</v>
      </c>
      <c r="K264" s="1">
        <v>47</v>
      </c>
      <c r="L264" s="1">
        <v>0</v>
      </c>
      <c r="M264">
        <v>152</v>
      </c>
      <c r="N264" s="1">
        <v>12732</v>
      </c>
    </row>
    <row r="265" spans="1:14" x14ac:dyDescent="0.3">
      <c r="A265">
        <v>2018</v>
      </c>
      <c r="B265" t="s">
        <v>3</v>
      </c>
      <c r="C265" t="s">
        <v>9</v>
      </c>
      <c r="D265" s="1">
        <v>926</v>
      </c>
      <c r="E265">
        <v>212</v>
      </c>
      <c r="F265" s="1">
        <v>26</v>
      </c>
      <c r="G265" s="1"/>
      <c r="H265" s="1">
        <v>1298</v>
      </c>
      <c r="I265" s="1">
        <v>1239</v>
      </c>
      <c r="J265" s="1">
        <v>153</v>
      </c>
      <c r="K265" s="1">
        <v>19</v>
      </c>
      <c r="L265" s="1">
        <v>1</v>
      </c>
      <c r="M265">
        <v>120</v>
      </c>
      <c r="N265" s="1">
        <v>3994</v>
      </c>
    </row>
    <row r="266" spans="1:14" x14ac:dyDescent="0.3">
      <c r="A266">
        <v>2018</v>
      </c>
      <c r="B266" t="s">
        <v>34</v>
      </c>
      <c r="C266" t="s">
        <v>9</v>
      </c>
      <c r="D266" s="1">
        <v>454</v>
      </c>
      <c r="E266">
        <v>128</v>
      </c>
      <c r="F266" s="1">
        <v>42</v>
      </c>
      <c r="G266" s="1"/>
      <c r="H266" s="1">
        <v>130</v>
      </c>
      <c r="I266" s="1">
        <v>18</v>
      </c>
      <c r="J266" s="1">
        <v>97</v>
      </c>
      <c r="K266" s="1">
        <v>8</v>
      </c>
      <c r="L266" s="1">
        <v>0</v>
      </c>
      <c r="M266">
        <v>78</v>
      </c>
      <c r="N266" s="1">
        <v>955</v>
      </c>
    </row>
    <row r="267" spans="1:14" x14ac:dyDescent="0.3">
      <c r="A267">
        <v>2018</v>
      </c>
      <c r="B267" t="s">
        <v>4</v>
      </c>
      <c r="C267" t="s">
        <v>9</v>
      </c>
      <c r="D267" s="1">
        <v>1513</v>
      </c>
      <c r="E267">
        <v>165</v>
      </c>
      <c r="F267" s="1">
        <v>136</v>
      </c>
      <c r="G267" s="1"/>
      <c r="H267" s="1">
        <v>486</v>
      </c>
      <c r="I267" s="1">
        <v>37</v>
      </c>
      <c r="J267" s="1">
        <v>3280</v>
      </c>
      <c r="K267" s="1">
        <v>25</v>
      </c>
      <c r="L267" s="1">
        <v>0</v>
      </c>
      <c r="M267">
        <v>134</v>
      </c>
      <c r="N267" s="1">
        <v>5776</v>
      </c>
    </row>
    <row r="268" spans="1:14" x14ac:dyDescent="0.3">
      <c r="A268">
        <v>2018</v>
      </c>
      <c r="B268" t="s">
        <v>35</v>
      </c>
      <c r="C268" t="s">
        <v>9</v>
      </c>
      <c r="D268" s="1">
        <v>807</v>
      </c>
      <c r="E268">
        <v>153</v>
      </c>
      <c r="F268" s="1">
        <v>32</v>
      </c>
      <c r="G268" s="1"/>
      <c r="H268" s="1">
        <v>178</v>
      </c>
      <c r="I268" s="1">
        <v>58</v>
      </c>
      <c r="J268" s="1">
        <v>168</v>
      </c>
      <c r="K268" s="1">
        <v>5</v>
      </c>
      <c r="L268" s="1">
        <v>1</v>
      </c>
      <c r="M268">
        <v>47</v>
      </c>
      <c r="N268" s="1">
        <v>1449</v>
      </c>
    </row>
    <row r="269" spans="1:14" x14ac:dyDescent="0.3">
      <c r="A269">
        <v>2018</v>
      </c>
      <c r="B269" t="s">
        <v>5</v>
      </c>
      <c r="C269" t="s">
        <v>9</v>
      </c>
      <c r="D269" s="1">
        <v>1399</v>
      </c>
      <c r="E269">
        <v>280</v>
      </c>
      <c r="F269" s="1">
        <v>487</v>
      </c>
      <c r="G269" s="1"/>
      <c r="H269" s="1">
        <v>637</v>
      </c>
      <c r="I269" s="1">
        <v>3427</v>
      </c>
      <c r="J269" s="1">
        <v>7022</v>
      </c>
      <c r="K269" s="1">
        <v>73</v>
      </c>
      <c r="L269" s="1">
        <v>0</v>
      </c>
      <c r="M269">
        <v>618</v>
      </c>
      <c r="N269" s="1">
        <v>13943</v>
      </c>
    </row>
    <row r="270" spans="1:14" x14ac:dyDescent="0.3">
      <c r="A270">
        <v>2018</v>
      </c>
      <c r="B270" t="s">
        <v>6</v>
      </c>
      <c r="C270" t="s">
        <v>9</v>
      </c>
      <c r="D270" s="1">
        <v>578</v>
      </c>
      <c r="E270">
        <v>224</v>
      </c>
      <c r="F270" s="1">
        <v>476</v>
      </c>
      <c r="G270" s="1"/>
      <c r="H270" s="1">
        <v>158</v>
      </c>
      <c r="I270" s="1">
        <v>244</v>
      </c>
      <c r="J270" s="1">
        <v>1537</v>
      </c>
      <c r="K270" s="1">
        <v>19</v>
      </c>
      <c r="L270" s="1">
        <v>0</v>
      </c>
      <c r="M270">
        <v>122</v>
      </c>
      <c r="N270" s="1">
        <v>3358</v>
      </c>
    </row>
    <row r="271" spans="1:14" x14ac:dyDescent="0.3">
      <c r="A271">
        <v>2018</v>
      </c>
      <c r="B271" t="s">
        <v>7</v>
      </c>
      <c r="C271" t="s">
        <v>9</v>
      </c>
      <c r="D271" s="1">
        <v>767</v>
      </c>
      <c r="E271">
        <v>93</v>
      </c>
      <c r="F271" s="1">
        <v>124</v>
      </c>
      <c r="G271" s="1"/>
      <c r="H271" s="1">
        <v>152</v>
      </c>
      <c r="I271" s="1">
        <v>1052</v>
      </c>
      <c r="J271" s="1">
        <v>1334</v>
      </c>
      <c r="K271" s="1">
        <v>19</v>
      </c>
      <c r="L271" s="1">
        <v>1</v>
      </c>
      <c r="M271">
        <v>201</v>
      </c>
      <c r="N271" s="1">
        <v>3743</v>
      </c>
    </row>
    <row r="272" spans="1:14" x14ac:dyDescent="0.3">
      <c r="A272">
        <v>2018</v>
      </c>
      <c r="B272" t="s">
        <v>22</v>
      </c>
      <c r="C272" t="s">
        <v>9</v>
      </c>
      <c r="D272" s="1">
        <v>799</v>
      </c>
      <c r="E272">
        <v>526</v>
      </c>
      <c r="F272" s="1">
        <v>102</v>
      </c>
      <c r="G272" s="1"/>
      <c r="H272" s="1">
        <v>367</v>
      </c>
      <c r="I272" s="1">
        <v>162</v>
      </c>
      <c r="J272" s="1">
        <v>560</v>
      </c>
      <c r="K272" s="1">
        <v>16</v>
      </c>
      <c r="L272" s="1">
        <v>16</v>
      </c>
      <c r="M272">
        <v>149</v>
      </c>
      <c r="N272" s="1">
        <v>2697</v>
      </c>
    </row>
    <row r="273" spans="1:14" x14ac:dyDescent="0.3">
      <c r="A273">
        <v>2018</v>
      </c>
      <c r="B273" t="s">
        <v>38</v>
      </c>
      <c r="C273" t="s">
        <v>12</v>
      </c>
      <c r="D273" s="1">
        <v>1055</v>
      </c>
      <c r="E273">
        <v>61</v>
      </c>
      <c r="F273" s="1">
        <v>136</v>
      </c>
      <c r="G273" s="1"/>
      <c r="H273" s="1">
        <v>693</v>
      </c>
      <c r="I273" s="1">
        <v>1729</v>
      </c>
      <c r="J273" s="1">
        <v>584</v>
      </c>
      <c r="K273" s="1">
        <v>11</v>
      </c>
      <c r="L273" s="1">
        <v>1</v>
      </c>
      <c r="M273">
        <v>116</v>
      </c>
      <c r="N273" s="1">
        <v>4386</v>
      </c>
    </row>
    <row r="274" spans="1:14" x14ac:dyDescent="0.3">
      <c r="A274">
        <v>2018</v>
      </c>
      <c r="B274" t="s">
        <v>10</v>
      </c>
      <c r="C274" t="s">
        <v>12</v>
      </c>
      <c r="D274" s="1">
        <v>229</v>
      </c>
      <c r="E274">
        <v>21</v>
      </c>
      <c r="F274" s="1">
        <v>43</v>
      </c>
      <c r="G274" s="1"/>
      <c r="H274" s="1">
        <v>655</v>
      </c>
      <c r="I274" s="1">
        <v>726</v>
      </c>
      <c r="J274" s="1">
        <v>133</v>
      </c>
      <c r="K274" s="1">
        <v>14</v>
      </c>
      <c r="L274" s="1">
        <v>0</v>
      </c>
      <c r="M274">
        <v>82</v>
      </c>
      <c r="N274" s="1">
        <v>1903</v>
      </c>
    </row>
    <row r="275" spans="1:14" x14ac:dyDescent="0.3">
      <c r="A275">
        <v>2018</v>
      </c>
      <c r="B275" t="s">
        <v>11</v>
      </c>
      <c r="C275" t="s">
        <v>12</v>
      </c>
      <c r="D275" s="1">
        <v>315</v>
      </c>
      <c r="E275">
        <v>73</v>
      </c>
      <c r="F275" s="1">
        <v>20</v>
      </c>
      <c r="G275" s="1"/>
      <c r="H275" s="1">
        <v>250</v>
      </c>
      <c r="I275" s="1">
        <v>310</v>
      </c>
      <c r="J275" s="1">
        <v>80</v>
      </c>
      <c r="K275" s="1">
        <v>1</v>
      </c>
      <c r="L275" s="1">
        <v>0</v>
      </c>
      <c r="M275">
        <v>26</v>
      </c>
      <c r="N275" s="1">
        <v>1075</v>
      </c>
    </row>
    <row r="276" spans="1:14" x14ac:dyDescent="0.3">
      <c r="A276">
        <v>2018</v>
      </c>
      <c r="B276" t="s">
        <v>36</v>
      </c>
      <c r="C276" t="s">
        <v>12</v>
      </c>
      <c r="D276" s="1">
        <v>130</v>
      </c>
      <c r="E276">
        <v>9</v>
      </c>
      <c r="F276" s="1">
        <v>22</v>
      </c>
      <c r="G276" s="1"/>
      <c r="H276" s="1">
        <v>103</v>
      </c>
      <c r="I276" s="1">
        <v>185</v>
      </c>
      <c r="J276" s="1">
        <v>92</v>
      </c>
      <c r="K276" s="1">
        <v>6</v>
      </c>
      <c r="L276" s="1">
        <v>0</v>
      </c>
      <c r="M276">
        <v>36</v>
      </c>
      <c r="N276" s="1">
        <v>583</v>
      </c>
    </row>
    <row r="277" spans="1:14" x14ac:dyDescent="0.3">
      <c r="A277">
        <v>2018</v>
      </c>
      <c r="B277" t="s">
        <v>23</v>
      </c>
      <c r="C277" t="s">
        <v>12</v>
      </c>
      <c r="D277" s="1">
        <v>564</v>
      </c>
      <c r="E277">
        <v>62</v>
      </c>
      <c r="F277" s="1">
        <v>77</v>
      </c>
      <c r="G277" s="1"/>
      <c r="H277" s="1">
        <v>749</v>
      </c>
      <c r="I277" s="1">
        <v>865</v>
      </c>
      <c r="J277" s="1">
        <v>355</v>
      </c>
      <c r="K277" s="1">
        <v>15</v>
      </c>
      <c r="L277" s="1">
        <v>4</v>
      </c>
      <c r="M277">
        <v>142</v>
      </c>
      <c r="N277" s="1">
        <v>2833</v>
      </c>
    </row>
    <row r="278" spans="1:14" x14ac:dyDescent="0.3">
      <c r="A278">
        <v>2018</v>
      </c>
      <c r="B278" t="s">
        <v>13</v>
      </c>
      <c r="C278" t="s">
        <v>48</v>
      </c>
      <c r="D278" s="1">
        <v>1592</v>
      </c>
      <c r="E278">
        <v>548</v>
      </c>
      <c r="F278" s="1">
        <v>256</v>
      </c>
      <c r="G278" s="1"/>
      <c r="H278" s="1">
        <v>1711</v>
      </c>
      <c r="I278" s="1">
        <v>3693</v>
      </c>
      <c r="J278" s="1">
        <v>742</v>
      </c>
      <c r="K278" s="1">
        <v>76</v>
      </c>
      <c r="L278" s="1">
        <v>38</v>
      </c>
      <c r="M278">
        <v>772</v>
      </c>
      <c r="N278" s="1">
        <v>9428</v>
      </c>
    </row>
    <row r="279" spans="1:14" x14ac:dyDescent="0.3">
      <c r="A279">
        <v>2018</v>
      </c>
      <c r="B279" t="s">
        <v>14</v>
      </c>
      <c r="C279" t="s">
        <v>48</v>
      </c>
      <c r="D279" s="1">
        <v>372</v>
      </c>
      <c r="E279">
        <v>39</v>
      </c>
      <c r="F279" s="1">
        <v>74</v>
      </c>
      <c r="G279" s="1"/>
      <c r="H279" s="1">
        <v>240</v>
      </c>
      <c r="I279" s="1">
        <v>839</v>
      </c>
      <c r="J279" s="1">
        <v>313</v>
      </c>
      <c r="K279" s="1">
        <v>9</v>
      </c>
      <c r="L279" s="1">
        <v>0</v>
      </c>
      <c r="M279">
        <v>105</v>
      </c>
      <c r="N279" s="1">
        <v>1991</v>
      </c>
    </row>
    <row r="280" spans="1:14" x14ac:dyDescent="0.3">
      <c r="A280">
        <v>2018</v>
      </c>
      <c r="B280" t="s">
        <v>24</v>
      </c>
      <c r="C280" t="s">
        <v>48</v>
      </c>
      <c r="D280" s="1">
        <v>127</v>
      </c>
      <c r="E280">
        <v>113</v>
      </c>
      <c r="F280" s="1">
        <v>5</v>
      </c>
      <c r="G280" s="1"/>
      <c r="H280" s="1">
        <v>84</v>
      </c>
      <c r="I280" s="1">
        <v>127</v>
      </c>
      <c r="J280" s="1">
        <v>87</v>
      </c>
      <c r="K280" s="1">
        <v>5</v>
      </c>
      <c r="L280" s="1">
        <v>1</v>
      </c>
      <c r="M280">
        <v>52</v>
      </c>
      <c r="N280" s="1">
        <v>601</v>
      </c>
    </row>
    <row r="281" spans="1:14" x14ac:dyDescent="0.3">
      <c r="A281">
        <v>2018</v>
      </c>
      <c r="B281" t="s">
        <v>15</v>
      </c>
      <c r="C281" t="s">
        <v>15</v>
      </c>
      <c r="D281" s="1">
        <v>347</v>
      </c>
      <c r="E281">
        <v>22</v>
      </c>
      <c r="F281" s="1">
        <v>44</v>
      </c>
      <c r="G281" s="1"/>
      <c r="H281" s="1">
        <v>90</v>
      </c>
      <c r="I281" s="1">
        <v>102</v>
      </c>
      <c r="J281" s="1">
        <v>366</v>
      </c>
      <c r="K281" s="1">
        <v>13</v>
      </c>
      <c r="L281" s="1">
        <v>0</v>
      </c>
      <c r="M281">
        <v>92</v>
      </c>
      <c r="N281" s="1">
        <v>1076</v>
      </c>
    </row>
    <row r="282" spans="1:14" x14ac:dyDescent="0.3">
      <c r="A282">
        <v>2018</v>
      </c>
      <c r="B282" t="s">
        <v>16</v>
      </c>
      <c r="C282" t="s">
        <v>12</v>
      </c>
      <c r="D282" s="1">
        <v>89</v>
      </c>
      <c r="E282">
        <v>149</v>
      </c>
      <c r="F282" s="1">
        <v>6</v>
      </c>
      <c r="G282" s="1"/>
      <c r="H282" s="1">
        <v>61</v>
      </c>
      <c r="I282" s="1">
        <v>42</v>
      </c>
      <c r="J282" s="1">
        <v>130</v>
      </c>
      <c r="K282" s="1">
        <v>1</v>
      </c>
      <c r="L282" s="1">
        <v>1</v>
      </c>
      <c r="M282">
        <v>23</v>
      </c>
      <c r="N282" s="1">
        <v>502</v>
      </c>
    </row>
    <row r="283" spans="1:14" x14ac:dyDescent="0.3">
      <c r="A283">
        <v>2018</v>
      </c>
      <c r="B283" t="s">
        <v>17</v>
      </c>
      <c r="C283" t="s">
        <v>12</v>
      </c>
      <c r="D283" s="1">
        <v>56</v>
      </c>
      <c r="E283">
        <v>5</v>
      </c>
      <c r="F283" s="1">
        <v>14</v>
      </c>
      <c r="G283" s="1"/>
      <c r="H283" s="1">
        <v>82</v>
      </c>
      <c r="I283" s="1">
        <v>321</v>
      </c>
      <c r="J283" s="1">
        <v>35</v>
      </c>
      <c r="K283" s="1">
        <v>4</v>
      </c>
      <c r="L283" s="1">
        <v>0</v>
      </c>
      <c r="M283">
        <v>27</v>
      </c>
      <c r="N283" s="1">
        <v>544</v>
      </c>
    </row>
    <row r="284" spans="1:14" x14ac:dyDescent="0.3">
      <c r="A284">
        <v>2018</v>
      </c>
      <c r="B284" t="s">
        <v>19</v>
      </c>
      <c r="C284" t="s">
        <v>12</v>
      </c>
      <c r="D284" s="1">
        <v>105</v>
      </c>
      <c r="E284">
        <v>10</v>
      </c>
      <c r="F284" s="1">
        <v>11</v>
      </c>
      <c r="G284" s="1"/>
      <c r="H284" s="1">
        <v>108</v>
      </c>
      <c r="I284" s="1">
        <v>180</v>
      </c>
      <c r="J284" s="1">
        <v>68</v>
      </c>
      <c r="K284" s="1">
        <v>6</v>
      </c>
      <c r="L284" s="1">
        <v>0</v>
      </c>
      <c r="M284">
        <v>17</v>
      </c>
      <c r="N284" s="1">
        <v>505</v>
      </c>
    </row>
    <row r="285" spans="1:14" x14ac:dyDescent="0.3">
      <c r="A285">
        <v>2018</v>
      </c>
      <c r="B285" t="s">
        <v>20</v>
      </c>
      <c r="C285" t="s">
        <v>48</v>
      </c>
      <c r="D285" s="1">
        <v>6</v>
      </c>
      <c r="E285">
        <v>4</v>
      </c>
      <c r="F285" s="1">
        <v>0</v>
      </c>
      <c r="G285" s="1"/>
      <c r="H285" s="1">
        <v>6</v>
      </c>
      <c r="I285" s="1">
        <v>5</v>
      </c>
      <c r="J285" s="1">
        <v>8</v>
      </c>
      <c r="K285" s="1">
        <v>0</v>
      </c>
      <c r="L285" s="1">
        <v>0</v>
      </c>
      <c r="M285">
        <v>3</v>
      </c>
      <c r="N285" s="1">
        <v>32</v>
      </c>
    </row>
    <row r="286" spans="1:14" x14ac:dyDescent="0.3">
      <c r="A286">
        <v>2018</v>
      </c>
      <c r="B286" t="s">
        <v>21</v>
      </c>
      <c r="C286" t="s">
        <v>9</v>
      </c>
      <c r="D286" s="1">
        <v>112</v>
      </c>
      <c r="E286">
        <v>10</v>
      </c>
      <c r="F286" s="1">
        <v>8</v>
      </c>
      <c r="G286" s="1"/>
      <c r="H286" s="1">
        <v>113</v>
      </c>
      <c r="I286" s="1">
        <v>18</v>
      </c>
      <c r="J286" s="1">
        <v>50</v>
      </c>
      <c r="K286" s="1">
        <v>0</v>
      </c>
      <c r="L286" s="1">
        <v>0</v>
      </c>
      <c r="M286">
        <v>7</v>
      </c>
      <c r="N286" s="1">
        <v>318</v>
      </c>
    </row>
    <row r="287" spans="1:14" x14ac:dyDescent="0.3">
      <c r="A287">
        <v>2019</v>
      </c>
      <c r="B287" t="s">
        <v>0</v>
      </c>
      <c r="C287" t="s">
        <v>0</v>
      </c>
      <c r="D287" s="1">
        <v>23047</v>
      </c>
      <c r="E287">
        <v>1117</v>
      </c>
      <c r="F287" s="1">
        <v>6114</v>
      </c>
      <c r="G287" s="1"/>
      <c r="H287" s="1">
        <v>11701</v>
      </c>
      <c r="I287" s="1">
        <v>36864</v>
      </c>
      <c r="J287" s="1">
        <v>21855</v>
      </c>
      <c r="K287" s="1">
        <v>628</v>
      </c>
      <c r="L287" s="1">
        <v>766</v>
      </c>
      <c r="M287">
        <v>1348</v>
      </c>
      <c r="N287" s="1">
        <v>103440</v>
      </c>
    </row>
    <row r="288" spans="1:14" x14ac:dyDescent="0.3">
      <c r="A288">
        <v>2019</v>
      </c>
      <c r="B288" t="s">
        <v>37</v>
      </c>
      <c r="C288" t="s">
        <v>47</v>
      </c>
      <c r="D288" s="1">
        <v>2781</v>
      </c>
      <c r="E288">
        <v>178</v>
      </c>
      <c r="F288" s="1">
        <v>423</v>
      </c>
      <c r="G288" s="1"/>
      <c r="H288" s="1">
        <v>758</v>
      </c>
      <c r="I288" s="1">
        <v>2038</v>
      </c>
      <c r="J288" s="1">
        <v>2695</v>
      </c>
      <c r="K288" s="1">
        <v>41</v>
      </c>
      <c r="L288" s="1">
        <v>70</v>
      </c>
      <c r="M288">
        <v>207</v>
      </c>
      <c r="N288" s="1">
        <v>9191</v>
      </c>
    </row>
    <row r="289" spans="1:14" x14ac:dyDescent="0.3">
      <c r="A289">
        <v>2019</v>
      </c>
      <c r="B289" t="s">
        <v>1</v>
      </c>
      <c r="C289" t="s">
        <v>47</v>
      </c>
      <c r="D289" s="1">
        <v>1612</v>
      </c>
      <c r="E289">
        <v>704</v>
      </c>
      <c r="F289" s="1">
        <v>777</v>
      </c>
      <c r="G289" s="1"/>
      <c r="H289" s="1">
        <v>812</v>
      </c>
      <c r="I289" s="1">
        <v>212</v>
      </c>
      <c r="J289" s="1">
        <v>2122</v>
      </c>
      <c r="K289" s="1">
        <v>322</v>
      </c>
      <c r="L289" s="1">
        <v>209</v>
      </c>
      <c r="M289">
        <v>405</v>
      </c>
      <c r="N289" s="1">
        <v>7175</v>
      </c>
    </row>
    <row r="290" spans="1:14" x14ac:dyDescent="0.3">
      <c r="A290">
        <v>2019</v>
      </c>
      <c r="B290" t="s">
        <v>2</v>
      </c>
      <c r="C290" t="s">
        <v>9</v>
      </c>
      <c r="D290" s="1">
        <v>3334</v>
      </c>
      <c r="E290">
        <v>223</v>
      </c>
      <c r="F290" s="1">
        <v>622</v>
      </c>
      <c r="G290" s="1"/>
      <c r="H290" s="1">
        <v>1812</v>
      </c>
      <c r="I290" s="1">
        <v>27</v>
      </c>
      <c r="J290" s="1">
        <v>8463</v>
      </c>
      <c r="K290" s="1">
        <v>62</v>
      </c>
      <c r="L290" s="1">
        <v>3</v>
      </c>
      <c r="M290">
        <v>209</v>
      </c>
      <c r="N290" s="1">
        <v>14755</v>
      </c>
    </row>
    <row r="291" spans="1:14" x14ac:dyDescent="0.3">
      <c r="A291">
        <v>2019</v>
      </c>
      <c r="B291" t="s">
        <v>3</v>
      </c>
      <c r="C291" t="s">
        <v>9</v>
      </c>
      <c r="D291" s="1">
        <v>986</v>
      </c>
      <c r="E291">
        <v>112</v>
      </c>
      <c r="F291" s="1">
        <v>73</v>
      </c>
      <c r="G291" s="1"/>
      <c r="H291" s="1">
        <v>1234</v>
      </c>
      <c r="I291" s="1">
        <v>1105</v>
      </c>
      <c r="J291" s="1">
        <v>307</v>
      </c>
      <c r="K291" s="1">
        <v>19</v>
      </c>
      <c r="L291" s="1">
        <v>0</v>
      </c>
      <c r="M291">
        <v>88</v>
      </c>
      <c r="N291" s="1">
        <v>3924</v>
      </c>
    </row>
    <row r="292" spans="1:14" x14ac:dyDescent="0.3">
      <c r="A292">
        <v>2019</v>
      </c>
      <c r="B292" t="s">
        <v>34</v>
      </c>
      <c r="C292" t="s">
        <v>9</v>
      </c>
      <c r="D292" s="1">
        <v>562</v>
      </c>
      <c r="E292">
        <v>53</v>
      </c>
      <c r="F292" s="1">
        <v>63</v>
      </c>
      <c r="G292" s="1"/>
      <c r="H292" s="1">
        <v>232</v>
      </c>
      <c r="I292" s="1">
        <v>4</v>
      </c>
      <c r="J292" s="1">
        <v>267</v>
      </c>
      <c r="K292" s="1">
        <v>18</v>
      </c>
      <c r="L292" s="1">
        <v>1</v>
      </c>
      <c r="M292">
        <v>43</v>
      </c>
      <c r="N292" s="1">
        <v>1243</v>
      </c>
    </row>
    <row r="293" spans="1:14" x14ac:dyDescent="0.3">
      <c r="A293">
        <v>2019</v>
      </c>
      <c r="B293" t="s">
        <v>4</v>
      </c>
      <c r="C293" t="s">
        <v>9</v>
      </c>
      <c r="D293" s="1">
        <v>2266</v>
      </c>
      <c r="E293">
        <v>94</v>
      </c>
      <c r="F293" s="1">
        <v>278</v>
      </c>
      <c r="G293" s="1"/>
      <c r="H293" s="1">
        <v>556</v>
      </c>
      <c r="I293" s="1">
        <v>19</v>
      </c>
      <c r="J293" s="1">
        <v>3478</v>
      </c>
      <c r="K293" s="1">
        <v>24</v>
      </c>
      <c r="L293" s="1">
        <v>0</v>
      </c>
      <c r="M293">
        <v>163</v>
      </c>
      <c r="N293" s="1">
        <v>6878</v>
      </c>
    </row>
    <row r="294" spans="1:14" x14ac:dyDescent="0.3">
      <c r="A294">
        <v>2019</v>
      </c>
      <c r="B294" t="s">
        <v>35</v>
      </c>
      <c r="C294" t="s">
        <v>9</v>
      </c>
      <c r="D294" s="1">
        <v>838</v>
      </c>
      <c r="E294">
        <v>32</v>
      </c>
      <c r="F294" s="1">
        <v>39</v>
      </c>
      <c r="G294" s="1"/>
      <c r="H294" s="1">
        <v>248</v>
      </c>
      <c r="I294" s="1">
        <v>4</v>
      </c>
      <c r="J294" s="1">
        <v>322</v>
      </c>
      <c r="K294" s="1">
        <v>4</v>
      </c>
      <c r="L294" s="1">
        <v>3</v>
      </c>
      <c r="M294">
        <v>27</v>
      </c>
      <c r="N294" s="1">
        <v>1517</v>
      </c>
    </row>
    <row r="295" spans="1:14" x14ac:dyDescent="0.3">
      <c r="A295">
        <v>2019</v>
      </c>
      <c r="B295" t="s">
        <v>5</v>
      </c>
      <c r="C295" t="s">
        <v>9</v>
      </c>
      <c r="D295" s="1">
        <v>1781</v>
      </c>
      <c r="E295">
        <v>200</v>
      </c>
      <c r="F295" s="1">
        <v>913</v>
      </c>
      <c r="G295" s="1"/>
      <c r="H295" s="1">
        <v>1038</v>
      </c>
      <c r="I295" s="1">
        <v>2197</v>
      </c>
      <c r="J295" s="1">
        <v>12168</v>
      </c>
      <c r="K295" s="1">
        <v>112</v>
      </c>
      <c r="L295" s="1">
        <v>14</v>
      </c>
      <c r="M295">
        <v>652</v>
      </c>
      <c r="N295" s="1">
        <v>19075</v>
      </c>
    </row>
    <row r="296" spans="1:14" x14ac:dyDescent="0.3">
      <c r="A296">
        <v>2019</v>
      </c>
      <c r="B296" t="s">
        <v>6</v>
      </c>
      <c r="C296" t="s">
        <v>9</v>
      </c>
      <c r="D296" s="1">
        <v>740</v>
      </c>
      <c r="E296">
        <v>95</v>
      </c>
      <c r="F296" s="1">
        <v>104</v>
      </c>
      <c r="G296" s="1"/>
      <c r="H296" s="1">
        <v>195</v>
      </c>
      <c r="I296" s="1">
        <v>359</v>
      </c>
      <c r="J296" s="1">
        <v>1869</v>
      </c>
      <c r="K296" s="1">
        <v>13</v>
      </c>
      <c r="L296" s="1">
        <v>0</v>
      </c>
      <c r="M296">
        <v>102</v>
      </c>
      <c r="N296" s="1">
        <v>3477</v>
      </c>
    </row>
    <row r="297" spans="1:14" x14ac:dyDescent="0.3">
      <c r="A297">
        <v>2019</v>
      </c>
      <c r="B297" t="s">
        <v>7</v>
      </c>
      <c r="C297" t="s">
        <v>9</v>
      </c>
      <c r="D297" s="1">
        <v>1096</v>
      </c>
      <c r="E297">
        <v>143</v>
      </c>
      <c r="F297" s="1">
        <v>334</v>
      </c>
      <c r="G297" s="1"/>
      <c r="H297" s="1">
        <v>368</v>
      </c>
      <c r="I297" s="1">
        <v>1051</v>
      </c>
      <c r="J297" s="1">
        <v>2982</v>
      </c>
      <c r="K297" s="1">
        <v>71</v>
      </c>
      <c r="L297" s="1">
        <v>1</v>
      </c>
      <c r="M297">
        <v>299</v>
      </c>
      <c r="N297" s="1">
        <v>6345</v>
      </c>
    </row>
    <row r="298" spans="1:14" x14ac:dyDescent="0.3">
      <c r="A298">
        <v>2019</v>
      </c>
      <c r="B298" t="s">
        <v>22</v>
      </c>
      <c r="C298" t="s">
        <v>9</v>
      </c>
      <c r="D298" s="1">
        <v>1097</v>
      </c>
      <c r="E298">
        <v>148</v>
      </c>
      <c r="F298" s="1">
        <v>152</v>
      </c>
      <c r="G298" s="1"/>
      <c r="H298" s="1">
        <v>523</v>
      </c>
      <c r="I298" s="1">
        <v>24</v>
      </c>
      <c r="J298" s="1">
        <v>1200</v>
      </c>
      <c r="K298" s="1">
        <v>27</v>
      </c>
      <c r="L298" s="1">
        <v>3</v>
      </c>
      <c r="M298">
        <v>137</v>
      </c>
      <c r="N298" s="1">
        <v>3311</v>
      </c>
    </row>
    <row r="299" spans="1:14" x14ac:dyDescent="0.3">
      <c r="A299">
        <v>2019</v>
      </c>
      <c r="B299" t="s">
        <v>38</v>
      </c>
      <c r="C299" t="s">
        <v>12</v>
      </c>
      <c r="D299" s="1">
        <v>1421</v>
      </c>
      <c r="E299">
        <v>115</v>
      </c>
      <c r="F299" s="1">
        <v>186</v>
      </c>
      <c r="G299" s="1"/>
      <c r="H299" s="1">
        <v>904</v>
      </c>
      <c r="I299" s="1">
        <v>1826</v>
      </c>
      <c r="J299" s="1">
        <v>1416</v>
      </c>
      <c r="K299" s="1">
        <v>22</v>
      </c>
      <c r="L299" s="1">
        <v>69</v>
      </c>
      <c r="M299">
        <v>110</v>
      </c>
      <c r="N299" s="1">
        <v>6069</v>
      </c>
    </row>
    <row r="300" spans="1:14" x14ac:dyDescent="0.3">
      <c r="A300">
        <v>2019</v>
      </c>
      <c r="B300" t="s">
        <v>10</v>
      </c>
      <c r="C300" t="s">
        <v>12</v>
      </c>
      <c r="D300" s="1">
        <v>289</v>
      </c>
      <c r="E300">
        <v>28</v>
      </c>
      <c r="F300" s="1">
        <v>85</v>
      </c>
      <c r="G300" s="1"/>
      <c r="H300" s="1">
        <v>697</v>
      </c>
      <c r="I300" s="1">
        <v>647</v>
      </c>
      <c r="J300" s="1">
        <v>312</v>
      </c>
      <c r="K300" s="1">
        <v>14</v>
      </c>
      <c r="L300" s="1">
        <v>0</v>
      </c>
      <c r="M300">
        <v>67</v>
      </c>
      <c r="N300" s="1">
        <v>2139</v>
      </c>
    </row>
    <row r="301" spans="1:14" x14ac:dyDescent="0.3">
      <c r="A301">
        <v>2019</v>
      </c>
      <c r="B301" t="s">
        <v>11</v>
      </c>
      <c r="C301" t="s">
        <v>12</v>
      </c>
      <c r="D301" s="1">
        <v>322</v>
      </c>
      <c r="E301">
        <v>22</v>
      </c>
      <c r="F301" s="1">
        <v>17</v>
      </c>
      <c r="G301" s="1"/>
      <c r="H301" s="1">
        <v>266</v>
      </c>
      <c r="I301" s="1">
        <v>14</v>
      </c>
      <c r="J301" s="1">
        <v>191</v>
      </c>
      <c r="K301" s="1">
        <v>9</v>
      </c>
      <c r="L301" s="1">
        <v>0</v>
      </c>
      <c r="M301">
        <v>47</v>
      </c>
      <c r="N301" s="1">
        <v>888</v>
      </c>
    </row>
    <row r="302" spans="1:14" x14ac:dyDescent="0.3">
      <c r="A302">
        <v>2019</v>
      </c>
      <c r="B302" t="s">
        <v>36</v>
      </c>
      <c r="C302" t="s">
        <v>12</v>
      </c>
      <c r="D302" s="1">
        <v>185</v>
      </c>
      <c r="E302">
        <v>9</v>
      </c>
      <c r="F302" s="1">
        <v>35</v>
      </c>
      <c r="G302" s="1"/>
      <c r="H302" s="1">
        <v>96</v>
      </c>
      <c r="I302" s="1">
        <v>40</v>
      </c>
      <c r="J302" s="1">
        <v>157</v>
      </c>
      <c r="K302" s="1">
        <v>4</v>
      </c>
      <c r="L302" s="1">
        <v>1</v>
      </c>
      <c r="M302">
        <v>26</v>
      </c>
      <c r="N302" s="1">
        <v>553</v>
      </c>
    </row>
    <row r="303" spans="1:14" x14ac:dyDescent="0.3">
      <c r="A303">
        <v>2019</v>
      </c>
      <c r="B303" t="s">
        <v>23</v>
      </c>
      <c r="C303" t="s">
        <v>12</v>
      </c>
      <c r="D303" s="1">
        <v>841</v>
      </c>
      <c r="E303">
        <v>81</v>
      </c>
      <c r="F303" s="1">
        <v>146</v>
      </c>
      <c r="G303" s="1"/>
      <c r="H303" s="1">
        <v>989</v>
      </c>
      <c r="I303" s="1">
        <v>920</v>
      </c>
      <c r="J303" s="1">
        <v>735</v>
      </c>
      <c r="K303" s="1">
        <v>25</v>
      </c>
      <c r="L303" s="1">
        <v>1</v>
      </c>
      <c r="M303">
        <v>136</v>
      </c>
      <c r="N303" s="1">
        <v>3874</v>
      </c>
    </row>
    <row r="304" spans="1:14" x14ac:dyDescent="0.3">
      <c r="A304">
        <v>2019</v>
      </c>
      <c r="B304" t="s">
        <v>13</v>
      </c>
      <c r="C304" t="s">
        <v>48</v>
      </c>
      <c r="D304" s="1">
        <v>2075</v>
      </c>
      <c r="E304">
        <v>210</v>
      </c>
      <c r="F304" s="1">
        <v>531</v>
      </c>
      <c r="G304" s="1"/>
      <c r="H304" s="1">
        <v>1768</v>
      </c>
      <c r="I304" s="1">
        <v>2831</v>
      </c>
      <c r="J304" s="1">
        <v>1547</v>
      </c>
      <c r="K304" s="1">
        <v>107</v>
      </c>
      <c r="L304" s="1">
        <v>23</v>
      </c>
      <c r="M304">
        <v>646</v>
      </c>
      <c r="N304" s="1">
        <v>9738</v>
      </c>
    </row>
    <row r="305" spans="1:14" x14ac:dyDescent="0.3">
      <c r="A305">
        <v>2019</v>
      </c>
      <c r="B305" t="s">
        <v>14</v>
      </c>
      <c r="C305" t="s">
        <v>48</v>
      </c>
      <c r="D305" s="1">
        <v>424</v>
      </c>
      <c r="E305">
        <v>27</v>
      </c>
      <c r="F305" s="1">
        <v>78</v>
      </c>
      <c r="G305" s="1"/>
      <c r="H305" s="1">
        <v>221</v>
      </c>
      <c r="I305" s="1">
        <v>820</v>
      </c>
      <c r="J305" s="1">
        <v>555</v>
      </c>
      <c r="K305" s="1">
        <v>3</v>
      </c>
      <c r="L305" s="1">
        <v>1</v>
      </c>
      <c r="M305">
        <v>97</v>
      </c>
      <c r="N305" s="1">
        <v>2226</v>
      </c>
    </row>
    <row r="306" spans="1:14" x14ac:dyDescent="0.3">
      <c r="A306">
        <v>2019</v>
      </c>
      <c r="B306" t="s">
        <v>24</v>
      </c>
      <c r="C306" t="s">
        <v>48</v>
      </c>
      <c r="D306" s="1">
        <v>179</v>
      </c>
      <c r="E306">
        <v>24</v>
      </c>
      <c r="F306" s="1">
        <v>37</v>
      </c>
      <c r="G306" s="1"/>
      <c r="H306" s="1">
        <v>102</v>
      </c>
      <c r="I306" s="1">
        <v>114</v>
      </c>
      <c r="J306" s="1">
        <v>239</v>
      </c>
      <c r="K306" s="1">
        <v>8</v>
      </c>
      <c r="L306" s="1">
        <v>0</v>
      </c>
      <c r="M306">
        <v>44</v>
      </c>
      <c r="N306" s="1">
        <v>747</v>
      </c>
    </row>
    <row r="307" spans="1:14" x14ac:dyDescent="0.3">
      <c r="A307">
        <v>2019</v>
      </c>
      <c r="B307" t="s">
        <v>15</v>
      </c>
      <c r="C307" t="s">
        <v>15</v>
      </c>
      <c r="D307" s="1">
        <v>725</v>
      </c>
      <c r="E307">
        <v>165</v>
      </c>
      <c r="F307" s="1">
        <v>119</v>
      </c>
      <c r="G307" s="1"/>
      <c r="H307" s="1">
        <v>182</v>
      </c>
      <c r="I307" s="1">
        <v>95</v>
      </c>
      <c r="J307" s="1">
        <v>1120</v>
      </c>
      <c r="K307" s="1">
        <v>22</v>
      </c>
      <c r="L307" s="1">
        <v>1</v>
      </c>
      <c r="M307">
        <v>91</v>
      </c>
      <c r="N307" s="1">
        <v>2520</v>
      </c>
    </row>
    <row r="308" spans="1:14" x14ac:dyDescent="0.3">
      <c r="A308">
        <v>2019</v>
      </c>
      <c r="B308" t="s">
        <v>16</v>
      </c>
      <c r="C308" t="s">
        <v>12</v>
      </c>
      <c r="D308" s="1">
        <v>129</v>
      </c>
      <c r="E308">
        <v>4</v>
      </c>
      <c r="F308" s="1">
        <v>12</v>
      </c>
      <c r="G308" s="1"/>
      <c r="H308" s="1">
        <v>97</v>
      </c>
      <c r="I308" s="1">
        <v>6</v>
      </c>
      <c r="J308" s="1">
        <v>219</v>
      </c>
      <c r="K308" s="1">
        <v>6</v>
      </c>
      <c r="L308" s="1">
        <v>0</v>
      </c>
      <c r="M308">
        <v>15</v>
      </c>
      <c r="N308" s="1">
        <v>488</v>
      </c>
    </row>
    <row r="309" spans="1:14" x14ac:dyDescent="0.3">
      <c r="A309">
        <v>2019</v>
      </c>
      <c r="B309" t="s">
        <v>17</v>
      </c>
      <c r="C309" t="s">
        <v>12</v>
      </c>
      <c r="D309" s="1">
        <v>121</v>
      </c>
      <c r="E309">
        <v>14</v>
      </c>
      <c r="F309" s="1">
        <v>24</v>
      </c>
      <c r="G309" s="1"/>
      <c r="H309" s="1">
        <v>126</v>
      </c>
      <c r="I309" s="1">
        <v>162</v>
      </c>
      <c r="J309" s="1">
        <v>88</v>
      </c>
      <c r="K309" s="1">
        <v>2</v>
      </c>
      <c r="L309" s="1">
        <v>1</v>
      </c>
      <c r="M309">
        <v>21</v>
      </c>
      <c r="N309" s="1">
        <v>559</v>
      </c>
    </row>
    <row r="310" spans="1:14" x14ac:dyDescent="0.3">
      <c r="A310">
        <v>2019</v>
      </c>
      <c r="B310" t="s">
        <v>19</v>
      </c>
      <c r="C310" t="s">
        <v>12</v>
      </c>
      <c r="D310" s="1">
        <v>148</v>
      </c>
      <c r="E310">
        <v>13</v>
      </c>
      <c r="F310" s="1">
        <v>14</v>
      </c>
      <c r="G310" s="1"/>
      <c r="H310" s="1">
        <v>174</v>
      </c>
      <c r="I310" s="1">
        <v>31</v>
      </c>
      <c r="J310" s="1">
        <v>99</v>
      </c>
      <c r="K310" s="1">
        <v>4</v>
      </c>
      <c r="L310" s="1">
        <v>3</v>
      </c>
      <c r="M310">
        <v>24</v>
      </c>
      <c r="N310" s="1">
        <v>510</v>
      </c>
    </row>
    <row r="311" spans="1:14" x14ac:dyDescent="0.3">
      <c r="A311">
        <v>2019</v>
      </c>
      <c r="B311" t="s">
        <v>20</v>
      </c>
      <c r="C311" t="s">
        <v>48</v>
      </c>
      <c r="D311" s="1">
        <v>8</v>
      </c>
      <c r="E311">
        <v>1</v>
      </c>
      <c r="F311" s="1">
        <v>1</v>
      </c>
      <c r="G311" s="1"/>
      <c r="H311" s="1">
        <v>15</v>
      </c>
      <c r="I311" s="1">
        <v>7</v>
      </c>
      <c r="J311" s="1">
        <v>6</v>
      </c>
      <c r="K311" s="1">
        <v>1</v>
      </c>
      <c r="L311" s="1">
        <v>0</v>
      </c>
      <c r="M311">
        <v>7</v>
      </c>
      <c r="N311" s="1">
        <v>46</v>
      </c>
    </row>
    <row r="312" spans="1:14" x14ac:dyDescent="0.3">
      <c r="A312">
        <v>2019</v>
      </c>
      <c r="B312" t="s">
        <v>21</v>
      </c>
      <c r="C312" t="s">
        <v>9</v>
      </c>
      <c r="D312" s="1">
        <v>106</v>
      </c>
      <c r="E312">
        <v>6</v>
      </c>
      <c r="F312" s="1">
        <v>5</v>
      </c>
      <c r="G312" s="1"/>
      <c r="H312" s="1">
        <v>85</v>
      </c>
      <c r="I312" s="1">
        <v>0</v>
      </c>
      <c r="J312" s="1">
        <v>82</v>
      </c>
      <c r="K312" s="1">
        <v>1</v>
      </c>
      <c r="L312" s="1">
        <v>0</v>
      </c>
      <c r="M312">
        <v>7</v>
      </c>
      <c r="N312" s="1">
        <v>292</v>
      </c>
    </row>
    <row r="313" spans="1:14" x14ac:dyDescent="0.3">
      <c r="A313">
        <v>2020</v>
      </c>
      <c r="B313" t="s">
        <v>0</v>
      </c>
      <c r="C313" t="s">
        <v>0</v>
      </c>
      <c r="D313" s="1">
        <v>4462</v>
      </c>
      <c r="E313">
        <v>173</v>
      </c>
      <c r="F313" s="1">
        <v>1080</v>
      </c>
      <c r="G313" s="1"/>
      <c r="H313" s="1">
        <v>1405</v>
      </c>
      <c r="I313" s="1">
        <v>0</v>
      </c>
      <c r="J313" s="1">
        <v>7254</v>
      </c>
      <c r="K313" s="1">
        <v>99</v>
      </c>
      <c r="L313" s="1">
        <v>76</v>
      </c>
      <c r="M313">
        <v>322</v>
      </c>
      <c r="N313" s="1">
        <v>14871</v>
      </c>
    </row>
    <row r="314" spans="1:14" x14ac:dyDescent="0.3">
      <c r="A314">
        <v>2020</v>
      </c>
      <c r="B314" t="s">
        <v>37</v>
      </c>
      <c r="C314" t="s">
        <v>47</v>
      </c>
      <c r="D314" s="1">
        <v>571</v>
      </c>
      <c r="E314">
        <v>18</v>
      </c>
      <c r="F314" s="1">
        <v>85</v>
      </c>
      <c r="G314" s="1"/>
      <c r="H314" s="1">
        <v>102</v>
      </c>
      <c r="I314" s="1">
        <v>0</v>
      </c>
      <c r="J314" s="1">
        <v>1062</v>
      </c>
      <c r="K314" s="1">
        <v>9</v>
      </c>
      <c r="L314" s="1">
        <v>40</v>
      </c>
      <c r="M314">
        <v>35</v>
      </c>
      <c r="N314" s="1">
        <v>1922</v>
      </c>
    </row>
    <row r="315" spans="1:14" x14ac:dyDescent="0.3">
      <c r="A315">
        <v>2020</v>
      </c>
      <c r="B315" t="s">
        <v>1</v>
      </c>
      <c r="C315" t="s">
        <v>47</v>
      </c>
      <c r="D315" s="1">
        <v>320</v>
      </c>
      <c r="E315">
        <v>90</v>
      </c>
      <c r="F315" s="1">
        <v>203</v>
      </c>
      <c r="G315" s="1"/>
      <c r="H315" s="1">
        <v>97</v>
      </c>
      <c r="I315" s="1">
        <v>0</v>
      </c>
      <c r="J315" s="1">
        <v>503</v>
      </c>
      <c r="K315" s="1">
        <v>243</v>
      </c>
      <c r="L315" s="1">
        <v>81</v>
      </c>
      <c r="M315">
        <v>68</v>
      </c>
      <c r="N315" s="1">
        <v>1605</v>
      </c>
    </row>
    <row r="316" spans="1:14" x14ac:dyDescent="0.3">
      <c r="A316">
        <v>2020</v>
      </c>
      <c r="B316" t="s">
        <v>2</v>
      </c>
      <c r="C316" t="s">
        <v>9</v>
      </c>
      <c r="D316" s="1">
        <v>273</v>
      </c>
      <c r="E316">
        <v>8</v>
      </c>
      <c r="F316" s="1">
        <v>68</v>
      </c>
      <c r="G316" s="1"/>
      <c r="H316" s="1">
        <v>221</v>
      </c>
      <c r="I316" s="1">
        <v>0</v>
      </c>
      <c r="J316" s="1">
        <v>1707</v>
      </c>
      <c r="K316" s="1">
        <v>5</v>
      </c>
      <c r="L316" s="1">
        <v>0</v>
      </c>
      <c r="M316">
        <v>27</v>
      </c>
      <c r="N316" s="1">
        <v>2309</v>
      </c>
    </row>
    <row r="317" spans="1:14" x14ac:dyDescent="0.3">
      <c r="A317">
        <v>2020</v>
      </c>
      <c r="B317" t="s">
        <v>3</v>
      </c>
      <c r="C317" t="s">
        <v>9</v>
      </c>
      <c r="D317" s="1">
        <v>181</v>
      </c>
      <c r="E317">
        <v>30</v>
      </c>
      <c r="F317" s="1">
        <v>10</v>
      </c>
      <c r="G317" s="1"/>
      <c r="H317" s="1">
        <v>260</v>
      </c>
      <c r="I317" s="1">
        <v>0</v>
      </c>
      <c r="J317" s="1">
        <v>124</v>
      </c>
      <c r="K317" s="1">
        <v>2</v>
      </c>
      <c r="L317" s="1">
        <v>0</v>
      </c>
      <c r="M317">
        <v>8</v>
      </c>
      <c r="N317" s="1">
        <v>615</v>
      </c>
    </row>
    <row r="318" spans="1:14" x14ac:dyDescent="0.3">
      <c r="A318">
        <v>2020</v>
      </c>
      <c r="B318" t="s">
        <v>34</v>
      </c>
      <c r="C318" t="s">
        <v>9</v>
      </c>
      <c r="D318" s="1">
        <v>64</v>
      </c>
      <c r="E318">
        <v>2</v>
      </c>
      <c r="F318" s="1">
        <v>11</v>
      </c>
      <c r="G318" s="1"/>
      <c r="H318" s="1">
        <v>59</v>
      </c>
      <c r="I318" s="1">
        <v>0</v>
      </c>
      <c r="J318" s="1">
        <v>61</v>
      </c>
      <c r="K318" s="1">
        <v>0</v>
      </c>
      <c r="L318" s="1">
        <v>0</v>
      </c>
      <c r="M318">
        <v>9</v>
      </c>
      <c r="N318" s="1">
        <v>206</v>
      </c>
    </row>
    <row r="319" spans="1:14" x14ac:dyDescent="0.3">
      <c r="A319">
        <v>2020</v>
      </c>
      <c r="B319" t="s">
        <v>4</v>
      </c>
      <c r="C319" t="s">
        <v>9</v>
      </c>
      <c r="D319" s="1">
        <v>322</v>
      </c>
      <c r="E319">
        <v>15</v>
      </c>
      <c r="F319" s="1">
        <v>71</v>
      </c>
      <c r="G319" s="1"/>
      <c r="H319" s="1">
        <v>97</v>
      </c>
      <c r="I319" s="1">
        <v>0</v>
      </c>
      <c r="J319" s="1">
        <v>1263</v>
      </c>
      <c r="K319" s="1">
        <v>3</v>
      </c>
      <c r="L319" s="1">
        <v>0</v>
      </c>
      <c r="M319">
        <v>35</v>
      </c>
      <c r="N319" s="1">
        <v>1806</v>
      </c>
    </row>
    <row r="320" spans="1:14" x14ac:dyDescent="0.3">
      <c r="A320">
        <v>2020</v>
      </c>
      <c r="B320" t="s">
        <v>35</v>
      </c>
      <c r="C320" t="s">
        <v>9</v>
      </c>
      <c r="D320" s="1">
        <v>124</v>
      </c>
      <c r="E320">
        <v>8</v>
      </c>
      <c r="F320" s="1">
        <v>5</v>
      </c>
      <c r="G320" s="1"/>
      <c r="H320" s="1">
        <v>20</v>
      </c>
      <c r="I320" s="1">
        <v>0</v>
      </c>
      <c r="J320" s="1">
        <v>97</v>
      </c>
      <c r="K320" s="1">
        <v>2</v>
      </c>
      <c r="L320" s="1">
        <v>0</v>
      </c>
      <c r="M320">
        <v>8</v>
      </c>
      <c r="N320" s="1">
        <v>264</v>
      </c>
    </row>
    <row r="321" spans="1:14" x14ac:dyDescent="0.3">
      <c r="A321">
        <v>2020</v>
      </c>
      <c r="B321" t="s">
        <v>5</v>
      </c>
      <c r="C321" t="s">
        <v>9</v>
      </c>
      <c r="D321" s="1">
        <v>337</v>
      </c>
      <c r="E321">
        <v>41</v>
      </c>
      <c r="F321" s="1">
        <v>238</v>
      </c>
      <c r="G321" s="1"/>
      <c r="H321" s="1">
        <v>201</v>
      </c>
      <c r="I321" s="1">
        <v>0</v>
      </c>
      <c r="J321" s="1">
        <v>4465</v>
      </c>
      <c r="K321" s="1">
        <v>40</v>
      </c>
      <c r="L321" s="1">
        <v>0</v>
      </c>
      <c r="M321">
        <v>196</v>
      </c>
      <c r="N321" s="1">
        <v>5518</v>
      </c>
    </row>
    <row r="322" spans="1:14" x14ac:dyDescent="0.3">
      <c r="A322">
        <v>2020</v>
      </c>
      <c r="B322" t="s">
        <v>6</v>
      </c>
      <c r="C322" t="s">
        <v>9</v>
      </c>
      <c r="D322" s="1">
        <v>162</v>
      </c>
      <c r="E322">
        <v>42</v>
      </c>
      <c r="F322" s="1">
        <v>42</v>
      </c>
      <c r="G322" s="1"/>
      <c r="H322" s="1">
        <v>25</v>
      </c>
      <c r="I322" s="1">
        <v>0</v>
      </c>
      <c r="J322" s="1">
        <v>578</v>
      </c>
      <c r="K322" s="1">
        <v>0</v>
      </c>
      <c r="L322" s="1">
        <v>0</v>
      </c>
      <c r="M322">
        <v>28</v>
      </c>
      <c r="N322" s="1">
        <v>877</v>
      </c>
    </row>
    <row r="323" spans="1:14" x14ac:dyDescent="0.3">
      <c r="A323">
        <v>2020</v>
      </c>
      <c r="B323" t="s">
        <v>7</v>
      </c>
      <c r="C323" t="s">
        <v>9</v>
      </c>
      <c r="D323" s="1">
        <v>252</v>
      </c>
      <c r="E323">
        <v>16</v>
      </c>
      <c r="F323" s="1">
        <v>179</v>
      </c>
      <c r="G323" s="1"/>
      <c r="H323" s="1">
        <v>76</v>
      </c>
      <c r="I323" s="1">
        <v>0</v>
      </c>
      <c r="J323" s="1">
        <v>1217</v>
      </c>
      <c r="K323" s="1">
        <v>10</v>
      </c>
      <c r="L323" s="1">
        <v>1</v>
      </c>
      <c r="M323">
        <v>96</v>
      </c>
      <c r="N323" s="1">
        <v>1847</v>
      </c>
    </row>
    <row r="324" spans="1:14" x14ac:dyDescent="0.3">
      <c r="A324">
        <v>2020</v>
      </c>
      <c r="B324" t="s">
        <v>22</v>
      </c>
      <c r="C324" t="s">
        <v>9</v>
      </c>
      <c r="D324" s="1">
        <v>218</v>
      </c>
      <c r="E324">
        <v>8</v>
      </c>
      <c r="F324" s="1">
        <v>62</v>
      </c>
      <c r="G324" s="1"/>
      <c r="H324" s="1">
        <v>80</v>
      </c>
      <c r="I324" s="1">
        <v>0</v>
      </c>
      <c r="J324" s="1">
        <v>340</v>
      </c>
      <c r="K324" s="1">
        <v>11</v>
      </c>
      <c r="L324" s="1">
        <v>1</v>
      </c>
      <c r="M324">
        <v>27</v>
      </c>
      <c r="N324" s="1">
        <v>747</v>
      </c>
    </row>
    <row r="325" spans="1:14" x14ac:dyDescent="0.3">
      <c r="A325">
        <v>2020</v>
      </c>
      <c r="B325" t="s">
        <v>38</v>
      </c>
      <c r="C325" t="s">
        <v>12</v>
      </c>
      <c r="D325" s="1">
        <v>361</v>
      </c>
      <c r="E325">
        <v>12</v>
      </c>
      <c r="F325" s="1">
        <v>50</v>
      </c>
      <c r="G325" s="1"/>
      <c r="H325" s="1">
        <v>109</v>
      </c>
      <c r="I325" s="1">
        <v>0</v>
      </c>
      <c r="J325" s="1">
        <v>535</v>
      </c>
      <c r="K325" s="1">
        <v>11</v>
      </c>
      <c r="L325" s="1">
        <v>1</v>
      </c>
      <c r="M325">
        <v>20</v>
      </c>
      <c r="N325" s="1">
        <v>1099</v>
      </c>
    </row>
    <row r="326" spans="1:14" x14ac:dyDescent="0.3">
      <c r="A326">
        <v>2020</v>
      </c>
      <c r="B326" t="s">
        <v>10</v>
      </c>
      <c r="C326" t="s">
        <v>12</v>
      </c>
      <c r="D326" s="1">
        <v>91</v>
      </c>
      <c r="E326">
        <v>4</v>
      </c>
      <c r="F326" s="1">
        <v>16</v>
      </c>
      <c r="G326" s="1"/>
      <c r="H326" s="1">
        <v>73</v>
      </c>
      <c r="I326" s="1">
        <v>0</v>
      </c>
      <c r="J326" s="1">
        <v>128</v>
      </c>
      <c r="K326" s="1">
        <v>9</v>
      </c>
      <c r="L326" s="1">
        <v>0</v>
      </c>
      <c r="M326">
        <v>14</v>
      </c>
      <c r="N326" s="1">
        <v>335</v>
      </c>
    </row>
    <row r="327" spans="1:14" x14ac:dyDescent="0.3">
      <c r="A327">
        <v>2020</v>
      </c>
      <c r="B327" t="s">
        <v>11</v>
      </c>
      <c r="C327" t="s">
        <v>12</v>
      </c>
      <c r="D327" s="1">
        <v>60</v>
      </c>
      <c r="E327">
        <v>2</v>
      </c>
      <c r="F327" s="1">
        <v>9</v>
      </c>
      <c r="G327" s="1"/>
      <c r="H327" s="1">
        <v>37</v>
      </c>
      <c r="I327" s="1">
        <v>0</v>
      </c>
      <c r="J327" s="1">
        <v>66</v>
      </c>
      <c r="K327" s="1">
        <v>3</v>
      </c>
      <c r="L327" s="1">
        <v>1</v>
      </c>
      <c r="M327">
        <v>8</v>
      </c>
      <c r="N327" s="1">
        <v>186</v>
      </c>
    </row>
    <row r="328" spans="1:14" x14ac:dyDescent="0.3">
      <c r="A328">
        <v>2020</v>
      </c>
      <c r="B328" t="s">
        <v>36</v>
      </c>
      <c r="C328" t="s">
        <v>12</v>
      </c>
      <c r="D328" s="1">
        <v>42</v>
      </c>
      <c r="E328">
        <v>1</v>
      </c>
      <c r="F328" s="1">
        <v>16</v>
      </c>
      <c r="G328" s="1"/>
      <c r="H328" s="1">
        <v>21</v>
      </c>
      <c r="I328" s="1">
        <v>0</v>
      </c>
      <c r="J328" s="1">
        <v>65</v>
      </c>
      <c r="K328" s="1">
        <v>0</v>
      </c>
      <c r="L328" s="1">
        <v>0</v>
      </c>
      <c r="M328">
        <v>16</v>
      </c>
      <c r="N328" s="1">
        <v>161</v>
      </c>
    </row>
    <row r="329" spans="1:14" x14ac:dyDescent="0.3">
      <c r="A329">
        <v>2020</v>
      </c>
      <c r="B329" t="s">
        <v>23</v>
      </c>
      <c r="C329" t="s">
        <v>12</v>
      </c>
      <c r="D329" s="1">
        <v>236</v>
      </c>
      <c r="E329">
        <v>10</v>
      </c>
      <c r="F329" s="1">
        <v>28</v>
      </c>
      <c r="G329" s="1"/>
      <c r="H329" s="1">
        <v>93</v>
      </c>
      <c r="I329" s="1">
        <v>0</v>
      </c>
      <c r="J329" s="1">
        <v>320</v>
      </c>
      <c r="K329" s="1">
        <v>8</v>
      </c>
      <c r="L329" s="1">
        <v>1</v>
      </c>
      <c r="M329">
        <v>31</v>
      </c>
      <c r="N329" s="1">
        <v>727</v>
      </c>
    </row>
    <row r="330" spans="1:14" x14ac:dyDescent="0.3">
      <c r="A330">
        <v>2020</v>
      </c>
      <c r="B330" t="s">
        <v>13</v>
      </c>
      <c r="C330" t="s">
        <v>48</v>
      </c>
      <c r="D330" s="1">
        <v>536</v>
      </c>
      <c r="E330">
        <v>32</v>
      </c>
      <c r="F330" s="1">
        <v>179</v>
      </c>
      <c r="G330" s="1"/>
      <c r="H330" s="1">
        <v>253</v>
      </c>
      <c r="I330" s="1">
        <v>0</v>
      </c>
      <c r="J330" s="1">
        <v>557</v>
      </c>
      <c r="K330" s="1">
        <v>27</v>
      </c>
      <c r="L330" s="1">
        <v>0</v>
      </c>
      <c r="M330">
        <v>300</v>
      </c>
      <c r="N330" s="1">
        <v>1884</v>
      </c>
    </row>
    <row r="331" spans="1:14" x14ac:dyDescent="0.3">
      <c r="A331">
        <v>2020</v>
      </c>
      <c r="B331" t="s">
        <v>14</v>
      </c>
      <c r="C331" t="s">
        <v>48</v>
      </c>
      <c r="D331" s="1">
        <v>114</v>
      </c>
      <c r="E331">
        <v>4</v>
      </c>
      <c r="F331" s="1">
        <v>28</v>
      </c>
      <c r="G331" s="1"/>
      <c r="H331" s="1">
        <v>51</v>
      </c>
      <c r="I331" s="1">
        <v>0</v>
      </c>
      <c r="J331" s="1">
        <v>210</v>
      </c>
      <c r="K331" s="1">
        <v>0</v>
      </c>
      <c r="L331" s="1">
        <v>0</v>
      </c>
      <c r="M331">
        <v>34</v>
      </c>
      <c r="N331" s="1">
        <v>441</v>
      </c>
    </row>
    <row r="332" spans="1:14" x14ac:dyDescent="0.3">
      <c r="A332">
        <v>2020</v>
      </c>
      <c r="B332" t="s">
        <v>24</v>
      </c>
      <c r="C332" t="s">
        <v>48</v>
      </c>
      <c r="D332" s="1">
        <v>55</v>
      </c>
      <c r="E332">
        <v>3</v>
      </c>
      <c r="F332" s="1">
        <v>14</v>
      </c>
      <c r="G332" s="1"/>
      <c r="H332" s="1">
        <v>20</v>
      </c>
      <c r="I332" s="1">
        <v>0</v>
      </c>
      <c r="J332" s="1">
        <v>135</v>
      </c>
      <c r="K332" s="1">
        <v>3</v>
      </c>
      <c r="L332" s="1">
        <v>2</v>
      </c>
      <c r="M332">
        <v>10</v>
      </c>
      <c r="N332" s="1">
        <v>242</v>
      </c>
    </row>
    <row r="333" spans="1:14" x14ac:dyDescent="0.3">
      <c r="A333">
        <v>2020</v>
      </c>
      <c r="B333" t="s">
        <v>15</v>
      </c>
      <c r="C333" t="s">
        <v>15</v>
      </c>
      <c r="D333" s="1">
        <v>219</v>
      </c>
      <c r="E333">
        <v>2</v>
      </c>
      <c r="F333" s="1">
        <v>59</v>
      </c>
      <c r="G333" s="1"/>
      <c r="H333" s="1">
        <v>26</v>
      </c>
      <c r="I333" s="1">
        <v>0</v>
      </c>
      <c r="J333" s="1">
        <v>460</v>
      </c>
      <c r="K333" s="1">
        <v>11</v>
      </c>
      <c r="L333" s="1">
        <v>0</v>
      </c>
      <c r="M333">
        <v>39</v>
      </c>
      <c r="N333" s="1">
        <v>816</v>
      </c>
    </row>
    <row r="334" spans="1:14" x14ac:dyDescent="0.3">
      <c r="A334">
        <v>2020</v>
      </c>
      <c r="B334" t="s">
        <v>16</v>
      </c>
      <c r="C334" t="s">
        <v>12</v>
      </c>
      <c r="D334" s="1">
        <v>35</v>
      </c>
      <c r="E334">
        <v>0</v>
      </c>
      <c r="F334" s="1">
        <v>5</v>
      </c>
      <c r="G334" s="1"/>
      <c r="H334" s="1">
        <v>11</v>
      </c>
      <c r="I334" s="1">
        <v>0</v>
      </c>
      <c r="J334" s="1">
        <v>73</v>
      </c>
      <c r="K334" s="1">
        <v>0</v>
      </c>
      <c r="L334" s="1">
        <v>0</v>
      </c>
      <c r="M334">
        <v>1</v>
      </c>
      <c r="N334" s="1">
        <v>125</v>
      </c>
    </row>
    <row r="335" spans="1:14" x14ac:dyDescent="0.3">
      <c r="A335">
        <v>2020</v>
      </c>
      <c r="B335" t="s">
        <v>17</v>
      </c>
      <c r="C335" t="s">
        <v>12</v>
      </c>
      <c r="D335" s="1">
        <v>45</v>
      </c>
      <c r="E335">
        <v>4</v>
      </c>
      <c r="F335" s="1">
        <v>10</v>
      </c>
      <c r="G335" s="1"/>
      <c r="H335" s="1">
        <v>13</v>
      </c>
      <c r="I335" s="1">
        <v>0</v>
      </c>
      <c r="J335" s="1">
        <v>32</v>
      </c>
      <c r="K335" s="1">
        <v>1</v>
      </c>
      <c r="L335" s="1">
        <v>1</v>
      </c>
      <c r="M335">
        <v>5</v>
      </c>
      <c r="N335" s="1">
        <v>111</v>
      </c>
    </row>
    <row r="336" spans="1:14" x14ac:dyDescent="0.3">
      <c r="A336">
        <v>2020</v>
      </c>
      <c r="B336" t="s">
        <v>19</v>
      </c>
      <c r="C336" t="s">
        <v>12</v>
      </c>
      <c r="D336" s="1">
        <v>42</v>
      </c>
      <c r="E336">
        <v>6</v>
      </c>
      <c r="F336" s="1">
        <v>10</v>
      </c>
      <c r="G336" s="1"/>
      <c r="H336" s="1">
        <v>25</v>
      </c>
      <c r="I336" s="1">
        <v>0</v>
      </c>
      <c r="J336" s="1">
        <v>42</v>
      </c>
      <c r="K336" s="1">
        <v>4</v>
      </c>
      <c r="L336" s="1">
        <v>0</v>
      </c>
      <c r="M336">
        <v>6</v>
      </c>
      <c r="N336" s="1">
        <v>135</v>
      </c>
    </row>
    <row r="337" spans="1:14" x14ac:dyDescent="0.3">
      <c r="A337">
        <v>2020</v>
      </c>
      <c r="B337" t="s">
        <v>20</v>
      </c>
      <c r="C337" t="s">
        <v>48</v>
      </c>
      <c r="D337" s="1">
        <v>0</v>
      </c>
      <c r="E337">
        <v>0</v>
      </c>
      <c r="F337" s="1">
        <v>1</v>
      </c>
      <c r="G337" s="1"/>
      <c r="H337" s="1">
        <v>0</v>
      </c>
      <c r="I337" s="1">
        <v>0</v>
      </c>
      <c r="J337" s="1">
        <v>8</v>
      </c>
      <c r="K337" s="1">
        <v>0</v>
      </c>
      <c r="L337" s="1">
        <v>0</v>
      </c>
      <c r="M337">
        <v>1</v>
      </c>
      <c r="N337" s="1">
        <v>10</v>
      </c>
    </row>
    <row r="338" spans="1:14" x14ac:dyDescent="0.3">
      <c r="A338">
        <v>2020</v>
      </c>
      <c r="B338" t="s">
        <v>21</v>
      </c>
      <c r="C338" t="s">
        <v>9</v>
      </c>
      <c r="D338" s="1">
        <v>27</v>
      </c>
      <c r="E338">
        <v>0</v>
      </c>
      <c r="F338" s="1">
        <v>0</v>
      </c>
      <c r="G338" s="1"/>
      <c r="H338" s="1">
        <v>23</v>
      </c>
      <c r="I338" s="1">
        <v>0</v>
      </c>
      <c r="J338" s="1">
        <v>28</v>
      </c>
      <c r="K338" s="1">
        <v>1</v>
      </c>
      <c r="L338" s="1">
        <v>0</v>
      </c>
      <c r="M338">
        <v>2</v>
      </c>
      <c r="N338" s="1">
        <v>81</v>
      </c>
    </row>
  </sheetData>
  <autoFilter ref="A3:N338" xr:uid="{00000000-0009-0000-0000-000001000000}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topLeftCell="A10" workbookViewId="0">
      <selection activeCell="R22" sqref="R22"/>
    </sheetView>
  </sheetViews>
  <sheetFormatPr defaultColWidth="8.77734375" defaultRowHeight="14.4" x14ac:dyDescent="0.3"/>
  <sheetData>
    <row r="1" spans="1:19" x14ac:dyDescent="0.3">
      <c r="A1" t="s">
        <v>39</v>
      </c>
      <c r="B1" t="s">
        <v>72</v>
      </c>
    </row>
    <row r="2" spans="1:19" x14ac:dyDescent="0.3">
      <c r="B2" s="16" t="s">
        <v>55</v>
      </c>
    </row>
    <row r="4" spans="1:19" x14ac:dyDescent="0.3">
      <c r="A4" s="8"/>
      <c r="B4" s="8" t="s">
        <v>25</v>
      </c>
      <c r="C4" s="8" t="s">
        <v>49</v>
      </c>
      <c r="D4" s="8" t="s">
        <v>50</v>
      </c>
      <c r="E4" s="8" t="s">
        <v>28</v>
      </c>
      <c r="F4" s="8" t="s">
        <v>51</v>
      </c>
      <c r="G4" s="8" t="s">
        <v>52</v>
      </c>
      <c r="H4" s="8" t="s">
        <v>30</v>
      </c>
      <c r="I4" s="8" t="s">
        <v>32</v>
      </c>
      <c r="J4" s="8" t="s">
        <v>33</v>
      </c>
      <c r="K4" s="8" t="s">
        <v>8</v>
      </c>
    </row>
    <row r="5" spans="1:19" x14ac:dyDescent="0.3">
      <c r="A5">
        <v>1996</v>
      </c>
      <c r="B5" s="1">
        <v>61392</v>
      </c>
      <c r="C5" s="1">
        <v>954</v>
      </c>
      <c r="D5" s="1">
        <v>1037</v>
      </c>
      <c r="E5" s="1">
        <v>18682</v>
      </c>
      <c r="F5" s="1">
        <v>1179</v>
      </c>
      <c r="G5" s="1">
        <v>5297</v>
      </c>
      <c r="H5" s="1">
        <v>15217</v>
      </c>
      <c r="I5" s="1">
        <v>13276</v>
      </c>
      <c r="J5" s="1">
        <v>649</v>
      </c>
      <c r="K5" s="1">
        <v>5101</v>
      </c>
      <c r="S5" t="s">
        <v>64</v>
      </c>
    </row>
    <row r="6" spans="1:19" x14ac:dyDescent="0.3">
      <c r="A6">
        <v>1997</v>
      </c>
      <c r="B6" s="1">
        <v>65960</v>
      </c>
      <c r="C6" s="1">
        <v>1138</v>
      </c>
      <c r="D6" s="1">
        <v>845</v>
      </c>
      <c r="E6" s="1">
        <v>19429</v>
      </c>
      <c r="F6" s="1">
        <v>963</v>
      </c>
      <c r="G6" s="1">
        <v>5018</v>
      </c>
      <c r="H6" s="1">
        <v>16965</v>
      </c>
      <c r="I6" s="1">
        <v>15069</v>
      </c>
      <c r="J6" s="1">
        <v>532</v>
      </c>
      <c r="K6" s="1">
        <v>6001</v>
      </c>
    </row>
    <row r="7" spans="1:19" x14ac:dyDescent="0.3">
      <c r="A7">
        <v>1998</v>
      </c>
      <c r="B7" s="1">
        <v>67545</v>
      </c>
      <c r="C7" s="1">
        <v>973</v>
      </c>
      <c r="D7" s="1">
        <v>914</v>
      </c>
      <c r="E7" s="1">
        <v>15986</v>
      </c>
      <c r="F7" s="1">
        <v>2112</v>
      </c>
      <c r="G7" s="1">
        <v>5150</v>
      </c>
      <c r="H7" s="1">
        <v>22616</v>
      </c>
      <c r="I7" s="1">
        <v>16361</v>
      </c>
      <c r="J7" s="1">
        <v>631</v>
      </c>
      <c r="K7" s="1">
        <v>2802</v>
      </c>
    </row>
    <row r="8" spans="1:19" x14ac:dyDescent="0.3">
      <c r="A8">
        <v>1999</v>
      </c>
      <c r="B8" s="1">
        <v>67816</v>
      </c>
      <c r="C8" s="1">
        <v>1168</v>
      </c>
      <c r="D8" s="1">
        <v>897</v>
      </c>
      <c r="E8" s="1">
        <v>17175</v>
      </c>
      <c r="F8" s="1">
        <v>2501</v>
      </c>
      <c r="G8" s="1">
        <v>5045</v>
      </c>
      <c r="H8" s="1">
        <v>19370</v>
      </c>
      <c r="I8" s="1">
        <v>16444</v>
      </c>
      <c r="J8" s="1">
        <v>723</v>
      </c>
      <c r="K8" s="1">
        <v>4493</v>
      </c>
    </row>
    <row r="9" spans="1:19" x14ac:dyDescent="0.3">
      <c r="A9">
        <v>2000</v>
      </c>
      <c r="B9" s="1">
        <v>58448</v>
      </c>
      <c r="C9" s="1">
        <v>2643</v>
      </c>
      <c r="D9" s="1">
        <v>948</v>
      </c>
      <c r="E9" s="1">
        <v>16441</v>
      </c>
      <c r="F9" s="1">
        <v>965</v>
      </c>
      <c r="G9" s="1">
        <v>5474</v>
      </c>
      <c r="H9" s="1">
        <v>13792</v>
      </c>
      <c r="I9" s="1">
        <v>13439</v>
      </c>
      <c r="J9" s="1">
        <v>511</v>
      </c>
      <c r="K9" s="1">
        <v>4235</v>
      </c>
    </row>
    <row r="10" spans="1:19" x14ac:dyDescent="0.3">
      <c r="A10">
        <v>2001</v>
      </c>
      <c r="B10" s="1">
        <v>54235</v>
      </c>
      <c r="C10" s="1">
        <v>895</v>
      </c>
      <c r="D10" s="1">
        <v>820</v>
      </c>
      <c r="E10" s="1">
        <v>17331</v>
      </c>
      <c r="F10" s="1">
        <v>1053</v>
      </c>
      <c r="G10" s="1">
        <v>5536</v>
      </c>
      <c r="H10" s="1">
        <v>13896</v>
      </c>
      <c r="I10" s="1">
        <v>13279</v>
      </c>
      <c r="J10" s="1">
        <v>973</v>
      </c>
      <c r="K10" s="1">
        <v>452</v>
      </c>
    </row>
    <row r="11" spans="1:19" x14ac:dyDescent="0.3">
      <c r="A11">
        <v>2002</v>
      </c>
      <c r="B11" s="1">
        <v>53762</v>
      </c>
      <c r="C11" s="1">
        <v>1519</v>
      </c>
      <c r="D11" s="1">
        <v>998</v>
      </c>
      <c r="E11" s="1">
        <v>15492</v>
      </c>
      <c r="F11" s="1">
        <v>1171</v>
      </c>
      <c r="G11" s="1">
        <v>4765</v>
      </c>
      <c r="H11" s="1">
        <v>15279</v>
      </c>
      <c r="I11" s="1">
        <v>13138</v>
      </c>
      <c r="J11" s="1">
        <v>1054</v>
      </c>
      <c r="K11" s="1">
        <v>346</v>
      </c>
    </row>
    <row r="12" spans="1:19" x14ac:dyDescent="0.3">
      <c r="A12">
        <v>2003</v>
      </c>
      <c r="B12" s="1">
        <v>56282</v>
      </c>
      <c r="C12" s="1">
        <v>1645</v>
      </c>
      <c r="D12" s="1">
        <v>1157</v>
      </c>
      <c r="E12" s="1">
        <v>16427</v>
      </c>
      <c r="F12" s="1">
        <v>1175</v>
      </c>
      <c r="G12" s="1">
        <v>5625</v>
      </c>
      <c r="H12" s="1">
        <v>15112</v>
      </c>
      <c r="I12" s="1">
        <v>13480</v>
      </c>
      <c r="J12" s="1">
        <v>987</v>
      </c>
      <c r="K12" s="1">
        <v>674</v>
      </c>
    </row>
    <row r="13" spans="1:19" x14ac:dyDescent="0.3">
      <c r="A13">
        <v>2004</v>
      </c>
      <c r="B13" s="1">
        <v>60715</v>
      </c>
      <c r="C13" s="1">
        <v>1202</v>
      </c>
      <c r="D13" s="1">
        <v>1263</v>
      </c>
      <c r="E13" s="1">
        <v>18663</v>
      </c>
      <c r="F13" s="1">
        <v>1314</v>
      </c>
      <c r="G13" s="1">
        <v>4719</v>
      </c>
      <c r="H13" s="1">
        <v>17280</v>
      </c>
      <c r="I13" s="1">
        <v>14707</v>
      </c>
      <c r="J13" s="1">
        <v>951</v>
      </c>
      <c r="K13" s="1">
        <v>616</v>
      </c>
    </row>
    <row r="14" spans="1:19" x14ac:dyDescent="0.3">
      <c r="A14">
        <v>2005</v>
      </c>
      <c r="B14" s="1">
        <v>68450</v>
      </c>
      <c r="C14" s="1">
        <v>1745</v>
      </c>
      <c r="D14" s="1">
        <v>1635</v>
      </c>
      <c r="E14" s="1">
        <v>22947</v>
      </c>
      <c r="F14" s="1">
        <v>1671</v>
      </c>
      <c r="G14" s="1">
        <v>4766</v>
      </c>
      <c r="H14" s="1">
        <v>17584</v>
      </c>
      <c r="I14" s="1">
        <v>15598</v>
      </c>
      <c r="J14" s="1">
        <v>1301</v>
      </c>
      <c r="K14" s="1">
        <v>1203</v>
      </c>
    </row>
    <row r="15" spans="1:19" x14ac:dyDescent="0.3">
      <c r="A15">
        <v>2006</v>
      </c>
      <c r="B15" s="1">
        <v>76504</v>
      </c>
      <c r="C15" s="1">
        <v>1235</v>
      </c>
      <c r="D15" s="1">
        <v>1704</v>
      </c>
      <c r="E15" s="1">
        <v>25231</v>
      </c>
      <c r="F15" s="1">
        <v>1929</v>
      </c>
      <c r="G15" s="1">
        <v>5073</v>
      </c>
      <c r="H15" s="1">
        <v>20584</v>
      </c>
      <c r="I15" s="1">
        <v>18815</v>
      </c>
      <c r="J15" s="1">
        <v>1744</v>
      </c>
      <c r="K15" s="1">
        <v>189</v>
      </c>
    </row>
    <row r="16" spans="1:19" x14ac:dyDescent="0.3">
      <c r="A16">
        <v>2007</v>
      </c>
      <c r="B16" s="1">
        <v>104122</v>
      </c>
      <c r="C16" s="1">
        <v>732</v>
      </c>
      <c r="D16" s="1">
        <v>2320</v>
      </c>
      <c r="E16" s="1">
        <v>38633</v>
      </c>
      <c r="F16" s="1">
        <v>4051</v>
      </c>
      <c r="G16" s="1">
        <v>5926</v>
      </c>
      <c r="H16" s="1">
        <v>27198</v>
      </c>
      <c r="I16" s="1">
        <v>22793</v>
      </c>
      <c r="J16" s="1">
        <v>2244</v>
      </c>
      <c r="K16" s="1">
        <v>225</v>
      </c>
    </row>
    <row r="17" spans="1:11" x14ac:dyDescent="0.3">
      <c r="A17">
        <v>2008</v>
      </c>
      <c r="B17" s="1">
        <v>116158</v>
      </c>
      <c r="C17" s="1">
        <v>849</v>
      </c>
      <c r="D17" s="1">
        <v>2434</v>
      </c>
      <c r="E17" s="1">
        <v>48588</v>
      </c>
      <c r="F17" s="1">
        <v>4337</v>
      </c>
      <c r="G17" s="1">
        <v>6552</v>
      </c>
      <c r="H17" s="1">
        <v>31103</v>
      </c>
      <c r="I17" s="1">
        <v>20941</v>
      </c>
      <c r="J17" s="1">
        <v>1030</v>
      </c>
      <c r="K17" s="1">
        <v>324</v>
      </c>
    </row>
    <row r="18" spans="1:11" x14ac:dyDescent="0.3">
      <c r="A18">
        <v>2009</v>
      </c>
      <c r="B18" s="1">
        <v>124199</v>
      </c>
      <c r="C18" s="1">
        <v>836</v>
      </c>
      <c r="D18" s="1">
        <v>1958</v>
      </c>
      <c r="E18" s="1">
        <v>48043</v>
      </c>
      <c r="F18" s="1">
        <v>5095</v>
      </c>
      <c r="G18" s="1">
        <v>2487</v>
      </c>
      <c r="H18" s="1">
        <v>28886</v>
      </c>
      <c r="I18" s="1">
        <v>29658</v>
      </c>
      <c r="J18" s="1">
        <v>1510</v>
      </c>
      <c r="K18" s="1">
        <v>658</v>
      </c>
    </row>
    <row r="19" spans="1:11" x14ac:dyDescent="0.3">
      <c r="A19">
        <v>2010</v>
      </c>
      <c r="B19" s="1">
        <v>142178</v>
      </c>
      <c r="C19" s="1">
        <v>1092</v>
      </c>
      <c r="D19" s="1">
        <v>1877</v>
      </c>
      <c r="E19" s="1">
        <v>62020</v>
      </c>
      <c r="F19" s="1">
        <v>4924</v>
      </c>
      <c r="G19" s="1">
        <v>8426</v>
      </c>
      <c r="H19" s="1">
        <v>23774</v>
      </c>
      <c r="I19" s="1">
        <v>36756</v>
      </c>
      <c r="J19" s="1">
        <v>1459</v>
      </c>
      <c r="K19" s="1">
        <v>1850</v>
      </c>
    </row>
    <row r="20" spans="1:11" x14ac:dyDescent="0.3">
      <c r="A20">
        <v>2011</v>
      </c>
      <c r="B20" s="1">
        <v>152454</v>
      </c>
      <c r="C20" s="1">
        <v>871</v>
      </c>
      <c r="D20" s="1">
        <v>2259</v>
      </c>
      <c r="E20" s="1">
        <v>64105</v>
      </c>
      <c r="F20" s="1">
        <v>4947</v>
      </c>
      <c r="G20" s="1">
        <v>6614</v>
      </c>
      <c r="H20" s="1">
        <v>25672</v>
      </c>
      <c r="I20" s="1">
        <v>44675</v>
      </c>
      <c r="J20" s="1">
        <v>1420</v>
      </c>
      <c r="K20" s="1">
        <v>1891</v>
      </c>
    </row>
    <row r="21" spans="1:11" x14ac:dyDescent="0.3">
      <c r="A21">
        <v>2012</v>
      </c>
      <c r="B21" s="1">
        <v>155008</v>
      </c>
      <c r="C21" s="1">
        <v>973</v>
      </c>
      <c r="D21" s="1">
        <v>1883</v>
      </c>
      <c r="E21" s="1">
        <v>52435</v>
      </c>
      <c r="F21" s="1">
        <v>4016</v>
      </c>
      <c r="G21" s="1">
        <v>6152</v>
      </c>
      <c r="H21" s="1">
        <v>24013</v>
      </c>
      <c r="I21" s="1">
        <v>63503</v>
      </c>
      <c r="J21" s="1">
        <v>994</v>
      </c>
      <c r="K21" s="1">
        <v>1039</v>
      </c>
    </row>
    <row r="22" spans="1:11" x14ac:dyDescent="0.3">
      <c r="A22">
        <v>2013</v>
      </c>
      <c r="B22" s="1">
        <v>168212</v>
      </c>
      <c r="C22" s="1">
        <v>917</v>
      </c>
      <c r="D22" s="1">
        <v>2682</v>
      </c>
      <c r="E22" s="1">
        <v>55026</v>
      </c>
      <c r="F22" s="1">
        <v>4376</v>
      </c>
      <c r="G22" s="1">
        <v>5786</v>
      </c>
      <c r="H22" s="1">
        <v>27544</v>
      </c>
      <c r="I22" s="1">
        <v>70008</v>
      </c>
      <c r="J22" s="1">
        <v>1087</v>
      </c>
      <c r="K22" s="1">
        <v>786</v>
      </c>
    </row>
    <row r="26" spans="1:11" x14ac:dyDescent="0.3">
      <c r="A26" s="8" t="s">
        <v>53</v>
      </c>
      <c r="B26" s="8" t="s">
        <v>0</v>
      </c>
      <c r="C26" s="8" t="s">
        <v>47</v>
      </c>
      <c r="D26" s="8" t="s">
        <v>12</v>
      </c>
      <c r="E26" s="8" t="s">
        <v>9</v>
      </c>
      <c r="F26" s="8" t="s">
        <v>15</v>
      </c>
      <c r="G26" s="8" t="s">
        <v>48</v>
      </c>
      <c r="H26" s="8" t="s">
        <v>54</v>
      </c>
      <c r="J26" t="s">
        <v>25</v>
      </c>
    </row>
    <row r="27" spans="1:11" x14ac:dyDescent="0.3">
      <c r="A27" s="8">
        <v>1999</v>
      </c>
      <c r="B27" s="15">
        <v>33152</v>
      </c>
      <c r="C27" s="15">
        <v>4437</v>
      </c>
      <c r="D27" s="15">
        <v>6270</v>
      </c>
      <c r="E27" s="15">
        <v>12758</v>
      </c>
      <c r="F27" s="15">
        <v>297</v>
      </c>
      <c r="G27" s="15">
        <v>5973</v>
      </c>
      <c r="H27" s="15">
        <v>4929</v>
      </c>
      <c r="J27">
        <f>SUM(Table1[[#This Row],[Australia]:[Not stated]])</f>
        <v>67816</v>
      </c>
      <c r="K27" s="1"/>
    </row>
    <row r="28" spans="1:11" x14ac:dyDescent="0.3">
      <c r="A28" s="8">
        <v>2000</v>
      </c>
      <c r="B28" s="15">
        <v>29285</v>
      </c>
      <c r="C28" s="15">
        <v>4004</v>
      </c>
      <c r="D28" s="15">
        <v>5198</v>
      </c>
      <c r="E28" s="15">
        <v>12558</v>
      </c>
      <c r="F28" s="15">
        <v>210</v>
      </c>
      <c r="G28" s="15">
        <v>7191</v>
      </c>
      <c r="H28" s="15">
        <v>2</v>
      </c>
      <c r="J28">
        <f>SUM(Table1[[#This Row],[Australia]:[Not stated]])</f>
        <v>58448</v>
      </c>
      <c r="K28" s="1"/>
    </row>
    <row r="29" spans="1:11" x14ac:dyDescent="0.3">
      <c r="A29" s="34">
        <v>2001</v>
      </c>
      <c r="B29" s="35">
        <v>27661</v>
      </c>
      <c r="C29" s="35">
        <v>4141</v>
      </c>
      <c r="D29" s="35">
        <v>5161</v>
      </c>
      <c r="E29" s="35">
        <v>10886</v>
      </c>
      <c r="F29" s="35">
        <v>244</v>
      </c>
      <c r="G29" s="35">
        <v>6142</v>
      </c>
      <c r="H29" s="35" t="s">
        <v>18</v>
      </c>
      <c r="I29" s="14"/>
      <c r="J29" s="14">
        <f>SUM(Table1[[#This Row],[Australia]:[Not stated]])</f>
        <v>54235</v>
      </c>
      <c r="K29" s="28"/>
    </row>
    <row r="30" spans="1:11" x14ac:dyDescent="0.3">
      <c r="A30" s="34">
        <v>2002</v>
      </c>
      <c r="B30" s="35">
        <v>26617</v>
      </c>
      <c r="C30" s="35">
        <v>3777</v>
      </c>
      <c r="D30" s="35">
        <v>4733</v>
      </c>
      <c r="E30" s="35">
        <v>11340</v>
      </c>
      <c r="F30" s="35">
        <v>271</v>
      </c>
      <c r="G30" s="35">
        <v>6990</v>
      </c>
      <c r="H30" s="35">
        <v>1</v>
      </c>
      <c r="I30" s="14"/>
      <c r="J30" s="14">
        <f>SUM(Table1[[#This Row],[Australia]:[Not stated]])</f>
        <v>53729</v>
      </c>
      <c r="K30" s="28"/>
    </row>
    <row r="31" spans="1:11" x14ac:dyDescent="0.3">
      <c r="A31" s="34">
        <v>2003</v>
      </c>
      <c r="B31" s="35">
        <v>30118</v>
      </c>
      <c r="C31" s="35">
        <v>4071</v>
      </c>
      <c r="D31" s="35">
        <v>4218</v>
      </c>
      <c r="E31" s="35">
        <v>12467</v>
      </c>
      <c r="F31" s="35">
        <v>193</v>
      </c>
      <c r="G31" s="35">
        <v>5215</v>
      </c>
      <c r="H31" s="35" t="s">
        <v>18</v>
      </c>
      <c r="I31" s="14"/>
      <c r="J31" s="14">
        <f>SUM(Table1[[#This Row],[Australia]:[Not stated]])</f>
        <v>56282</v>
      </c>
      <c r="K31" s="28"/>
    </row>
    <row r="32" spans="1:11" x14ac:dyDescent="0.3">
      <c r="A32" s="34">
        <v>2004</v>
      </c>
      <c r="B32" s="35">
        <v>33255</v>
      </c>
      <c r="C32" s="35">
        <v>3997</v>
      </c>
      <c r="D32" s="35">
        <v>4975</v>
      </c>
      <c r="E32" s="35">
        <v>12713</v>
      </c>
      <c r="F32" s="35">
        <v>245</v>
      </c>
      <c r="G32" s="35">
        <v>5529</v>
      </c>
      <c r="H32" s="35">
        <v>1</v>
      </c>
      <c r="I32" s="14"/>
      <c r="J32" s="14">
        <f>SUM(Table1[[#This Row],[Australia]:[Not stated]])</f>
        <v>60715</v>
      </c>
      <c r="K32" s="28"/>
    </row>
    <row r="33" spans="1:11" x14ac:dyDescent="0.3">
      <c r="A33" s="8">
        <v>2005</v>
      </c>
      <c r="B33" s="15">
        <v>36401</v>
      </c>
      <c r="C33" s="15">
        <v>5055</v>
      </c>
      <c r="D33" s="15">
        <v>4097</v>
      </c>
      <c r="E33" s="15">
        <v>16596</v>
      </c>
      <c r="F33" s="15">
        <v>344</v>
      </c>
      <c r="G33" s="15">
        <v>5949</v>
      </c>
      <c r="H33" s="15">
        <v>8</v>
      </c>
      <c r="J33">
        <f>SUM(Table1[[#This Row],[Australia]:[Not stated]])</f>
        <v>68450</v>
      </c>
      <c r="K33" s="1"/>
    </row>
    <row r="34" spans="1:11" x14ac:dyDescent="0.3">
      <c r="A34" s="8">
        <v>2006</v>
      </c>
      <c r="B34" s="15">
        <v>40311</v>
      </c>
      <c r="C34" s="15">
        <v>5052</v>
      </c>
      <c r="D34" s="15">
        <v>5202</v>
      </c>
      <c r="E34" s="15">
        <v>18616</v>
      </c>
      <c r="F34" s="15">
        <v>498</v>
      </c>
      <c r="G34" s="15">
        <v>6825</v>
      </c>
      <c r="H34" s="15" t="s">
        <v>18</v>
      </c>
      <c r="J34">
        <f>SUM(Table1[[#This Row],[Australia]:[Not stated]])</f>
        <v>76504</v>
      </c>
      <c r="K34" s="1"/>
    </row>
    <row r="35" spans="1:11" x14ac:dyDescent="0.3">
      <c r="A35" s="8">
        <v>2007</v>
      </c>
      <c r="B35" s="15">
        <v>53819</v>
      </c>
      <c r="C35" s="15">
        <v>7755</v>
      </c>
      <c r="D35" s="15">
        <v>8631</v>
      </c>
      <c r="E35" s="15">
        <v>25005</v>
      </c>
      <c r="F35" s="15">
        <v>727</v>
      </c>
      <c r="G35" s="15">
        <v>8172</v>
      </c>
      <c r="H35" s="15">
        <v>13</v>
      </c>
      <c r="J35">
        <f>SUM(Table1[[#This Row],[Australia]:[Not stated]])</f>
        <v>104122</v>
      </c>
      <c r="K35" s="1"/>
    </row>
    <row r="36" spans="1:11" x14ac:dyDescent="0.3">
      <c r="A36" s="8">
        <v>2008</v>
      </c>
      <c r="B36" s="15">
        <v>58447</v>
      </c>
      <c r="C36" s="15">
        <v>8322</v>
      </c>
      <c r="D36" s="15">
        <v>9902</v>
      </c>
      <c r="E36" s="15">
        <v>29492</v>
      </c>
      <c r="F36" s="15">
        <v>941</v>
      </c>
      <c r="G36" s="15">
        <v>9054</v>
      </c>
      <c r="H36" s="15" t="s">
        <v>18</v>
      </c>
      <c r="J36">
        <f>SUM(Table1[[#This Row],[Australia]:[Not stated]])</f>
        <v>116158</v>
      </c>
      <c r="K36" s="1"/>
    </row>
    <row r="37" spans="1:11" x14ac:dyDescent="0.3">
      <c r="A37" s="8">
        <v>2009</v>
      </c>
      <c r="B37" s="15">
        <v>66383</v>
      </c>
      <c r="C37" s="15">
        <v>9227</v>
      </c>
      <c r="D37" s="15">
        <v>9078</v>
      </c>
      <c r="E37" s="15">
        <v>29876</v>
      </c>
      <c r="F37" s="15">
        <v>861</v>
      </c>
      <c r="G37" s="15">
        <v>8774</v>
      </c>
      <c r="H37" s="15" t="s">
        <v>18</v>
      </c>
      <c r="J37">
        <f>SUM(Table1[[#This Row],[Australia]:[Not stated]])</f>
        <v>124199</v>
      </c>
      <c r="K37" s="1"/>
    </row>
    <row r="38" spans="1:11" x14ac:dyDescent="0.3">
      <c r="A38" s="8">
        <v>2010</v>
      </c>
      <c r="B38" s="15">
        <v>75512</v>
      </c>
      <c r="C38" s="15">
        <v>10893</v>
      </c>
      <c r="D38" s="15">
        <v>9495</v>
      </c>
      <c r="E38" s="15">
        <v>35757</v>
      </c>
      <c r="F38" s="15">
        <v>1026</v>
      </c>
      <c r="G38" s="15">
        <v>9495</v>
      </c>
      <c r="H38" s="15" t="s">
        <v>18</v>
      </c>
      <c r="J38">
        <f>SUM(Table1[[#This Row],[Australia]:[Not stated]])</f>
        <v>142178</v>
      </c>
      <c r="K38" s="1"/>
    </row>
    <row r="39" spans="1:11" x14ac:dyDescent="0.3">
      <c r="A39" s="8">
        <v>2011</v>
      </c>
      <c r="B39" s="15">
        <v>73306</v>
      </c>
      <c r="C39" s="15">
        <v>13171</v>
      </c>
      <c r="D39" s="15">
        <v>11716</v>
      </c>
      <c r="E39" s="15">
        <v>42936</v>
      </c>
      <c r="F39" s="15">
        <v>1356</v>
      </c>
      <c r="G39" s="15">
        <v>9969</v>
      </c>
      <c r="H39" s="15" t="s">
        <v>18</v>
      </c>
      <c r="J39">
        <f>SUM(Table1[[#This Row],[Australia]:[Not stated]])</f>
        <v>152454</v>
      </c>
      <c r="K39" s="1"/>
    </row>
    <row r="40" spans="1:11" x14ac:dyDescent="0.3">
      <c r="A40" s="8">
        <v>2012</v>
      </c>
      <c r="B40" s="15">
        <v>72095</v>
      </c>
      <c r="C40" s="15">
        <v>12150</v>
      </c>
      <c r="D40" s="15">
        <v>10185</v>
      </c>
      <c r="E40" s="15">
        <v>49891</v>
      </c>
      <c r="F40" s="15">
        <v>1209</v>
      </c>
      <c r="G40" s="15">
        <v>9478</v>
      </c>
      <c r="H40" s="15" t="s">
        <v>18</v>
      </c>
      <c r="J40">
        <f>SUM(Table1[[#This Row],[Australia]:[Not stated]])</f>
        <v>155008</v>
      </c>
      <c r="K40" s="1"/>
    </row>
    <row r="41" spans="1:11" x14ac:dyDescent="0.3">
      <c r="A41" s="8">
        <v>2013</v>
      </c>
      <c r="B41" s="15">
        <v>80537</v>
      </c>
      <c r="C41" s="15">
        <v>12814</v>
      </c>
      <c r="D41" s="15">
        <v>10592</v>
      </c>
      <c r="E41" s="15">
        <v>53194</v>
      </c>
      <c r="F41" s="15">
        <v>1300</v>
      </c>
      <c r="G41" s="15">
        <v>9773</v>
      </c>
      <c r="H41" s="15">
        <v>2</v>
      </c>
      <c r="J41">
        <f>SUM(Table1[[#This Row],[Australia]:[Not stated]])</f>
        <v>168212</v>
      </c>
      <c r="K41" s="1"/>
    </row>
  </sheetData>
  <hyperlinks>
    <hyperlink ref="B2" r:id="rId1" xr:uid="{00000000-0004-0000-0200-000000000000}"/>
  </hyperlinks>
  <pageMargins left="0.7" right="0.7" top="0.75" bottom="0.75" header="0.3" footer="0.3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L45"/>
  <sheetViews>
    <sheetView workbookViewId="0">
      <selection activeCell="C46" sqref="C46"/>
    </sheetView>
  </sheetViews>
  <sheetFormatPr defaultColWidth="8.77734375" defaultRowHeight="14.4" x14ac:dyDescent="0.3"/>
  <sheetData>
    <row r="1" spans="1:12" x14ac:dyDescent="0.3">
      <c r="A1" t="s">
        <v>39</v>
      </c>
      <c r="B1" s="16" t="s">
        <v>63</v>
      </c>
    </row>
    <row r="2" spans="1:12" x14ac:dyDescent="0.3">
      <c r="B2" s="16"/>
    </row>
    <row r="4" spans="1:12" x14ac:dyDescent="0.3">
      <c r="A4" t="s">
        <v>26</v>
      </c>
      <c r="B4" t="s">
        <v>61</v>
      </c>
      <c r="C4" s="8" t="s">
        <v>49</v>
      </c>
      <c r="D4" s="8" t="s">
        <v>50</v>
      </c>
      <c r="E4" s="8" t="s">
        <v>28</v>
      </c>
      <c r="F4" s="8" t="s">
        <v>51</v>
      </c>
      <c r="G4" s="8" t="s">
        <v>52</v>
      </c>
      <c r="H4" s="8" t="s">
        <v>30</v>
      </c>
      <c r="I4" s="8" t="s">
        <v>32</v>
      </c>
      <c r="J4" s="8" t="s">
        <v>33</v>
      </c>
      <c r="K4" s="8" t="s">
        <v>8</v>
      </c>
      <c r="L4" s="8" t="s">
        <v>25</v>
      </c>
    </row>
    <row r="5" spans="1:12" x14ac:dyDescent="0.3">
      <c r="A5">
        <v>2000</v>
      </c>
      <c r="B5" t="s">
        <v>0</v>
      </c>
      <c r="C5">
        <v>663</v>
      </c>
      <c r="D5">
        <v>489</v>
      </c>
      <c r="E5">
        <v>9458</v>
      </c>
      <c r="F5">
        <v>465</v>
      </c>
      <c r="G5">
        <v>3328</v>
      </c>
      <c r="H5">
        <v>5060</v>
      </c>
      <c r="I5">
        <v>8269</v>
      </c>
      <c r="J5">
        <v>75</v>
      </c>
      <c r="K5">
        <v>1478</v>
      </c>
      <c r="L5">
        <f>SUM(C5:K5)</f>
        <v>29285</v>
      </c>
    </row>
    <row r="6" spans="1:12" x14ac:dyDescent="0.3">
      <c r="A6">
        <v>2000</v>
      </c>
      <c r="B6" t="s">
        <v>37</v>
      </c>
      <c r="C6">
        <v>72</v>
      </c>
      <c r="D6">
        <v>68</v>
      </c>
      <c r="E6">
        <v>1127</v>
      </c>
      <c r="F6">
        <v>60</v>
      </c>
      <c r="G6">
        <v>248</v>
      </c>
      <c r="H6">
        <v>368</v>
      </c>
      <c r="I6">
        <v>520</v>
      </c>
      <c r="J6">
        <v>3</v>
      </c>
      <c r="K6">
        <v>182</v>
      </c>
      <c r="L6">
        <f t="shared" ref="L6:L24" si="0">SUM(C6:K6)</f>
        <v>2648</v>
      </c>
    </row>
    <row r="7" spans="1:12" x14ac:dyDescent="0.3">
      <c r="A7">
        <v>2000</v>
      </c>
      <c r="B7" t="s">
        <v>1</v>
      </c>
      <c r="C7">
        <v>149</v>
      </c>
      <c r="D7">
        <v>114</v>
      </c>
      <c r="E7">
        <v>138</v>
      </c>
      <c r="F7">
        <v>29</v>
      </c>
      <c r="G7">
        <v>157</v>
      </c>
      <c r="H7">
        <v>109</v>
      </c>
      <c r="I7">
        <v>197</v>
      </c>
      <c r="J7">
        <v>283</v>
      </c>
      <c r="K7">
        <v>180</v>
      </c>
      <c r="L7">
        <f t="shared" si="0"/>
        <v>1356</v>
      </c>
    </row>
    <row r="8" spans="1:12" x14ac:dyDescent="0.3">
      <c r="A8">
        <v>2000</v>
      </c>
      <c r="B8" t="s">
        <v>2</v>
      </c>
      <c r="C8">
        <v>43</v>
      </c>
      <c r="D8">
        <v>10</v>
      </c>
      <c r="E8">
        <v>325</v>
      </c>
      <c r="F8">
        <v>24</v>
      </c>
      <c r="G8">
        <v>72</v>
      </c>
      <c r="H8">
        <v>125</v>
      </c>
      <c r="I8">
        <v>415</v>
      </c>
      <c r="J8">
        <v>5</v>
      </c>
      <c r="K8">
        <v>81</v>
      </c>
      <c r="L8">
        <f t="shared" si="0"/>
        <v>1100</v>
      </c>
    </row>
    <row r="9" spans="1:12" x14ac:dyDescent="0.3">
      <c r="A9">
        <v>2000</v>
      </c>
      <c r="B9" t="s">
        <v>3</v>
      </c>
      <c r="C9">
        <v>38</v>
      </c>
      <c r="D9">
        <v>11</v>
      </c>
      <c r="E9">
        <v>837</v>
      </c>
      <c r="F9">
        <v>32</v>
      </c>
      <c r="G9">
        <v>58</v>
      </c>
      <c r="H9">
        <v>2066</v>
      </c>
      <c r="I9">
        <v>56</v>
      </c>
      <c r="J9">
        <v>1</v>
      </c>
      <c r="K9">
        <v>145</v>
      </c>
      <c r="L9">
        <f t="shared" si="0"/>
        <v>3244</v>
      </c>
    </row>
    <row r="10" spans="1:12" x14ac:dyDescent="0.3">
      <c r="A10">
        <v>2000</v>
      </c>
      <c r="B10" t="s">
        <v>4</v>
      </c>
      <c r="C10">
        <v>35</v>
      </c>
      <c r="D10">
        <v>8</v>
      </c>
      <c r="E10">
        <v>585</v>
      </c>
      <c r="F10">
        <v>35</v>
      </c>
      <c r="G10">
        <v>148</v>
      </c>
      <c r="H10">
        <v>321</v>
      </c>
      <c r="I10">
        <v>847</v>
      </c>
      <c r="J10">
        <v>8</v>
      </c>
      <c r="K10">
        <v>79</v>
      </c>
      <c r="L10">
        <f t="shared" si="0"/>
        <v>2066</v>
      </c>
    </row>
    <row r="11" spans="1:12" x14ac:dyDescent="0.3">
      <c r="A11">
        <v>2000</v>
      </c>
      <c r="B11" t="s">
        <v>35</v>
      </c>
      <c r="C11">
        <v>202</v>
      </c>
      <c r="D11">
        <v>5</v>
      </c>
      <c r="E11">
        <v>159</v>
      </c>
      <c r="F11">
        <v>12</v>
      </c>
      <c r="G11">
        <v>41</v>
      </c>
      <c r="H11">
        <v>265</v>
      </c>
      <c r="I11">
        <v>114</v>
      </c>
      <c r="J11">
        <v>0</v>
      </c>
      <c r="K11">
        <v>24</v>
      </c>
      <c r="L11">
        <f t="shared" si="0"/>
        <v>822</v>
      </c>
    </row>
    <row r="12" spans="1:12" x14ac:dyDescent="0.3">
      <c r="A12">
        <v>2000</v>
      </c>
      <c r="B12" t="s">
        <v>5</v>
      </c>
      <c r="C12">
        <v>120</v>
      </c>
      <c r="D12">
        <v>16</v>
      </c>
      <c r="E12">
        <v>296</v>
      </c>
      <c r="F12">
        <v>64</v>
      </c>
      <c r="G12">
        <v>318</v>
      </c>
      <c r="H12">
        <v>294</v>
      </c>
      <c r="I12">
        <v>1232</v>
      </c>
      <c r="J12">
        <v>20</v>
      </c>
      <c r="K12">
        <v>296</v>
      </c>
      <c r="L12">
        <f t="shared" si="0"/>
        <v>2656</v>
      </c>
    </row>
    <row r="13" spans="1:12" x14ac:dyDescent="0.3">
      <c r="A13">
        <v>2000</v>
      </c>
      <c r="B13" t="s">
        <v>62</v>
      </c>
      <c r="C13">
        <v>16</v>
      </c>
      <c r="D13">
        <v>7</v>
      </c>
      <c r="E13">
        <v>225</v>
      </c>
      <c r="F13">
        <v>22</v>
      </c>
      <c r="G13">
        <v>105</v>
      </c>
      <c r="H13">
        <v>115</v>
      </c>
      <c r="I13">
        <v>333</v>
      </c>
      <c r="J13">
        <v>10</v>
      </c>
      <c r="K13">
        <v>186</v>
      </c>
      <c r="L13">
        <f t="shared" si="0"/>
        <v>1019</v>
      </c>
    </row>
    <row r="14" spans="1:12" x14ac:dyDescent="0.3">
      <c r="A14">
        <v>2000</v>
      </c>
      <c r="B14" t="s">
        <v>34</v>
      </c>
      <c r="C14">
        <v>10</v>
      </c>
      <c r="D14">
        <v>5</v>
      </c>
      <c r="E14">
        <v>293</v>
      </c>
      <c r="F14">
        <v>19</v>
      </c>
      <c r="G14">
        <v>60</v>
      </c>
      <c r="H14">
        <v>104</v>
      </c>
      <c r="I14">
        <v>61</v>
      </c>
      <c r="J14">
        <v>4</v>
      </c>
      <c r="K14">
        <v>36</v>
      </c>
      <c r="L14">
        <f t="shared" si="0"/>
        <v>592</v>
      </c>
    </row>
    <row r="15" spans="1:12" x14ac:dyDescent="0.3">
      <c r="A15">
        <v>2000</v>
      </c>
      <c r="B15" t="s">
        <v>22</v>
      </c>
      <c r="C15">
        <v>23</v>
      </c>
      <c r="D15">
        <v>12</v>
      </c>
      <c r="E15">
        <v>322</v>
      </c>
      <c r="F15">
        <v>21</v>
      </c>
      <c r="G15">
        <v>72</v>
      </c>
      <c r="H15">
        <v>263</v>
      </c>
      <c r="I15">
        <v>253</v>
      </c>
      <c r="J15">
        <v>4</v>
      </c>
      <c r="K15">
        <v>89</v>
      </c>
      <c r="L15">
        <f t="shared" si="0"/>
        <v>1059</v>
      </c>
    </row>
    <row r="16" spans="1:12" x14ac:dyDescent="0.3">
      <c r="A16">
        <v>2000</v>
      </c>
      <c r="B16" t="s">
        <v>38</v>
      </c>
      <c r="C16">
        <v>116</v>
      </c>
      <c r="D16">
        <v>52</v>
      </c>
      <c r="E16">
        <v>928</v>
      </c>
      <c r="F16">
        <v>45</v>
      </c>
      <c r="G16">
        <v>195</v>
      </c>
      <c r="H16">
        <v>548</v>
      </c>
      <c r="I16">
        <v>265</v>
      </c>
      <c r="J16">
        <v>18</v>
      </c>
      <c r="K16">
        <v>112</v>
      </c>
      <c r="L16">
        <f t="shared" si="0"/>
        <v>2279</v>
      </c>
    </row>
    <row r="17" spans="1:12" x14ac:dyDescent="0.3">
      <c r="A17">
        <v>2000</v>
      </c>
      <c r="B17" t="s">
        <v>10</v>
      </c>
      <c r="C17">
        <v>19</v>
      </c>
      <c r="D17">
        <v>18</v>
      </c>
      <c r="E17">
        <v>130</v>
      </c>
      <c r="F17">
        <v>16</v>
      </c>
      <c r="G17">
        <v>84</v>
      </c>
      <c r="H17">
        <v>542</v>
      </c>
      <c r="I17">
        <v>74</v>
      </c>
      <c r="J17">
        <v>4</v>
      </c>
      <c r="K17">
        <v>89</v>
      </c>
      <c r="L17">
        <f t="shared" si="0"/>
        <v>976</v>
      </c>
    </row>
    <row r="18" spans="1:12" x14ac:dyDescent="0.3">
      <c r="A18">
        <v>2000</v>
      </c>
      <c r="B18" t="s">
        <v>23</v>
      </c>
      <c r="C18">
        <v>46</v>
      </c>
      <c r="D18">
        <v>18</v>
      </c>
      <c r="E18">
        <v>450</v>
      </c>
      <c r="F18">
        <v>16</v>
      </c>
      <c r="G18">
        <v>158</v>
      </c>
      <c r="H18">
        <v>895</v>
      </c>
      <c r="I18">
        <v>197</v>
      </c>
      <c r="J18">
        <v>9</v>
      </c>
      <c r="K18">
        <v>154</v>
      </c>
      <c r="L18">
        <f t="shared" si="0"/>
        <v>1943</v>
      </c>
    </row>
    <row r="19" spans="1:12" x14ac:dyDescent="0.3">
      <c r="A19">
        <v>2000</v>
      </c>
      <c r="B19" t="s">
        <v>13</v>
      </c>
      <c r="C19">
        <v>135</v>
      </c>
      <c r="D19">
        <v>97</v>
      </c>
      <c r="E19">
        <v>842</v>
      </c>
      <c r="F19">
        <v>77</v>
      </c>
      <c r="G19">
        <v>343</v>
      </c>
      <c r="H19">
        <v>2462</v>
      </c>
      <c r="I19">
        <v>424</v>
      </c>
      <c r="J19">
        <v>57</v>
      </c>
      <c r="K19">
        <v>992</v>
      </c>
      <c r="L19">
        <f t="shared" si="0"/>
        <v>5429</v>
      </c>
    </row>
    <row r="20" spans="1:12" x14ac:dyDescent="0.3">
      <c r="A20">
        <v>2000</v>
      </c>
      <c r="B20" t="s">
        <v>14</v>
      </c>
      <c r="C20">
        <v>90</v>
      </c>
      <c r="D20">
        <v>5</v>
      </c>
      <c r="E20">
        <v>221</v>
      </c>
      <c r="F20">
        <v>13</v>
      </c>
      <c r="G20">
        <v>59</v>
      </c>
      <c r="H20">
        <v>149</v>
      </c>
      <c r="I20">
        <v>104</v>
      </c>
      <c r="J20">
        <v>4</v>
      </c>
      <c r="K20">
        <v>74</v>
      </c>
      <c r="L20">
        <f t="shared" si="0"/>
        <v>719</v>
      </c>
    </row>
    <row r="21" spans="1:12" x14ac:dyDescent="0.3">
      <c r="A21">
        <v>2000</v>
      </c>
      <c r="B21" t="s">
        <v>24</v>
      </c>
      <c r="C21">
        <v>864</v>
      </c>
      <c r="D21">
        <v>8</v>
      </c>
      <c r="E21">
        <v>37</v>
      </c>
      <c r="F21">
        <v>3</v>
      </c>
      <c r="G21">
        <v>10</v>
      </c>
      <c r="H21">
        <v>66</v>
      </c>
      <c r="I21">
        <v>34</v>
      </c>
      <c r="J21">
        <v>2</v>
      </c>
      <c r="K21">
        <v>19</v>
      </c>
      <c r="L21">
        <f t="shared" si="0"/>
        <v>1043</v>
      </c>
    </row>
    <row r="22" spans="1:12" x14ac:dyDescent="0.3">
      <c r="A22">
        <v>2000</v>
      </c>
      <c r="B22" t="s">
        <v>15</v>
      </c>
      <c r="C22">
        <v>1</v>
      </c>
      <c r="D22">
        <v>5</v>
      </c>
      <c r="E22">
        <v>67</v>
      </c>
      <c r="F22">
        <v>12</v>
      </c>
      <c r="G22">
        <v>18</v>
      </c>
      <c r="H22">
        <v>40</v>
      </c>
      <c r="I22">
        <v>44</v>
      </c>
      <c r="J22">
        <v>4</v>
      </c>
      <c r="K22">
        <v>19</v>
      </c>
      <c r="L22">
        <f t="shared" si="0"/>
        <v>210</v>
      </c>
    </row>
    <row r="23" spans="1:12" x14ac:dyDescent="0.3">
      <c r="A23">
        <v>2000</v>
      </c>
      <c r="B23" t="s">
        <v>54</v>
      </c>
      <c r="C23">
        <v>1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f t="shared" si="0"/>
        <v>2</v>
      </c>
    </row>
    <row r="24" spans="1:12" x14ac:dyDescent="0.3">
      <c r="A24">
        <v>2000</v>
      </c>
      <c r="B24" t="s">
        <v>25</v>
      </c>
      <c r="C24">
        <f>SUM(C5:C23)</f>
        <v>2643</v>
      </c>
      <c r="D24">
        <f t="shared" ref="D24" si="1">SUM(D5:D23)</f>
        <v>948</v>
      </c>
      <c r="E24">
        <f t="shared" ref="E24" si="2">SUM(E5:E23)</f>
        <v>16441</v>
      </c>
      <c r="F24">
        <f t="shared" ref="F24" si="3">SUM(F5:F23)</f>
        <v>965</v>
      </c>
      <c r="G24">
        <f t="shared" ref="G24" si="4">SUM(G5:G23)</f>
        <v>5474</v>
      </c>
      <c r="H24">
        <f t="shared" ref="H24" si="5">SUM(H5:H23)</f>
        <v>13792</v>
      </c>
      <c r="I24">
        <f t="shared" ref="I24" si="6">SUM(I5:I23)</f>
        <v>13439</v>
      </c>
      <c r="J24">
        <f t="shared" ref="J24" si="7">SUM(J5:J23)</f>
        <v>511</v>
      </c>
      <c r="K24">
        <f t="shared" ref="K24" si="8">SUM(K5:K23)</f>
        <v>4235</v>
      </c>
      <c r="L24">
        <f t="shared" si="0"/>
        <v>58448</v>
      </c>
    </row>
    <row r="27" spans="1:12" x14ac:dyDescent="0.3">
      <c r="A27" t="s">
        <v>26</v>
      </c>
      <c r="B27" t="s">
        <v>61</v>
      </c>
      <c r="C27" s="8" t="s">
        <v>49</v>
      </c>
      <c r="D27" s="8" t="s">
        <v>50</v>
      </c>
      <c r="E27" s="8" t="s">
        <v>28</v>
      </c>
      <c r="F27" s="8" t="s">
        <v>51</v>
      </c>
      <c r="G27" s="8" t="s">
        <v>52</v>
      </c>
      <c r="H27" s="8" t="s">
        <v>30</v>
      </c>
      <c r="I27" s="8" t="s">
        <v>32</v>
      </c>
      <c r="J27" s="8" t="s">
        <v>33</v>
      </c>
      <c r="K27" s="8" t="s">
        <v>8</v>
      </c>
      <c r="L27" s="8" t="s">
        <v>25</v>
      </c>
    </row>
    <row r="28" spans="1:12" x14ac:dyDescent="0.3">
      <c r="A28">
        <v>2012</v>
      </c>
      <c r="B28" t="s">
        <v>0</v>
      </c>
      <c r="C28">
        <v>366</v>
      </c>
      <c r="D28">
        <v>827</v>
      </c>
      <c r="E28">
        <v>28667</v>
      </c>
      <c r="F28">
        <v>1807</v>
      </c>
      <c r="G28">
        <v>3988</v>
      </c>
      <c r="H28">
        <v>13384</v>
      </c>
      <c r="I28">
        <v>22466</v>
      </c>
      <c r="J28">
        <v>218</v>
      </c>
      <c r="K28">
        <v>372</v>
      </c>
      <c r="L28">
        <v>72095</v>
      </c>
    </row>
    <row r="29" spans="1:12" x14ac:dyDescent="0.3">
      <c r="A29">
        <v>2012</v>
      </c>
      <c r="B29" t="s">
        <v>37</v>
      </c>
      <c r="C29">
        <v>31</v>
      </c>
      <c r="D29">
        <v>107</v>
      </c>
      <c r="E29">
        <v>3713</v>
      </c>
      <c r="F29">
        <v>179</v>
      </c>
      <c r="G29">
        <v>296</v>
      </c>
      <c r="H29">
        <v>755</v>
      </c>
      <c r="I29">
        <v>2630</v>
      </c>
      <c r="J29">
        <v>25</v>
      </c>
      <c r="K29">
        <v>40</v>
      </c>
      <c r="L29">
        <v>7776</v>
      </c>
    </row>
    <row r="30" spans="1:12" x14ac:dyDescent="0.3">
      <c r="A30">
        <v>2012</v>
      </c>
      <c r="B30" t="s">
        <v>1</v>
      </c>
      <c r="C30">
        <v>134</v>
      </c>
      <c r="D30">
        <v>423</v>
      </c>
      <c r="E30">
        <v>1124</v>
      </c>
      <c r="F30">
        <v>224</v>
      </c>
      <c r="G30">
        <v>314</v>
      </c>
      <c r="H30">
        <v>599</v>
      </c>
      <c r="I30">
        <v>1106</v>
      </c>
      <c r="J30">
        <v>369</v>
      </c>
      <c r="K30">
        <v>81</v>
      </c>
      <c r="L30">
        <v>4374</v>
      </c>
    </row>
    <row r="31" spans="1:12" x14ac:dyDescent="0.3">
      <c r="A31">
        <v>2012</v>
      </c>
      <c r="B31" t="s">
        <v>2</v>
      </c>
      <c r="C31">
        <v>42</v>
      </c>
      <c r="D31">
        <v>35</v>
      </c>
      <c r="E31">
        <v>2322</v>
      </c>
      <c r="F31">
        <v>207</v>
      </c>
      <c r="G31">
        <v>165</v>
      </c>
      <c r="H31">
        <v>517</v>
      </c>
      <c r="I31">
        <v>3930</v>
      </c>
      <c r="J31">
        <v>39</v>
      </c>
      <c r="K31">
        <v>41</v>
      </c>
      <c r="L31">
        <v>7298</v>
      </c>
    </row>
    <row r="32" spans="1:12" x14ac:dyDescent="0.3">
      <c r="A32">
        <v>2012</v>
      </c>
      <c r="B32" t="s">
        <v>3</v>
      </c>
      <c r="C32">
        <v>71</v>
      </c>
      <c r="D32">
        <v>61</v>
      </c>
      <c r="E32">
        <v>1211</v>
      </c>
      <c r="F32">
        <v>55</v>
      </c>
      <c r="G32">
        <v>27</v>
      </c>
      <c r="H32">
        <v>1247</v>
      </c>
      <c r="I32">
        <v>401</v>
      </c>
      <c r="J32">
        <v>9</v>
      </c>
      <c r="K32">
        <v>27</v>
      </c>
      <c r="L32">
        <v>3109</v>
      </c>
    </row>
    <row r="33" spans="1:12" x14ac:dyDescent="0.3">
      <c r="A33">
        <v>2012</v>
      </c>
      <c r="B33" t="s">
        <v>34</v>
      </c>
      <c r="C33">
        <v>16</v>
      </c>
      <c r="D33">
        <v>10</v>
      </c>
      <c r="E33">
        <v>872</v>
      </c>
      <c r="F33">
        <v>47</v>
      </c>
      <c r="G33">
        <v>41</v>
      </c>
      <c r="H33">
        <v>216</v>
      </c>
      <c r="I33">
        <v>456</v>
      </c>
      <c r="J33">
        <v>13</v>
      </c>
      <c r="K33">
        <v>23</v>
      </c>
      <c r="L33">
        <v>1694</v>
      </c>
    </row>
    <row r="34" spans="1:12" x14ac:dyDescent="0.3">
      <c r="A34">
        <v>2012</v>
      </c>
      <c r="B34" t="s">
        <v>4</v>
      </c>
      <c r="C34">
        <v>17</v>
      </c>
      <c r="D34">
        <v>29</v>
      </c>
      <c r="E34">
        <v>1660</v>
      </c>
      <c r="F34">
        <v>142</v>
      </c>
      <c r="G34">
        <v>102</v>
      </c>
      <c r="H34">
        <v>389</v>
      </c>
      <c r="I34">
        <v>2516</v>
      </c>
      <c r="J34">
        <v>29</v>
      </c>
      <c r="K34">
        <v>27</v>
      </c>
      <c r="L34">
        <v>4911</v>
      </c>
    </row>
    <row r="35" spans="1:12" x14ac:dyDescent="0.3">
      <c r="A35">
        <v>2012</v>
      </c>
      <c r="B35" t="s">
        <v>35</v>
      </c>
      <c r="C35">
        <v>9</v>
      </c>
      <c r="D35">
        <v>23</v>
      </c>
      <c r="E35">
        <v>1124</v>
      </c>
      <c r="F35">
        <v>18</v>
      </c>
      <c r="G35">
        <v>24</v>
      </c>
      <c r="H35">
        <v>222</v>
      </c>
      <c r="I35">
        <v>506</v>
      </c>
      <c r="J35">
        <v>2</v>
      </c>
      <c r="K35">
        <v>26</v>
      </c>
      <c r="L35">
        <v>1954</v>
      </c>
    </row>
    <row r="36" spans="1:12" x14ac:dyDescent="0.3">
      <c r="A36">
        <v>2012</v>
      </c>
      <c r="B36" t="s">
        <v>5</v>
      </c>
      <c r="C36">
        <v>89</v>
      </c>
      <c r="D36">
        <v>48</v>
      </c>
      <c r="E36">
        <v>1688</v>
      </c>
      <c r="F36">
        <v>424</v>
      </c>
      <c r="G36">
        <v>309</v>
      </c>
      <c r="H36">
        <v>487</v>
      </c>
      <c r="I36">
        <v>15067</v>
      </c>
      <c r="J36">
        <v>90</v>
      </c>
      <c r="K36">
        <v>104</v>
      </c>
      <c r="L36">
        <v>18306</v>
      </c>
    </row>
    <row r="37" spans="1:12" x14ac:dyDescent="0.3">
      <c r="A37">
        <v>2012</v>
      </c>
      <c r="B37" t="s">
        <v>62</v>
      </c>
      <c r="C37">
        <v>17</v>
      </c>
      <c r="D37">
        <v>37</v>
      </c>
      <c r="E37">
        <v>657</v>
      </c>
      <c r="F37">
        <v>209</v>
      </c>
      <c r="G37">
        <v>61</v>
      </c>
      <c r="H37">
        <v>172</v>
      </c>
      <c r="I37">
        <v>3991</v>
      </c>
      <c r="J37">
        <v>42</v>
      </c>
      <c r="K37">
        <v>31</v>
      </c>
      <c r="L37">
        <v>5217</v>
      </c>
    </row>
    <row r="38" spans="1:12" x14ac:dyDescent="0.3">
      <c r="A38">
        <v>2012</v>
      </c>
      <c r="B38" t="s">
        <v>22</v>
      </c>
      <c r="C38">
        <v>52</v>
      </c>
      <c r="D38">
        <v>81</v>
      </c>
      <c r="E38">
        <v>1905</v>
      </c>
      <c r="F38">
        <v>173</v>
      </c>
      <c r="G38">
        <v>112</v>
      </c>
      <c r="H38">
        <v>581</v>
      </c>
      <c r="I38">
        <v>4432</v>
      </c>
      <c r="J38">
        <v>28</v>
      </c>
      <c r="K38">
        <v>38</v>
      </c>
      <c r="L38">
        <v>7402</v>
      </c>
    </row>
    <row r="39" spans="1:12" x14ac:dyDescent="0.3">
      <c r="A39">
        <v>2012</v>
      </c>
      <c r="B39" t="s">
        <v>38</v>
      </c>
      <c r="C39">
        <v>27</v>
      </c>
      <c r="D39">
        <v>36</v>
      </c>
      <c r="E39">
        <v>1538</v>
      </c>
      <c r="F39">
        <v>54</v>
      </c>
      <c r="G39">
        <v>140</v>
      </c>
      <c r="H39">
        <v>495</v>
      </c>
      <c r="I39">
        <v>1156</v>
      </c>
      <c r="J39">
        <v>8</v>
      </c>
      <c r="K39">
        <v>16</v>
      </c>
      <c r="L39">
        <v>3470</v>
      </c>
    </row>
    <row r="40" spans="1:12" x14ac:dyDescent="0.3">
      <c r="A40">
        <v>2012</v>
      </c>
      <c r="B40" t="s">
        <v>10</v>
      </c>
      <c r="C40">
        <v>6</v>
      </c>
      <c r="D40">
        <v>11</v>
      </c>
      <c r="E40">
        <v>261</v>
      </c>
      <c r="F40">
        <v>29</v>
      </c>
      <c r="G40">
        <v>27</v>
      </c>
      <c r="H40">
        <v>1413</v>
      </c>
      <c r="I40">
        <v>217</v>
      </c>
      <c r="J40">
        <v>6</v>
      </c>
      <c r="K40">
        <v>18</v>
      </c>
      <c r="L40">
        <v>1988</v>
      </c>
    </row>
    <row r="41" spans="1:12" x14ac:dyDescent="0.3">
      <c r="A41">
        <v>2012</v>
      </c>
      <c r="B41" t="s">
        <v>23</v>
      </c>
      <c r="C41">
        <v>34</v>
      </c>
      <c r="D41">
        <v>30</v>
      </c>
      <c r="E41">
        <v>1684</v>
      </c>
      <c r="F41">
        <v>105</v>
      </c>
      <c r="G41">
        <v>122</v>
      </c>
      <c r="H41">
        <v>1263</v>
      </c>
      <c r="I41">
        <v>1438</v>
      </c>
      <c r="J41">
        <v>19</v>
      </c>
      <c r="K41">
        <v>32</v>
      </c>
      <c r="L41">
        <v>4727</v>
      </c>
    </row>
    <row r="42" spans="1:12" x14ac:dyDescent="0.3">
      <c r="A42">
        <v>2012</v>
      </c>
      <c r="B42" t="s">
        <v>13</v>
      </c>
      <c r="C42">
        <v>39</v>
      </c>
      <c r="D42">
        <v>83</v>
      </c>
      <c r="E42">
        <v>2762</v>
      </c>
      <c r="F42">
        <v>210</v>
      </c>
      <c r="G42">
        <v>340</v>
      </c>
      <c r="H42">
        <v>1778</v>
      </c>
      <c r="I42">
        <v>1772</v>
      </c>
      <c r="J42">
        <v>79</v>
      </c>
      <c r="K42">
        <v>135</v>
      </c>
      <c r="L42">
        <v>7198</v>
      </c>
    </row>
    <row r="43" spans="1:12" x14ac:dyDescent="0.3">
      <c r="A43">
        <v>2012</v>
      </c>
      <c r="B43" t="s">
        <v>24</v>
      </c>
      <c r="C43">
        <v>16</v>
      </c>
      <c r="D43">
        <v>25</v>
      </c>
      <c r="E43">
        <v>865</v>
      </c>
      <c r="F43">
        <v>60</v>
      </c>
      <c r="G43">
        <v>61</v>
      </c>
      <c r="H43">
        <v>428</v>
      </c>
      <c r="I43">
        <v>801</v>
      </c>
      <c r="J43">
        <v>7</v>
      </c>
      <c r="K43">
        <v>17</v>
      </c>
      <c r="L43">
        <v>2280</v>
      </c>
    </row>
    <row r="44" spans="1:12" x14ac:dyDescent="0.3">
      <c r="A44">
        <v>2012</v>
      </c>
      <c r="B44" t="s">
        <v>15</v>
      </c>
      <c r="C44">
        <v>7</v>
      </c>
      <c r="D44">
        <v>17</v>
      </c>
      <c r="E44">
        <v>382</v>
      </c>
      <c r="F44">
        <v>73</v>
      </c>
      <c r="G44">
        <v>23</v>
      </c>
      <c r="H44">
        <v>67</v>
      </c>
      <c r="I44">
        <v>618</v>
      </c>
      <c r="J44">
        <v>11</v>
      </c>
      <c r="K44">
        <v>11</v>
      </c>
      <c r="L44">
        <v>1209</v>
      </c>
    </row>
    <row r="45" spans="1:12" x14ac:dyDescent="0.3">
      <c r="A45">
        <v>2012</v>
      </c>
      <c r="B45" t="s">
        <v>25</v>
      </c>
      <c r="C45">
        <v>973</v>
      </c>
      <c r="D45">
        <v>1883</v>
      </c>
      <c r="E45">
        <v>52435</v>
      </c>
      <c r="F45">
        <v>4016</v>
      </c>
      <c r="G45">
        <v>6152</v>
      </c>
      <c r="H45">
        <v>24013</v>
      </c>
      <c r="I45">
        <v>63503</v>
      </c>
      <c r="J45">
        <v>994</v>
      </c>
      <c r="K45">
        <v>1039</v>
      </c>
      <c r="L45">
        <v>155008</v>
      </c>
    </row>
  </sheetData>
  <hyperlinks>
    <hyperlink ref="B1" r:id="rId1" display="https://devpolicy.org/the-changing-composition-of-pngs-foreign-workforce-20150316/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N70"/>
  <sheetViews>
    <sheetView topLeftCell="A4" zoomScale="97" zoomScaleNormal="97" workbookViewId="0">
      <selection activeCell="N27" sqref="N27"/>
    </sheetView>
  </sheetViews>
  <sheetFormatPr defaultColWidth="8.77734375" defaultRowHeight="14.4" x14ac:dyDescent="0.3"/>
  <cols>
    <col min="2" max="12" width="14.44140625" customWidth="1"/>
  </cols>
  <sheetData>
    <row r="1" spans="1:12" s="20" customFormat="1" x14ac:dyDescent="0.3">
      <c r="A1" s="20" t="s">
        <v>56</v>
      </c>
    </row>
    <row r="2" spans="1:12" x14ac:dyDescent="0.3">
      <c r="A2" t="s">
        <v>26</v>
      </c>
      <c r="B2" t="s">
        <v>25</v>
      </c>
      <c r="C2" s="17" t="s">
        <v>28</v>
      </c>
      <c r="D2" s="13" t="s">
        <v>29</v>
      </c>
      <c r="E2" s="18" t="s">
        <v>31</v>
      </c>
      <c r="F2" t="s">
        <v>60</v>
      </c>
      <c r="G2" s="19" t="s">
        <v>41</v>
      </c>
      <c r="H2" s="14" t="s">
        <v>42</v>
      </c>
      <c r="I2" s="24" t="s">
        <v>32</v>
      </c>
      <c r="J2" s="25" t="s">
        <v>33</v>
      </c>
      <c r="K2" t="s">
        <v>43</v>
      </c>
      <c r="L2" t="s">
        <v>8</v>
      </c>
    </row>
    <row r="3" spans="1:12" s="14" customFormat="1" x14ac:dyDescent="0.3">
      <c r="A3" s="14">
        <v>2007</v>
      </c>
      <c r="B3" s="14">
        <v>104122</v>
      </c>
      <c r="C3" s="14">
        <v>67919</v>
      </c>
      <c r="D3" s="14">
        <v>2322</v>
      </c>
      <c r="E3" s="14">
        <v>5917</v>
      </c>
      <c r="F3" s="14">
        <v>27737</v>
      </c>
      <c r="L3" s="14">
        <v>227</v>
      </c>
    </row>
    <row r="4" spans="1:12" x14ac:dyDescent="0.3">
      <c r="A4">
        <v>2008</v>
      </c>
      <c r="B4">
        <v>120139</v>
      </c>
      <c r="C4">
        <v>53648</v>
      </c>
      <c r="D4">
        <v>2442</v>
      </c>
      <c r="E4">
        <v>6603</v>
      </c>
      <c r="F4">
        <v>34719</v>
      </c>
      <c r="I4">
        <v>21359</v>
      </c>
      <c r="J4">
        <v>1039</v>
      </c>
      <c r="L4">
        <v>329</v>
      </c>
    </row>
    <row r="5" spans="1:12" x14ac:dyDescent="0.3">
      <c r="A5">
        <v>2009</v>
      </c>
      <c r="B5">
        <v>125891</v>
      </c>
      <c r="C5">
        <v>53348</v>
      </c>
      <c r="D5">
        <v>1940</v>
      </c>
      <c r="E5">
        <v>7537</v>
      </c>
      <c r="F5">
        <v>30497</v>
      </c>
      <c r="I5">
        <v>30414</v>
      </c>
      <c r="J5">
        <v>1495</v>
      </c>
      <c r="L5">
        <v>660</v>
      </c>
    </row>
    <row r="6" spans="1:12" x14ac:dyDescent="0.3">
      <c r="A6">
        <v>2010</v>
      </c>
      <c r="B6">
        <v>146350</v>
      </c>
      <c r="C6">
        <v>63865</v>
      </c>
      <c r="D6">
        <v>1874</v>
      </c>
      <c r="E6">
        <v>8341</v>
      </c>
      <c r="F6">
        <v>32863</v>
      </c>
      <c r="I6">
        <v>36714</v>
      </c>
      <c r="J6">
        <v>1446</v>
      </c>
      <c r="L6">
        <v>1247</v>
      </c>
    </row>
    <row r="7" spans="1:12" x14ac:dyDescent="0.3">
      <c r="A7">
        <v>2011</v>
      </c>
      <c r="B7">
        <v>165059</v>
      </c>
      <c r="C7" s="14">
        <v>70938</v>
      </c>
      <c r="D7" s="14">
        <v>2334</v>
      </c>
      <c r="E7" s="14">
        <v>6672</v>
      </c>
      <c r="F7" s="14">
        <v>35704</v>
      </c>
      <c r="G7" s="14"/>
      <c r="I7">
        <v>45896</v>
      </c>
      <c r="J7">
        <v>1434</v>
      </c>
      <c r="L7">
        <v>2081</v>
      </c>
    </row>
    <row r="8" spans="1:12" s="14" customFormat="1" x14ac:dyDescent="0.3">
      <c r="A8" s="14">
        <v>2012</v>
      </c>
      <c r="B8" s="14">
        <v>175203</v>
      </c>
      <c r="C8" s="14">
        <v>58986</v>
      </c>
      <c r="D8" s="14">
        <v>2063</v>
      </c>
      <c r="E8" s="14">
        <v>7030</v>
      </c>
      <c r="F8" s="14">
        <v>38331</v>
      </c>
      <c r="I8" s="14">
        <v>66815</v>
      </c>
      <c r="J8" s="14">
        <v>1093</v>
      </c>
      <c r="L8" s="14">
        <v>885</v>
      </c>
    </row>
    <row r="9" spans="1:12" x14ac:dyDescent="0.3">
      <c r="A9">
        <v>2014</v>
      </c>
      <c r="B9">
        <v>191442</v>
      </c>
      <c r="C9">
        <v>66639</v>
      </c>
      <c r="D9">
        <v>3408</v>
      </c>
      <c r="E9">
        <v>9904</v>
      </c>
      <c r="F9">
        <v>50815</v>
      </c>
      <c r="G9">
        <f>F9-H9</f>
        <v>38215</v>
      </c>
      <c r="H9">
        <v>12600</v>
      </c>
      <c r="I9">
        <v>58278</v>
      </c>
      <c r="J9">
        <v>1613</v>
      </c>
      <c r="L9">
        <v>785</v>
      </c>
    </row>
    <row r="10" spans="1:12" x14ac:dyDescent="0.3">
      <c r="A10">
        <v>2015</v>
      </c>
      <c r="B10">
        <v>198685</v>
      </c>
      <c r="C10">
        <v>69977</v>
      </c>
      <c r="D10">
        <v>7849</v>
      </c>
      <c r="E10">
        <v>11742</v>
      </c>
      <c r="F10">
        <v>54023</v>
      </c>
      <c r="G10">
        <v>38299</v>
      </c>
      <c r="H10">
        <v>15724</v>
      </c>
      <c r="I10">
        <v>52088</v>
      </c>
      <c r="J10">
        <v>1859</v>
      </c>
      <c r="L10">
        <v>1147</v>
      </c>
    </row>
    <row r="11" spans="1:12" x14ac:dyDescent="0.3">
      <c r="A11">
        <v>2016</v>
      </c>
      <c r="B11">
        <v>197632</v>
      </c>
      <c r="C11">
        <v>72355</v>
      </c>
      <c r="D11">
        <v>4455</v>
      </c>
      <c r="E11">
        <v>12027</v>
      </c>
      <c r="G11">
        <v>37621</v>
      </c>
      <c r="H11">
        <v>19123</v>
      </c>
      <c r="I11">
        <v>48348</v>
      </c>
      <c r="J11">
        <v>1310</v>
      </c>
      <c r="K11">
        <v>935</v>
      </c>
      <c r="L11">
        <v>1458</v>
      </c>
    </row>
    <row r="12" spans="1:12" x14ac:dyDescent="0.3">
      <c r="A12">
        <v>2017</v>
      </c>
      <c r="B12">
        <v>181840</v>
      </c>
      <c r="C12">
        <v>48392</v>
      </c>
      <c r="D12">
        <v>3118</v>
      </c>
      <c r="E12">
        <v>9127</v>
      </c>
      <c r="G12">
        <v>22017</v>
      </c>
      <c r="H12">
        <v>42908</v>
      </c>
      <c r="I12">
        <v>49584</v>
      </c>
      <c r="J12">
        <v>1276</v>
      </c>
      <c r="K12">
        <v>701</v>
      </c>
      <c r="L12">
        <v>4717</v>
      </c>
    </row>
    <row r="13" spans="1:12" x14ac:dyDescent="0.3">
      <c r="A13">
        <v>2018</v>
      </c>
      <c r="B13">
        <v>194876</v>
      </c>
      <c r="C13">
        <v>45450</v>
      </c>
      <c r="D13">
        <v>6373</v>
      </c>
      <c r="E13">
        <v>9657</v>
      </c>
      <c r="G13">
        <v>22418</v>
      </c>
      <c r="H13">
        <v>54935</v>
      </c>
      <c r="I13">
        <v>47759</v>
      </c>
      <c r="J13">
        <v>1240</v>
      </c>
      <c r="K13">
        <v>1886</v>
      </c>
      <c r="L13">
        <v>5158</v>
      </c>
    </row>
    <row r="14" spans="1:12" x14ac:dyDescent="0.3">
      <c r="A14">
        <v>2019</v>
      </c>
      <c r="B14">
        <v>210980</v>
      </c>
      <c r="C14">
        <v>47113</v>
      </c>
      <c r="D14">
        <v>3818</v>
      </c>
      <c r="E14">
        <v>11182</v>
      </c>
      <c r="G14">
        <v>25199</v>
      </c>
      <c r="H14">
        <v>51417</v>
      </c>
      <c r="I14">
        <v>64494</v>
      </c>
      <c r="J14">
        <v>1569</v>
      </c>
      <c r="K14">
        <v>1170</v>
      </c>
      <c r="L14">
        <v>5018</v>
      </c>
    </row>
    <row r="15" spans="1:12" x14ac:dyDescent="0.3">
      <c r="A15">
        <v>2020</v>
      </c>
      <c r="B15">
        <v>38940</v>
      </c>
      <c r="C15">
        <v>9149</v>
      </c>
      <c r="D15">
        <v>531</v>
      </c>
      <c r="E15">
        <v>2479</v>
      </c>
      <c r="G15">
        <v>3398</v>
      </c>
      <c r="H15">
        <v>0</v>
      </c>
      <c r="I15">
        <v>21330</v>
      </c>
      <c r="J15">
        <v>502</v>
      </c>
      <c r="K15">
        <v>205</v>
      </c>
      <c r="L15">
        <v>1346</v>
      </c>
    </row>
    <row r="19" spans="1:11" s="20" customFormat="1" x14ac:dyDescent="0.3">
      <c r="A19" s="20" t="s">
        <v>57</v>
      </c>
    </row>
    <row r="20" spans="1:11" x14ac:dyDescent="0.3">
      <c r="A20" s="8"/>
      <c r="B20" s="8" t="s">
        <v>25</v>
      </c>
      <c r="C20" s="8" t="s">
        <v>49</v>
      </c>
      <c r="D20" s="11" t="s">
        <v>50</v>
      </c>
      <c r="E20" s="9" t="s">
        <v>28</v>
      </c>
      <c r="F20" s="8" t="s">
        <v>51</v>
      </c>
      <c r="G20" s="21" t="s">
        <v>52</v>
      </c>
      <c r="H20" s="22" t="s">
        <v>30</v>
      </c>
      <c r="I20" s="23" t="s">
        <v>32</v>
      </c>
      <c r="J20" s="26" t="s">
        <v>33</v>
      </c>
      <c r="K20" s="8" t="s">
        <v>8</v>
      </c>
    </row>
    <row r="21" spans="1:11" x14ac:dyDescent="0.3">
      <c r="A21">
        <v>1996</v>
      </c>
      <c r="B21" s="1">
        <v>61392</v>
      </c>
      <c r="C21" s="1">
        <v>954</v>
      </c>
      <c r="D21" s="1">
        <v>1037</v>
      </c>
      <c r="E21" s="1">
        <v>18682</v>
      </c>
      <c r="F21" s="1">
        <v>1179</v>
      </c>
      <c r="G21" s="1">
        <v>5297</v>
      </c>
      <c r="H21" s="1">
        <v>15217</v>
      </c>
      <c r="I21" s="1">
        <v>13276</v>
      </c>
      <c r="J21" s="1">
        <v>649</v>
      </c>
      <c r="K21" s="1">
        <v>5101</v>
      </c>
    </row>
    <row r="22" spans="1:11" x14ac:dyDescent="0.3">
      <c r="A22">
        <v>1997</v>
      </c>
      <c r="B22" s="1">
        <v>65960</v>
      </c>
      <c r="C22" s="1">
        <v>1138</v>
      </c>
      <c r="D22" s="1">
        <v>845</v>
      </c>
      <c r="E22" s="1">
        <v>19429</v>
      </c>
      <c r="F22" s="1">
        <v>963</v>
      </c>
      <c r="G22" s="1">
        <v>5018</v>
      </c>
      <c r="H22" s="1">
        <v>16965</v>
      </c>
      <c r="I22" s="1">
        <v>15069</v>
      </c>
      <c r="J22" s="1">
        <v>532</v>
      </c>
      <c r="K22" s="1">
        <v>6001</v>
      </c>
    </row>
    <row r="23" spans="1:11" x14ac:dyDescent="0.3">
      <c r="A23">
        <v>1998</v>
      </c>
      <c r="B23" s="1">
        <v>67545</v>
      </c>
      <c r="C23" s="1">
        <v>973</v>
      </c>
      <c r="D23" s="1">
        <v>914</v>
      </c>
      <c r="E23" s="1">
        <v>15986</v>
      </c>
      <c r="F23" s="1">
        <v>2112</v>
      </c>
      <c r="G23" s="1">
        <v>5150</v>
      </c>
      <c r="H23" s="1">
        <v>22616</v>
      </c>
      <c r="I23" s="1">
        <v>16361</v>
      </c>
      <c r="J23" s="1">
        <v>631</v>
      </c>
      <c r="K23" s="1">
        <v>2802</v>
      </c>
    </row>
    <row r="24" spans="1:11" x14ac:dyDescent="0.3">
      <c r="A24">
        <v>1999</v>
      </c>
      <c r="B24" s="1">
        <v>67816</v>
      </c>
      <c r="C24" s="1">
        <v>1168</v>
      </c>
      <c r="D24" s="1">
        <v>897</v>
      </c>
      <c r="E24" s="1">
        <v>17175</v>
      </c>
      <c r="F24" s="1">
        <v>2501</v>
      </c>
      <c r="G24" s="1">
        <v>5045</v>
      </c>
      <c r="H24" s="1">
        <v>19370</v>
      </c>
      <c r="I24" s="1">
        <v>16444</v>
      </c>
      <c r="J24" s="1">
        <v>723</v>
      </c>
      <c r="K24" s="1">
        <v>4493</v>
      </c>
    </row>
    <row r="25" spans="1:11" x14ac:dyDescent="0.3">
      <c r="A25">
        <v>2000</v>
      </c>
      <c r="B25" s="1">
        <v>58448</v>
      </c>
      <c r="C25" s="1">
        <v>2643</v>
      </c>
      <c r="D25" s="1">
        <v>948</v>
      </c>
      <c r="E25" s="1">
        <v>16441</v>
      </c>
      <c r="F25" s="1">
        <v>965</v>
      </c>
      <c r="G25" s="1">
        <v>5474</v>
      </c>
      <c r="H25" s="1">
        <v>13792</v>
      </c>
      <c r="I25" s="1">
        <v>13439</v>
      </c>
      <c r="J25" s="1">
        <v>511</v>
      </c>
      <c r="K25" s="1">
        <v>4235</v>
      </c>
    </row>
    <row r="26" spans="1:11" x14ac:dyDescent="0.3">
      <c r="A26">
        <v>2001</v>
      </c>
      <c r="B26" s="1">
        <v>54235</v>
      </c>
      <c r="C26" s="1">
        <v>895</v>
      </c>
      <c r="D26" s="1">
        <v>820</v>
      </c>
      <c r="E26" s="1">
        <v>17331</v>
      </c>
      <c r="F26" s="1">
        <v>1053</v>
      </c>
      <c r="G26" s="1">
        <v>5536</v>
      </c>
      <c r="H26" s="1">
        <v>13896</v>
      </c>
      <c r="I26" s="1">
        <v>13279</v>
      </c>
      <c r="J26" s="1">
        <v>973</v>
      </c>
      <c r="K26" s="1">
        <v>452</v>
      </c>
    </row>
    <row r="27" spans="1:11" x14ac:dyDescent="0.3">
      <c r="A27">
        <v>2002</v>
      </c>
      <c r="B27" s="1">
        <v>53762</v>
      </c>
      <c r="C27" s="1">
        <v>1519</v>
      </c>
      <c r="D27" s="1">
        <v>998</v>
      </c>
      <c r="E27" s="1">
        <v>15492</v>
      </c>
      <c r="F27" s="1">
        <v>1171</v>
      </c>
      <c r="G27" s="1">
        <v>4765</v>
      </c>
      <c r="H27" s="1">
        <v>15279</v>
      </c>
      <c r="I27" s="1">
        <v>13138</v>
      </c>
      <c r="J27" s="1">
        <v>1054</v>
      </c>
      <c r="K27" s="1">
        <v>346</v>
      </c>
    </row>
    <row r="28" spans="1:11" x14ac:dyDescent="0.3">
      <c r="A28">
        <v>2003</v>
      </c>
      <c r="B28" s="1">
        <v>56282</v>
      </c>
      <c r="C28" s="1">
        <v>1645</v>
      </c>
      <c r="D28" s="1">
        <v>1157</v>
      </c>
      <c r="E28" s="1">
        <v>16427</v>
      </c>
      <c r="F28" s="1">
        <v>1175</v>
      </c>
      <c r="G28" s="1">
        <v>5625</v>
      </c>
      <c r="H28" s="1">
        <v>15112</v>
      </c>
      <c r="I28" s="1">
        <v>13480</v>
      </c>
      <c r="J28" s="1">
        <v>987</v>
      </c>
      <c r="K28" s="1">
        <v>674</v>
      </c>
    </row>
    <row r="29" spans="1:11" x14ac:dyDescent="0.3">
      <c r="A29">
        <v>2004</v>
      </c>
      <c r="B29" s="1">
        <v>60715</v>
      </c>
      <c r="C29" s="1">
        <v>1202</v>
      </c>
      <c r="D29" s="1">
        <v>1263</v>
      </c>
      <c r="E29" s="1">
        <v>18663</v>
      </c>
      <c r="F29" s="1">
        <v>1314</v>
      </c>
      <c r="G29" s="1">
        <v>4719</v>
      </c>
      <c r="H29" s="1">
        <v>17280</v>
      </c>
      <c r="I29" s="1">
        <v>14707</v>
      </c>
      <c r="J29" s="1">
        <v>951</v>
      </c>
      <c r="K29" s="1">
        <v>616</v>
      </c>
    </row>
    <row r="30" spans="1:11" x14ac:dyDescent="0.3">
      <c r="A30">
        <v>2005</v>
      </c>
      <c r="B30" s="1">
        <v>68450</v>
      </c>
      <c r="C30" s="1">
        <v>1745</v>
      </c>
      <c r="D30" s="1">
        <v>1635</v>
      </c>
      <c r="E30" s="1">
        <v>22947</v>
      </c>
      <c r="F30" s="1">
        <v>1671</v>
      </c>
      <c r="G30" s="1">
        <v>4766</v>
      </c>
      <c r="H30" s="1">
        <v>17584</v>
      </c>
      <c r="I30" s="1">
        <v>15598</v>
      </c>
      <c r="J30" s="1">
        <v>1301</v>
      </c>
      <c r="K30" s="1">
        <v>1203</v>
      </c>
    </row>
    <row r="31" spans="1:11" x14ac:dyDescent="0.3">
      <c r="A31">
        <v>2006</v>
      </c>
      <c r="B31" s="1">
        <v>76504</v>
      </c>
      <c r="C31" s="1">
        <v>1235</v>
      </c>
      <c r="D31" s="1">
        <v>1704</v>
      </c>
      <c r="E31" s="1">
        <v>25231</v>
      </c>
      <c r="F31" s="1">
        <v>1929</v>
      </c>
      <c r="G31" s="1">
        <v>5073</v>
      </c>
      <c r="H31" s="1">
        <v>20584</v>
      </c>
      <c r="I31" s="1">
        <v>18815</v>
      </c>
      <c r="J31" s="1">
        <v>1744</v>
      </c>
      <c r="K31" s="1">
        <v>189</v>
      </c>
    </row>
    <row r="32" spans="1:11" s="14" customFormat="1" x14ac:dyDescent="0.3">
      <c r="A32" s="14">
        <v>2007</v>
      </c>
      <c r="B32" s="28">
        <v>104122</v>
      </c>
      <c r="C32" s="28">
        <v>732</v>
      </c>
      <c r="D32" s="28">
        <v>2320</v>
      </c>
      <c r="E32" s="28">
        <v>38633</v>
      </c>
      <c r="F32" s="28">
        <v>4051</v>
      </c>
      <c r="G32" s="28">
        <v>5926</v>
      </c>
      <c r="H32" s="28">
        <v>27198</v>
      </c>
      <c r="I32" s="28">
        <v>22793</v>
      </c>
      <c r="J32" s="28">
        <v>2244</v>
      </c>
      <c r="K32" s="28">
        <v>225</v>
      </c>
    </row>
    <row r="33" spans="1:11" x14ac:dyDescent="0.3">
      <c r="A33">
        <v>2008</v>
      </c>
      <c r="B33" s="1">
        <v>116158</v>
      </c>
      <c r="C33" s="1">
        <v>849</v>
      </c>
      <c r="D33" s="1">
        <v>2434</v>
      </c>
      <c r="E33" s="1">
        <v>48588</v>
      </c>
      <c r="F33" s="1">
        <v>4337</v>
      </c>
      <c r="G33" s="1">
        <v>6552</v>
      </c>
      <c r="H33" s="1">
        <v>31103</v>
      </c>
      <c r="I33" s="1">
        <v>20941</v>
      </c>
      <c r="J33" s="1">
        <v>1030</v>
      </c>
      <c r="K33" s="1">
        <v>324</v>
      </c>
    </row>
    <row r="34" spans="1:11" x14ac:dyDescent="0.3">
      <c r="A34">
        <v>2009</v>
      </c>
      <c r="B34" s="1">
        <v>124199</v>
      </c>
      <c r="C34" s="1">
        <v>836</v>
      </c>
      <c r="D34" s="1">
        <v>1958</v>
      </c>
      <c r="E34" s="1">
        <v>48043</v>
      </c>
      <c r="F34" s="1">
        <v>5095</v>
      </c>
      <c r="G34" s="1">
        <v>2487</v>
      </c>
      <c r="H34" s="1">
        <v>28886</v>
      </c>
      <c r="I34" s="1">
        <v>29658</v>
      </c>
      <c r="J34" s="1">
        <v>1510</v>
      </c>
      <c r="K34" s="1">
        <v>658</v>
      </c>
    </row>
    <row r="35" spans="1:11" x14ac:dyDescent="0.3">
      <c r="A35">
        <v>2010</v>
      </c>
      <c r="B35" s="1">
        <v>142178</v>
      </c>
      <c r="C35" s="1">
        <v>1092</v>
      </c>
      <c r="D35" s="1">
        <v>1877</v>
      </c>
      <c r="E35" s="1">
        <v>62020</v>
      </c>
      <c r="F35" s="1">
        <v>4924</v>
      </c>
      <c r="G35" s="1">
        <v>8426</v>
      </c>
      <c r="H35" s="1">
        <v>23774</v>
      </c>
      <c r="I35" s="1">
        <v>36756</v>
      </c>
      <c r="J35" s="1">
        <v>1459</v>
      </c>
      <c r="K35" s="1">
        <v>1850</v>
      </c>
    </row>
    <row r="36" spans="1:11" x14ac:dyDescent="0.3">
      <c r="A36">
        <v>2011</v>
      </c>
      <c r="B36" s="1">
        <v>152454</v>
      </c>
      <c r="C36" s="1">
        <v>871</v>
      </c>
      <c r="D36" s="1">
        <v>2259</v>
      </c>
      <c r="E36" s="1">
        <v>64105</v>
      </c>
      <c r="F36" s="1">
        <v>4947</v>
      </c>
      <c r="G36" s="1">
        <v>6614</v>
      </c>
      <c r="H36" s="1">
        <v>25672</v>
      </c>
      <c r="I36" s="1">
        <v>44675</v>
      </c>
      <c r="J36" s="1">
        <v>1420</v>
      </c>
      <c r="K36" s="1">
        <v>1891</v>
      </c>
    </row>
    <row r="37" spans="1:11" s="14" customFormat="1" x14ac:dyDescent="0.3">
      <c r="A37" s="14">
        <v>2012</v>
      </c>
      <c r="B37" s="28">
        <v>155008</v>
      </c>
      <c r="C37" s="28">
        <v>973</v>
      </c>
      <c r="D37" s="28">
        <v>1883</v>
      </c>
      <c r="E37" s="28">
        <v>52435</v>
      </c>
      <c r="F37" s="28">
        <v>4016</v>
      </c>
      <c r="G37" s="28">
        <v>6152</v>
      </c>
      <c r="H37" s="28">
        <v>24013</v>
      </c>
      <c r="I37" s="28">
        <v>63503</v>
      </c>
      <c r="J37" s="28">
        <v>994</v>
      </c>
      <c r="K37" s="28">
        <v>1039</v>
      </c>
    </row>
    <row r="38" spans="1:11" x14ac:dyDescent="0.3">
      <c r="A38">
        <v>2013</v>
      </c>
      <c r="B38" s="1">
        <v>168212</v>
      </c>
      <c r="C38" s="1">
        <v>917</v>
      </c>
      <c r="D38" s="1">
        <v>2682</v>
      </c>
      <c r="E38" s="1">
        <v>55026</v>
      </c>
      <c r="F38" s="1">
        <v>4376</v>
      </c>
      <c r="G38" s="1">
        <v>5786</v>
      </c>
      <c r="H38" s="1">
        <v>27544</v>
      </c>
      <c r="I38" s="1">
        <v>70008</v>
      </c>
      <c r="J38" s="1">
        <v>1087</v>
      </c>
      <c r="K38" s="1">
        <v>786</v>
      </c>
    </row>
    <row r="41" spans="1:11" s="20" customFormat="1" x14ac:dyDescent="0.3">
      <c r="A41" s="20" t="s">
        <v>58</v>
      </c>
      <c r="B41" s="20" t="s">
        <v>59</v>
      </c>
    </row>
    <row r="42" spans="1:11" s="20" customFormat="1" x14ac:dyDescent="0.3">
      <c r="B42" s="29" t="s">
        <v>65</v>
      </c>
    </row>
    <row r="43" spans="1:11" s="8" customFormat="1" x14ac:dyDescent="0.3">
      <c r="A43" s="8" t="s">
        <v>26</v>
      </c>
      <c r="B43" s="7" t="s">
        <v>44</v>
      </c>
      <c r="C43" s="9" t="s">
        <v>28</v>
      </c>
      <c r="D43" s="22" t="s">
        <v>41</v>
      </c>
      <c r="E43" s="23" t="s">
        <v>32</v>
      </c>
      <c r="F43" s="21" t="s">
        <v>52</v>
      </c>
      <c r="G43" s="8" t="s">
        <v>8</v>
      </c>
    </row>
    <row r="44" spans="1:11" x14ac:dyDescent="0.3">
      <c r="A44">
        <v>1996</v>
      </c>
      <c r="B44" s="1">
        <v>61392</v>
      </c>
      <c r="C44" s="27">
        <v>18682</v>
      </c>
      <c r="D44" s="1">
        <v>15217</v>
      </c>
      <c r="E44" s="1">
        <v>13276</v>
      </c>
      <c r="F44" s="1">
        <v>5297</v>
      </c>
      <c r="G44" s="1">
        <f t="shared" ref="G44:G56" si="0">C21+D21+F21+J21+K21</f>
        <v>8920</v>
      </c>
      <c r="I44" s="1"/>
    </row>
    <row r="45" spans="1:11" x14ac:dyDescent="0.3">
      <c r="A45">
        <v>1997</v>
      </c>
      <c r="B45" s="1">
        <v>65960</v>
      </c>
      <c r="C45" s="27">
        <v>19429</v>
      </c>
      <c r="D45" s="1">
        <v>16965</v>
      </c>
      <c r="E45" s="1">
        <v>15069</v>
      </c>
      <c r="F45" s="1">
        <v>5018</v>
      </c>
      <c r="G45" s="1">
        <f t="shared" si="0"/>
        <v>9479</v>
      </c>
      <c r="I45" s="1"/>
    </row>
    <row r="46" spans="1:11" x14ac:dyDescent="0.3">
      <c r="A46">
        <v>1998</v>
      </c>
      <c r="B46" s="1">
        <v>67545</v>
      </c>
      <c r="C46" s="27">
        <v>15986</v>
      </c>
      <c r="D46" s="1">
        <v>22616</v>
      </c>
      <c r="E46" s="1">
        <v>16361</v>
      </c>
      <c r="F46" s="1">
        <v>5150</v>
      </c>
      <c r="G46" s="1">
        <f t="shared" si="0"/>
        <v>7432</v>
      </c>
      <c r="I46" s="1"/>
    </row>
    <row r="47" spans="1:11" x14ac:dyDescent="0.3">
      <c r="A47">
        <v>1999</v>
      </c>
      <c r="B47" s="1">
        <v>67816</v>
      </c>
      <c r="C47" s="27">
        <v>17175</v>
      </c>
      <c r="D47" s="1">
        <v>19370</v>
      </c>
      <c r="E47" s="1">
        <v>16444</v>
      </c>
      <c r="F47" s="1">
        <v>5045</v>
      </c>
      <c r="G47" s="1">
        <f t="shared" si="0"/>
        <v>9782</v>
      </c>
      <c r="I47" s="1"/>
    </row>
    <row r="48" spans="1:11" x14ac:dyDescent="0.3">
      <c r="A48">
        <v>2000</v>
      </c>
      <c r="B48" s="1">
        <v>58448</v>
      </c>
      <c r="C48" s="27">
        <v>16441</v>
      </c>
      <c r="D48" s="1">
        <v>13792</v>
      </c>
      <c r="E48" s="1">
        <v>13439</v>
      </c>
      <c r="F48" s="1">
        <v>5474</v>
      </c>
      <c r="G48" s="1">
        <f t="shared" si="0"/>
        <v>9302</v>
      </c>
      <c r="I48" s="1"/>
    </row>
    <row r="49" spans="1:14" x14ac:dyDescent="0.3">
      <c r="A49">
        <v>2001</v>
      </c>
      <c r="B49" s="1">
        <v>54235</v>
      </c>
      <c r="C49" s="27">
        <v>17331</v>
      </c>
      <c r="D49" s="1">
        <v>13896</v>
      </c>
      <c r="E49" s="1">
        <v>13279</v>
      </c>
      <c r="F49" s="1">
        <v>5536</v>
      </c>
      <c r="G49" s="1">
        <f t="shared" si="0"/>
        <v>4193</v>
      </c>
      <c r="I49" s="1"/>
    </row>
    <row r="50" spans="1:14" x14ac:dyDescent="0.3">
      <c r="A50">
        <v>2002</v>
      </c>
      <c r="B50" s="1">
        <v>53762</v>
      </c>
      <c r="C50" s="27">
        <v>15492</v>
      </c>
      <c r="D50" s="1">
        <v>15279</v>
      </c>
      <c r="E50" s="1">
        <v>13138</v>
      </c>
      <c r="F50" s="1">
        <v>4765</v>
      </c>
      <c r="G50" s="1">
        <f t="shared" si="0"/>
        <v>5088</v>
      </c>
      <c r="I50" s="1"/>
    </row>
    <row r="51" spans="1:14" x14ac:dyDescent="0.3">
      <c r="A51">
        <v>2003</v>
      </c>
      <c r="B51" s="1">
        <v>56282</v>
      </c>
      <c r="C51" s="27">
        <v>16427</v>
      </c>
      <c r="D51" s="1">
        <v>15112</v>
      </c>
      <c r="E51" s="1">
        <v>13480</v>
      </c>
      <c r="F51" s="1">
        <v>5625</v>
      </c>
      <c r="G51" s="1">
        <f t="shared" si="0"/>
        <v>5638</v>
      </c>
      <c r="I51" s="1"/>
    </row>
    <row r="52" spans="1:14" x14ac:dyDescent="0.3">
      <c r="A52">
        <v>2004</v>
      </c>
      <c r="B52" s="1">
        <v>60715</v>
      </c>
      <c r="C52" s="27">
        <v>18663</v>
      </c>
      <c r="D52" s="1">
        <v>17280</v>
      </c>
      <c r="E52" s="1">
        <v>14707</v>
      </c>
      <c r="F52" s="1">
        <v>4719</v>
      </c>
      <c r="G52" s="1">
        <f t="shared" si="0"/>
        <v>5346</v>
      </c>
      <c r="I52" s="1"/>
    </row>
    <row r="53" spans="1:14" x14ac:dyDescent="0.3">
      <c r="A53">
        <v>2005</v>
      </c>
      <c r="B53" s="1">
        <v>68450</v>
      </c>
      <c r="C53" s="27">
        <v>22947</v>
      </c>
      <c r="D53" s="1">
        <v>17584</v>
      </c>
      <c r="E53" s="1">
        <v>15598</v>
      </c>
      <c r="F53" s="1">
        <v>4766</v>
      </c>
      <c r="G53" s="1">
        <f t="shared" si="0"/>
        <v>7555</v>
      </c>
      <c r="I53" s="1"/>
    </row>
    <row r="54" spans="1:14" x14ac:dyDescent="0.3">
      <c r="A54">
        <v>2006</v>
      </c>
      <c r="B54" s="1">
        <v>76504</v>
      </c>
      <c r="C54" s="27">
        <v>25231</v>
      </c>
      <c r="D54" s="1">
        <v>20584</v>
      </c>
      <c r="E54" s="1">
        <v>18815</v>
      </c>
      <c r="F54" s="1">
        <v>5073</v>
      </c>
      <c r="G54" s="1">
        <f t="shared" si="0"/>
        <v>6801</v>
      </c>
      <c r="I54" s="1"/>
    </row>
    <row r="55" spans="1:14" x14ac:dyDescent="0.3">
      <c r="A55" s="14">
        <v>2007</v>
      </c>
      <c r="B55" s="28">
        <v>104122</v>
      </c>
      <c r="C55" s="27">
        <v>38633</v>
      </c>
      <c r="D55" s="28">
        <v>27198</v>
      </c>
      <c r="E55" s="28">
        <v>22793</v>
      </c>
      <c r="F55" s="1">
        <v>5926</v>
      </c>
      <c r="G55" s="1">
        <f t="shared" si="0"/>
        <v>9572</v>
      </c>
      <c r="I55" s="1"/>
    </row>
    <row r="56" spans="1:14" x14ac:dyDescent="0.3">
      <c r="A56" s="14">
        <v>2008</v>
      </c>
      <c r="B56" s="28">
        <v>116158</v>
      </c>
      <c r="C56" s="27">
        <v>48588</v>
      </c>
      <c r="D56" s="28">
        <v>31103</v>
      </c>
      <c r="E56" s="28">
        <v>20941</v>
      </c>
      <c r="F56" s="1">
        <v>6552</v>
      </c>
      <c r="G56" s="1">
        <f t="shared" si="0"/>
        <v>8974</v>
      </c>
      <c r="I56" s="1"/>
    </row>
    <row r="57" spans="1:14" x14ac:dyDescent="0.3">
      <c r="A57" s="14">
        <v>2009</v>
      </c>
      <c r="B57" s="28">
        <v>124199</v>
      </c>
      <c r="C57" s="27">
        <v>48043</v>
      </c>
      <c r="D57" s="28">
        <v>28886</v>
      </c>
      <c r="E57" s="28">
        <v>29658</v>
      </c>
      <c r="F57" s="1">
        <v>2487</v>
      </c>
      <c r="G57" s="1">
        <f>C34+D34+F34+J34+K34+5068</f>
        <v>15125</v>
      </c>
      <c r="I57" s="1"/>
    </row>
    <row r="58" spans="1:14" x14ac:dyDescent="0.3">
      <c r="A58" s="14">
        <v>2010</v>
      </c>
      <c r="B58" s="28">
        <v>142178</v>
      </c>
      <c r="C58" s="27">
        <v>62020</v>
      </c>
      <c r="D58" s="28">
        <v>23774</v>
      </c>
      <c r="E58" s="28">
        <v>36756</v>
      </c>
      <c r="F58" s="1">
        <v>8426</v>
      </c>
      <c r="G58" s="1">
        <f>C35+D35+F35+J35+K35</f>
        <v>11202</v>
      </c>
      <c r="I58" s="1"/>
    </row>
    <row r="59" spans="1:14" x14ac:dyDescent="0.3">
      <c r="A59" s="14">
        <v>2011</v>
      </c>
      <c r="B59" s="28">
        <v>152454</v>
      </c>
      <c r="C59" s="27">
        <v>64105</v>
      </c>
      <c r="D59" s="28">
        <v>25672</v>
      </c>
      <c r="E59" s="28">
        <v>44675</v>
      </c>
      <c r="F59" s="1">
        <v>6614</v>
      </c>
      <c r="G59" s="1">
        <f>C36+D36+F36+J36+K36</f>
        <v>11388</v>
      </c>
      <c r="I59" s="1"/>
    </row>
    <row r="60" spans="1:14" x14ac:dyDescent="0.3">
      <c r="A60" s="14">
        <v>2012</v>
      </c>
      <c r="B60" s="28">
        <v>155008</v>
      </c>
      <c r="C60" s="27">
        <v>52435</v>
      </c>
      <c r="D60" s="28">
        <v>24013</v>
      </c>
      <c r="E60" s="28">
        <v>63503</v>
      </c>
      <c r="F60" s="1">
        <v>6152</v>
      </c>
      <c r="G60" s="1">
        <f>C37+D37+F37+J37+K37</f>
        <v>8905</v>
      </c>
      <c r="I60" s="1"/>
    </row>
    <row r="61" spans="1:14" x14ac:dyDescent="0.3">
      <c r="A61" s="14">
        <v>2013</v>
      </c>
      <c r="B61" s="28">
        <v>168212</v>
      </c>
      <c r="C61" s="27">
        <v>55026</v>
      </c>
      <c r="D61" s="28">
        <v>27544</v>
      </c>
      <c r="E61" s="28">
        <v>70008</v>
      </c>
      <c r="F61" s="1">
        <v>5786</v>
      </c>
      <c r="G61" s="1">
        <f>C38+D38+F38+J38+K38</f>
        <v>9848</v>
      </c>
      <c r="I61" s="1"/>
    </row>
    <row r="62" spans="1:14" x14ac:dyDescent="0.3">
      <c r="A62" s="14">
        <v>2014</v>
      </c>
      <c r="B62" s="14">
        <f>B9-H9</f>
        <v>178842</v>
      </c>
      <c r="C62" s="14">
        <v>66639</v>
      </c>
      <c r="D62" s="14">
        <v>38215</v>
      </c>
      <c r="E62" s="14">
        <v>58278</v>
      </c>
      <c r="F62">
        <v>9904</v>
      </c>
      <c r="G62" s="28">
        <f t="shared" ref="G62:G68" si="1">D9+J9+K9+L9</f>
        <v>5806</v>
      </c>
      <c r="I62" s="1"/>
    </row>
    <row r="63" spans="1:14" x14ac:dyDescent="0.3">
      <c r="A63" s="14">
        <v>2015</v>
      </c>
      <c r="B63" s="14">
        <f t="shared" ref="B63:B68" si="2">B10-H10</f>
        <v>182961</v>
      </c>
      <c r="C63" s="14">
        <v>69977</v>
      </c>
      <c r="D63" s="14">
        <v>38299</v>
      </c>
      <c r="E63" s="14">
        <v>52088</v>
      </c>
      <c r="F63">
        <v>11742</v>
      </c>
      <c r="G63" s="28">
        <f t="shared" si="1"/>
        <v>10855</v>
      </c>
      <c r="I63" s="1"/>
    </row>
    <row r="64" spans="1:14" x14ac:dyDescent="0.3">
      <c r="A64" s="14">
        <v>2016</v>
      </c>
      <c r="B64" s="14">
        <f t="shared" si="2"/>
        <v>178509</v>
      </c>
      <c r="C64" s="14">
        <v>72355</v>
      </c>
      <c r="D64" s="14">
        <v>37621</v>
      </c>
      <c r="E64" s="14">
        <v>48348</v>
      </c>
      <c r="F64">
        <v>12027</v>
      </c>
      <c r="G64" s="28">
        <f t="shared" si="1"/>
        <v>8158</v>
      </c>
      <c r="I64" s="1"/>
      <c r="L64" s="5"/>
      <c r="M64" s="5"/>
      <c r="N64" s="5"/>
    </row>
    <row r="65" spans="1:14" x14ac:dyDescent="0.3">
      <c r="A65" s="14">
        <v>2017</v>
      </c>
      <c r="B65" s="14">
        <f t="shared" si="2"/>
        <v>138932</v>
      </c>
      <c r="C65" s="14">
        <v>48392</v>
      </c>
      <c r="D65" s="14">
        <v>22017</v>
      </c>
      <c r="E65" s="14">
        <v>49584</v>
      </c>
      <c r="F65">
        <v>9127</v>
      </c>
      <c r="G65" s="28">
        <f t="shared" si="1"/>
        <v>9812</v>
      </c>
      <c r="I65" s="1"/>
      <c r="L65" s="5"/>
      <c r="M65" s="5"/>
      <c r="N65" s="5"/>
    </row>
    <row r="66" spans="1:14" x14ac:dyDescent="0.3">
      <c r="A66" s="14">
        <v>2018</v>
      </c>
      <c r="B66" s="14">
        <f t="shared" si="2"/>
        <v>139941</v>
      </c>
      <c r="C66" s="14">
        <v>45450</v>
      </c>
      <c r="D66" s="14">
        <v>22418</v>
      </c>
      <c r="E66" s="14">
        <v>47759</v>
      </c>
      <c r="F66">
        <v>9657</v>
      </c>
      <c r="G66" s="28">
        <f t="shared" si="1"/>
        <v>14657</v>
      </c>
      <c r="I66" s="1"/>
      <c r="L66" s="5"/>
      <c r="M66" s="5"/>
      <c r="N66" s="5"/>
    </row>
    <row r="67" spans="1:14" x14ac:dyDescent="0.3">
      <c r="A67" s="14">
        <v>2019</v>
      </c>
      <c r="B67" s="14">
        <f t="shared" si="2"/>
        <v>159563</v>
      </c>
      <c r="C67" s="14">
        <v>47113</v>
      </c>
      <c r="D67" s="14">
        <v>25199</v>
      </c>
      <c r="E67" s="14">
        <v>64494</v>
      </c>
      <c r="F67">
        <v>11182</v>
      </c>
      <c r="G67" s="28">
        <f t="shared" si="1"/>
        <v>11575</v>
      </c>
      <c r="I67" s="1"/>
      <c r="L67" s="5"/>
      <c r="M67" s="5"/>
      <c r="N67" s="5"/>
    </row>
    <row r="68" spans="1:14" x14ac:dyDescent="0.3">
      <c r="A68" s="14">
        <v>2020</v>
      </c>
      <c r="B68" s="14">
        <f t="shared" si="2"/>
        <v>38940</v>
      </c>
      <c r="C68" s="14">
        <v>9149</v>
      </c>
      <c r="D68" s="14">
        <v>3398</v>
      </c>
      <c r="E68" s="14">
        <v>21330</v>
      </c>
      <c r="F68">
        <v>2479</v>
      </c>
      <c r="G68" s="28">
        <f t="shared" si="1"/>
        <v>2584</v>
      </c>
      <c r="I68" s="1"/>
    </row>
    <row r="70" spans="1:14" x14ac:dyDescent="0.3">
      <c r="E70" s="1"/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6"/>
  <sheetViews>
    <sheetView workbookViewId="0">
      <selection activeCell="K21" sqref="K21"/>
    </sheetView>
  </sheetViews>
  <sheetFormatPr defaultColWidth="11.44140625" defaultRowHeight="14.4" x14ac:dyDescent="0.3"/>
  <cols>
    <col min="2" max="2" width="11.44140625" style="5" customWidth="1"/>
    <col min="3" max="3" width="11.44140625" style="5"/>
    <col min="7" max="7" width="10.77734375" style="6"/>
    <col min="11" max="11" width="11.44140625" style="15"/>
  </cols>
  <sheetData>
    <row r="1" spans="1:22" x14ac:dyDescent="0.3">
      <c r="B1" s="36" t="s">
        <v>28</v>
      </c>
      <c r="C1" s="36" t="s">
        <v>32</v>
      </c>
      <c r="D1" s="8" t="s">
        <v>41</v>
      </c>
      <c r="E1" s="8" t="s">
        <v>52</v>
      </c>
      <c r="F1" s="8" t="s">
        <v>8</v>
      </c>
      <c r="G1" s="37" t="s">
        <v>45</v>
      </c>
      <c r="H1" s="8" t="s">
        <v>44</v>
      </c>
      <c r="I1" s="8"/>
      <c r="J1" s="8"/>
      <c r="K1" s="39" t="s">
        <v>83</v>
      </c>
      <c r="L1" s="8"/>
    </row>
    <row r="2" spans="1:22" x14ac:dyDescent="0.3">
      <c r="A2">
        <v>1996</v>
      </c>
      <c r="B2" s="38">
        <f>'Combined data by reasons'!C44</f>
        <v>18682</v>
      </c>
      <c r="C2" s="38">
        <f>'Combined data by reasons'!E44</f>
        <v>13276</v>
      </c>
      <c r="D2" s="15">
        <f>'Combined data by reasons'!D44</f>
        <v>15217</v>
      </c>
      <c r="E2" s="15">
        <f>'Combined data by reasons'!F44</f>
        <v>5297</v>
      </c>
      <c r="F2" s="15">
        <f>'Combined data by reasons'!G44</f>
        <v>8920</v>
      </c>
      <c r="H2" s="1">
        <f>'Combined data by reasons'!B44</f>
        <v>61392</v>
      </c>
      <c r="J2">
        <f t="shared" ref="J2:J25" si="0">A2</f>
        <v>1996</v>
      </c>
      <c r="K2" s="15">
        <f t="shared" ref="K2:K26" si="1">SUM(B2:F2)</f>
        <v>61392</v>
      </c>
    </row>
    <row r="3" spans="1:22" x14ac:dyDescent="0.3">
      <c r="A3">
        <v>1997</v>
      </c>
      <c r="B3" s="38">
        <f>'Combined data by reasons'!C45</f>
        <v>19429</v>
      </c>
      <c r="C3" s="38">
        <f>'Combined data by reasons'!E45</f>
        <v>15069</v>
      </c>
      <c r="D3" s="15">
        <f>'Combined data by reasons'!D45</f>
        <v>16965</v>
      </c>
      <c r="E3" s="15">
        <f>'Combined data by reasons'!F45</f>
        <v>5018</v>
      </c>
      <c r="F3" s="15">
        <f>'Combined data by reasons'!G45</f>
        <v>9479</v>
      </c>
      <c r="G3" s="6">
        <f>H3/H2-1</f>
        <v>7.440708887151426E-2</v>
      </c>
      <c r="H3" s="1">
        <f>'Combined data by reasons'!B45</f>
        <v>65960</v>
      </c>
      <c r="J3">
        <f t="shared" si="0"/>
        <v>1997</v>
      </c>
      <c r="K3" s="15">
        <f t="shared" si="1"/>
        <v>65960</v>
      </c>
    </row>
    <row r="4" spans="1:22" x14ac:dyDescent="0.3">
      <c r="A4">
        <v>1998</v>
      </c>
      <c r="B4" s="38">
        <f>'Combined data by reasons'!C46</f>
        <v>15986</v>
      </c>
      <c r="C4" s="38">
        <f>'Combined data by reasons'!E46</f>
        <v>16361</v>
      </c>
      <c r="D4" s="15">
        <f>'Combined data by reasons'!D46</f>
        <v>22616</v>
      </c>
      <c r="E4" s="15">
        <f>'Combined data by reasons'!F46</f>
        <v>5150</v>
      </c>
      <c r="F4" s="15">
        <f>'Combined data by reasons'!G46</f>
        <v>7432</v>
      </c>
      <c r="G4" s="6">
        <f t="shared" ref="G4:G26" si="2">H4/H3-1</f>
        <v>2.402971497877493E-2</v>
      </c>
      <c r="H4" s="1">
        <f>'Combined data by reasons'!B46</f>
        <v>67545</v>
      </c>
      <c r="J4">
        <f t="shared" si="0"/>
        <v>1998</v>
      </c>
      <c r="K4" s="15">
        <f t="shared" si="1"/>
        <v>67545</v>
      </c>
    </row>
    <row r="5" spans="1:22" x14ac:dyDescent="0.3">
      <c r="A5">
        <v>1999</v>
      </c>
      <c r="B5" s="38">
        <f>'Combined data by reasons'!C47</f>
        <v>17175</v>
      </c>
      <c r="C5" s="38">
        <f>'Combined data by reasons'!E47</f>
        <v>16444</v>
      </c>
      <c r="D5" s="15">
        <f>'Combined data by reasons'!D47</f>
        <v>19370</v>
      </c>
      <c r="E5" s="15">
        <f>'Combined data by reasons'!F47</f>
        <v>5045</v>
      </c>
      <c r="F5" s="15">
        <f>'Combined data by reasons'!G47</f>
        <v>9782</v>
      </c>
      <c r="G5" s="6">
        <f t="shared" si="2"/>
        <v>4.0121400547783459E-3</v>
      </c>
      <c r="H5" s="1">
        <f>'Combined data by reasons'!B47</f>
        <v>67816</v>
      </c>
      <c r="J5">
        <f t="shared" si="0"/>
        <v>1999</v>
      </c>
      <c r="K5" s="15">
        <f t="shared" si="1"/>
        <v>67816</v>
      </c>
    </row>
    <row r="6" spans="1:22" x14ac:dyDescent="0.3">
      <c r="A6">
        <v>2000</v>
      </c>
      <c r="B6" s="38">
        <f>'Combined data by reasons'!C48</f>
        <v>16441</v>
      </c>
      <c r="C6" s="38">
        <f>'Combined data by reasons'!E48</f>
        <v>13439</v>
      </c>
      <c r="D6" s="15">
        <f>'Combined data by reasons'!D48</f>
        <v>13792</v>
      </c>
      <c r="E6" s="15">
        <f>'Combined data by reasons'!F48</f>
        <v>5474</v>
      </c>
      <c r="F6" s="15">
        <f>'Combined data by reasons'!G48</f>
        <v>9302</v>
      </c>
      <c r="G6" s="6">
        <f t="shared" si="2"/>
        <v>-0.13813849239117615</v>
      </c>
      <c r="H6" s="1">
        <f>'Combined data by reasons'!B48</f>
        <v>58448</v>
      </c>
      <c r="J6">
        <f t="shared" si="0"/>
        <v>2000</v>
      </c>
      <c r="K6" s="15">
        <f t="shared" si="1"/>
        <v>58448</v>
      </c>
    </row>
    <row r="7" spans="1:22" x14ac:dyDescent="0.3">
      <c r="A7">
        <v>2001</v>
      </c>
      <c r="B7" s="38">
        <f>'Combined data by reasons'!C49</f>
        <v>17331</v>
      </c>
      <c r="C7" s="38">
        <f>'Combined data by reasons'!E49</f>
        <v>13279</v>
      </c>
      <c r="D7" s="15">
        <f>'Combined data by reasons'!D49</f>
        <v>13896</v>
      </c>
      <c r="E7" s="15">
        <f>'Combined data by reasons'!F49</f>
        <v>5536</v>
      </c>
      <c r="F7" s="15">
        <f>'Combined data by reasons'!G49</f>
        <v>4193</v>
      </c>
      <c r="G7" s="6">
        <f t="shared" si="2"/>
        <v>-7.2081166164796096E-2</v>
      </c>
      <c r="H7" s="1">
        <f>'Combined data by reasons'!B49</f>
        <v>54235</v>
      </c>
      <c r="J7">
        <f t="shared" si="0"/>
        <v>2001</v>
      </c>
      <c r="K7" s="15">
        <f t="shared" si="1"/>
        <v>54235</v>
      </c>
    </row>
    <row r="8" spans="1:22" x14ac:dyDescent="0.3">
      <c r="A8">
        <v>2002</v>
      </c>
      <c r="B8" s="38">
        <f>'Combined data by reasons'!C50</f>
        <v>15492</v>
      </c>
      <c r="C8" s="38">
        <f>'Combined data by reasons'!E50</f>
        <v>13138</v>
      </c>
      <c r="D8" s="15">
        <f>'Combined data by reasons'!D50</f>
        <v>15279</v>
      </c>
      <c r="E8" s="15">
        <f>'Combined data by reasons'!F50</f>
        <v>4765</v>
      </c>
      <c r="F8" s="15">
        <f>'Combined data by reasons'!G50</f>
        <v>5088</v>
      </c>
      <c r="G8" s="6">
        <f t="shared" si="2"/>
        <v>-8.7213054300728787E-3</v>
      </c>
      <c r="H8" s="1">
        <f>'Combined data by reasons'!B50</f>
        <v>53762</v>
      </c>
      <c r="J8">
        <f t="shared" si="0"/>
        <v>2002</v>
      </c>
      <c r="K8" s="15">
        <f t="shared" si="1"/>
        <v>53762</v>
      </c>
    </row>
    <row r="9" spans="1:22" x14ac:dyDescent="0.3">
      <c r="A9">
        <v>2003</v>
      </c>
      <c r="B9" s="38">
        <f>'Combined data by reasons'!C51</f>
        <v>16427</v>
      </c>
      <c r="C9" s="38">
        <f>'Combined data by reasons'!E51</f>
        <v>13480</v>
      </c>
      <c r="D9" s="15">
        <f>'Combined data by reasons'!D51</f>
        <v>15112</v>
      </c>
      <c r="E9" s="15">
        <f>'Combined data by reasons'!F51</f>
        <v>5625</v>
      </c>
      <c r="F9" s="15">
        <f>'Combined data by reasons'!G51</f>
        <v>5638</v>
      </c>
      <c r="G9" s="6">
        <f t="shared" si="2"/>
        <v>4.6873256203266322E-2</v>
      </c>
      <c r="H9" s="1">
        <f>'Combined data by reasons'!B51</f>
        <v>56282</v>
      </c>
      <c r="J9">
        <f t="shared" si="0"/>
        <v>2003</v>
      </c>
      <c r="K9" s="15">
        <f t="shared" si="1"/>
        <v>56282</v>
      </c>
    </row>
    <row r="10" spans="1:22" x14ac:dyDescent="0.3">
      <c r="A10">
        <v>2004</v>
      </c>
      <c r="B10" s="38">
        <f>'Combined data by reasons'!C52</f>
        <v>18663</v>
      </c>
      <c r="C10" s="38">
        <f>'Combined data by reasons'!E52</f>
        <v>14707</v>
      </c>
      <c r="D10" s="15">
        <f>'Combined data by reasons'!D52</f>
        <v>17280</v>
      </c>
      <c r="E10" s="15">
        <f>'Combined data by reasons'!F52</f>
        <v>4719</v>
      </c>
      <c r="F10" s="15">
        <f>'Combined data by reasons'!G52</f>
        <v>5346</v>
      </c>
      <c r="G10" s="6">
        <f t="shared" si="2"/>
        <v>7.8764080878433562E-2</v>
      </c>
      <c r="H10" s="1">
        <f>'Combined data by reasons'!B52</f>
        <v>60715</v>
      </c>
      <c r="J10">
        <f t="shared" si="0"/>
        <v>2004</v>
      </c>
      <c r="K10" s="15">
        <f t="shared" si="1"/>
        <v>60715</v>
      </c>
    </row>
    <row r="11" spans="1:22" x14ac:dyDescent="0.3">
      <c r="A11">
        <v>2005</v>
      </c>
      <c r="B11" s="38">
        <f>'Combined data by reasons'!C53</f>
        <v>22947</v>
      </c>
      <c r="C11" s="38">
        <f>'Combined data by reasons'!E53</f>
        <v>15598</v>
      </c>
      <c r="D11" s="15">
        <f>'Combined data by reasons'!D53</f>
        <v>17584</v>
      </c>
      <c r="E11" s="15">
        <f>'Combined data by reasons'!F53</f>
        <v>4766</v>
      </c>
      <c r="F11" s="15">
        <f>'Combined data by reasons'!G53</f>
        <v>7555</v>
      </c>
      <c r="G11" s="6">
        <f t="shared" si="2"/>
        <v>0.12739850119410367</v>
      </c>
      <c r="H11" s="1">
        <f>'Combined data by reasons'!B53</f>
        <v>68450</v>
      </c>
      <c r="J11">
        <f t="shared" si="0"/>
        <v>2005</v>
      </c>
      <c r="K11" s="15">
        <f t="shared" si="1"/>
        <v>68450</v>
      </c>
    </row>
    <row r="12" spans="1:22" ht="16.05" customHeight="1" x14ac:dyDescent="0.3">
      <c r="A12">
        <v>2006</v>
      </c>
      <c r="B12" s="38">
        <f>'Combined data by reasons'!C54</f>
        <v>25231</v>
      </c>
      <c r="C12" s="38">
        <f>'Combined data by reasons'!E54</f>
        <v>18815</v>
      </c>
      <c r="D12" s="15">
        <f>'Combined data by reasons'!D54</f>
        <v>20584</v>
      </c>
      <c r="E12" s="15">
        <f>'Combined data by reasons'!F54</f>
        <v>5073</v>
      </c>
      <c r="F12" s="15">
        <f>'Combined data by reasons'!G54</f>
        <v>6801</v>
      </c>
      <c r="G12" s="6">
        <f t="shared" si="2"/>
        <v>0.11766252739225713</v>
      </c>
      <c r="H12" s="1">
        <f>'Combined data by reasons'!B54</f>
        <v>76504</v>
      </c>
      <c r="J12">
        <f t="shared" si="0"/>
        <v>2006</v>
      </c>
      <c r="K12" s="15">
        <f t="shared" si="1"/>
        <v>76504</v>
      </c>
    </row>
    <row r="13" spans="1:22" x14ac:dyDescent="0.3">
      <c r="A13">
        <v>2007</v>
      </c>
      <c r="B13" s="38">
        <f>'Combined data by reasons'!C55</f>
        <v>38633</v>
      </c>
      <c r="C13" s="38">
        <f>'Combined data by reasons'!E55</f>
        <v>22793</v>
      </c>
      <c r="D13" s="15">
        <f>'Combined data by reasons'!D55</f>
        <v>27198</v>
      </c>
      <c r="E13" s="15">
        <f>'Combined data by reasons'!F55</f>
        <v>5926</v>
      </c>
      <c r="F13" s="15">
        <f>'Combined data by reasons'!G55</f>
        <v>9572</v>
      </c>
      <c r="G13" s="6">
        <f t="shared" si="2"/>
        <v>0.36100073198786986</v>
      </c>
      <c r="H13" s="1">
        <f>'Combined data by reasons'!B55</f>
        <v>104122</v>
      </c>
      <c r="J13">
        <f t="shared" si="0"/>
        <v>2007</v>
      </c>
      <c r="K13" s="15">
        <f t="shared" si="1"/>
        <v>104122</v>
      </c>
    </row>
    <row r="14" spans="1:22" x14ac:dyDescent="0.3">
      <c r="A14">
        <v>2008</v>
      </c>
      <c r="B14" s="38">
        <f>'Combined data by reasons'!C56</f>
        <v>48588</v>
      </c>
      <c r="C14" s="38">
        <f>'Combined data by reasons'!E56</f>
        <v>20941</v>
      </c>
      <c r="D14" s="15">
        <f>'Combined data by reasons'!D56</f>
        <v>31103</v>
      </c>
      <c r="E14" s="15">
        <f>'Combined data by reasons'!F56</f>
        <v>6552</v>
      </c>
      <c r="F14" s="15">
        <f>'Combined data by reasons'!G56</f>
        <v>8974</v>
      </c>
      <c r="G14" s="6">
        <f t="shared" si="2"/>
        <v>0.11559516720769869</v>
      </c>
      <c r="H14" s="1">
        <f>'Combined data by reasons'!B56</f>
        <v>116158</v>
      </c>
      <c r="J14">
        <f t="shared" si="0"/>
        <v>2008</v>
      </c>
      <c r="K14" s="15">
        <f t="shared" si="1"/>
        <v>116158</v>
      </c>
    </row>
    <row r="15" spans="1:22" ht="18" x14ac:dyDescent="0.3">
      <c r="A15">
        <v>2009</v>
      </c>
      <c r="B15" s="38">
        <f>'Combined data by reasons'!C57</f>
        <v>48043</v>
      </c>
      <c r="C15" s="38">
        <f>'Combined data by reasons'!E57</f>
        <v>29658</v>
      </c>
      <c r="D15" s="15">
        <f>'Combined data by reasons'!D57</f>
        <v>28886</v>
      </c>
      <c r="E15" s="15">
        <f>'Combined data by reasons'!F57</f>
        <v>2487</v>
      </c>
      <c r="F15" s="15">
        <f>'Combined data by reasons'!G57</f>
        <v>15125</v>
      </c>
      <c r="G15" s="6">
        <f t="shared" si="2"/>
        <v>6.9224676733414814E-2</v>
      </c>
      <c r="H15" s="1">
        <f>'Combined data by reasons'!B57</f>
        <v>124199</v>
      </c>
      <c r="J15">
        <f t="shared" si="0"/>
        <v>2009</v>
      </c>
      <c r="K15" s="15">
        <f t="shared" si="1"/>
        <v>124199</v>
      </c>
      <c r="V15" s="31"/>
    </row>
    <row r="16" spans="1:22" x14ac:dyDescent="0.3">
      <c r="A16">
        <v>2010</v>
      </c>
      <c r="B16" s="38">
        <f>'Combined data by reasons'!C58</f>
        <v>62020</v>
      </c>
      <c r="C16" s="38">
        <f>'Combined data by reasons'!E58</f>
        <v>36756</v>
      </c>
      <c r="D16" s="15">
        <f>'Combined data by reasons'!D58</f>
        <v>23774</v>
      </c>
      <c r="E16" s="15">
        <f>'Combined data by reasons'!F58</f>
        <v>8426</v>
      </c>
      <c r="F16" s="15">
        <f>'Combined data by reasons'!G58</f>
        <v>11202</v>
      </c>
      <c r="G16" s="6">
        <f t="shared" si="2"/>
        <v>0.14475961964267015</v>
      </c>
      <c r="H16" s="1">
        <f>'Combined data by reasons'!B58</f>
        <v>142178</v>
      </c>
      <c r="J16">
        <f t="shared" si="0"/>
        <v>2010</v>
      </c>
      <c r="K16" s="15">
        <f t="shared" si="1"/>
        <v>142178</v>
      </c>
    </row>
    <row r="17" spans="1:11" x14ac:dyDescent="0.3">
      <c r="A17">
        <v>2011</v>
      </c>
      <c r="B17" s="38">
        <f>'Combined data by reasons'!C59</f>
        <v>64105</v>
      </c>
      <c r="C17" s="38">
        <f>'Combined data by reasons'!E59</f>
        <v>44675</v>
      </c>
      <c r="D17" s="15">
        <f>'Combined data by reasons'!D59</f>
        <v>25672</v>
      </c>
      <c r="E17" s="15">
        <f>'Combined data by reasons'!F59</f>
        <v>6614</v>
      </c>
      <c r="F17" s="15">
        <f>'Combined data by reasons'!G59</f>
        <v>11388</v>
      </c>
      <c r="G17" s="6">
        <f t="shared" si="2"/>
        <v>7.2275598193813462E-2</v>
      </c>
      <c r="H17" s="1">
        <f>'Combined data by reasons'!B59</f>
        <v>152454</v>
      </c>
      <c r="J17">
        <f t="shared" si="0"/>
        <v>2011</v>
      </c>
      <c r="K17" s="15">
        <f t="shared" si="1"/>
        <v>152454</v>
      </c>
    </row>
    <row r="18" spans="1:11" x14ac:dyDescent="0.3">
      <c r="A18">
        <v>2012</v>
      </c>
      <c r="B18" s="38">
        <f>'Combined data by reasons'!C60</f>
        <v>52435</v>
      </c>
      <c r="C18" s="38">
        <f>'Combined data by reasons'!E60</f>
        <v>63503</v>
      </c>
      <c r="D18" s="15">
        <f>'Combined data by reasons'!D60</f>
        <v>24013</v>
      </c>
      <c r="E18" s="15">
        <f>'Combined data by reasons'!F60</f>
        <v>6152</v>
      </c>
      <c r="F18" s="15">
        <f>'Combined data by reasons'!G60</f>
        <v>8905</v>
      </c>
      <c r="G18" s="6">
        <f t="shared" si="2"/>
        <v>1.6752594225143413E-2</v>
      </c>
      <c r="H18" s="1">
        <f>'Combined data by reasons'!B60</f>
        <v>155008</v>
      </c>
      <c r="J18">
        <f t="shared" si="0"/>
        <v>2012</v>
      </c>
      <c r="K18" s="15">
        <f t="shared" si="1"/>
        <v>155008</v>
      </c>
    </row>
    <row r="19" spans="1:11" x14ac:dyDescent="0.3">
      <c r="A19">
        <v>2013</v>
      </c>
      <c r="B19" s="38">
        <f>'Combined data by reasons'!C61</f>
        <v>55026</v>
      </c>
      <c r="C19" s="38">
        <f>'Combined data by reasons'!E61</f>
        <v>70008</v>
      </c>
      <c r="D19" s="15">
        <f>'Combined data by reasons'!D61</f>
        <v>27544</v>
      </c>
      <c r="E19" s="15">
        <f>'Combined data by reasons'!F61</f>
        <v>5786</v>
      </c>
      <c r="F19" s="15">
        <f>'Combined data by reasons'!G61</f>
        <v>9848</v>
      </c>
      <c r="G19" s="6">
        <f t="shared" si="2"/>
        <v>8.5182700247729226E-2</v>
      </c>
      <c r="H19" s="1">
        <f>'Combined data by reasons'!B61</f>
        <v>168212</v>
      </c>
      <c r="J19">
        <f t="shared" si="0"/>
        <v>2013</v>
      </c>
      <c r="K19" s="15">
        <f t="shared" si="1"/>
        <v>168212</v>
      </c>
    </row>
    <row r="20" spans="1:11" x14ac:dyDescent="0.3">
      <c r="A20">
        <v>2014</v>
      </c>
      <c r="B20" s="38">
        <f>'Combined data by reasons'!C62</f>
        <v>66639</v>
      </c>
      <c r="C20" s="38">
        <f>'Combined data by reasons'!E62</f>
        <v>58278</v>
      </c>
      <c r="D20" s="15">
        <f>'Combined data by reasons'!D62</f>
        <v>38215</v>
      </c>
      <c r="E20" s="15">
        <f>'Combined data by reasons'!F62</f>
        <v>9904</v>
      </c>
      <c r="F20" s="15">
        <f>'Combined data by reasons'!G62</f>
        <v>5806</v>
      </c>
      <c r="G20" s="6">
        <f t="shared" si="2"/>
        <v>6.3194064632725366E-2</v>
      </c>
      <c r="H20" s="1">
        <f>'Combined data by reasons'!B62</f>
        <v>178842</v>
      </c>
      <c r="J20">
        <f t="shared" si="0"/>
        <v>2014</v>
      </c>
      <c r="K20" s="15">
        <f t="shared" si="1"/>
        <v>178842</v>
      </c>
    </row>
    <row r="21" spans="1:11" x14ac:dyDescent="0.3">
      <c r="A21">
        <v>2015</v>
      </c>
      <c r="B21" s="38">
        <f>'Combined data by reasons'!C63</f>
        <v>69977</v>
      </c>
      <c r="C21" s="38">
        <f>'Combined data by reasons'!E63</f>
        <v>52088</v>
      </c>
      <c r="D21" s="15">
        <f>'Combined data by reasons'!D63</f>
        <v>38299</v>
      </c>
      <c r="E21" s="15">
        <f>'Combined data by reasons'!F63</f>
        <v>11742</v>
      </c>
      <c r="F21" s="15">
        <f>'Combined data by reasons'!G63</f>
        <v>10855</v>
      </c>
      <c r="G21" s="6">
        <f t="shared" si="2"/>
        <v>2.303150266715881E-2</v>
      </c>
      <c r="H21" s="1">
        <f>'Combined data by reasons'!B63</f>
        <v>182961</v>
      </c>
      <c r="J21">
        <f t="shared" si="0"/>
        <v>2015</v>
      </c>
      <c r="K21" s="15">
        <f t="shared" si="1"/>
        <v>182961</v>
      </c>
    </row>
    <row r="22" spans="1:11" x14ac:dyDescent="0.3">
      <c r="A22">
        <v>2016</v>
      </c>
      <c r="B22" s="38">
        <f>'Combined data by reasons'!C64</f>
        <v>72355</v>
      </c>
      <c r="C22" s="38">
        <f>'Combined data by reasons'!E64</f>
        <v>48348</v>
      </c>
      <c r="D22" s="15">
        <f>'Combined data by reasons'!D64</f>
        <v>37621</v>
      </c>
      <c r="E22" s="15">
        <f>'Combined data by reasons'!F64</f>
        <v>12027</v>
      </c>
      <c r="F22" s="15">
        <f>'Combined data by reasons'!G64</f>
        <v>8158</v>
      </c>
      <c r="G22" s="6">
        <f t="shared" si="2"/>
        <v>-2.4333054585403469E-2</v>
      </c>
      <c r="H22" s="1">
        <f>'Combined data by reasons'!B64</f>
        <v>178509</v>
      </c>
      <c r="J22">
        <f t="shared" si="0"/>
        <v>2016</v>
      </c>
      <c r="K22" s="15">
        <f t="shared" si="1"/>
        <v>178509</v>
      </c>
    </row>
    <row r="23" spans="1:11" x14ac:dyDescent="0.3">
      <c r="A23">
        <v>2017</v>
      </c>
      <c r="B23" s="38">
        <f>'Combined data by reasons'!C65</f>
        <v>48392</v>
      </c>
      <c r="C23" s="38">
        <f>'Combined data by reasons'!E65</f>
        <v>49584</v>
      </c>
      <c r="D23" s="15">
        <f>'Combined data by reasons'!D65</f>
        <v>22017</v>
      </c>
      <c r="E23" s="15">
        <f>'Combined data by reasons'!F65</f>
        <v>9127</v>
      </c>
      <c r="F23" s="15">
        <f>'Combined data by reasons'!G65</f>
        <v>9812</v>
      </c>
      <c r="G23" s="6">
        <f t="shared" si="2"/>
        <v>-0.22170870936479392</v>
      </c>
      <c r="H23" s="1">
        <f>'Combined data by reasons'!B65</f>
        <v>138932</v>
      </c>
      <c r="J23">
        <f t="shared" si="0"/>
        <v>2017</v>
      </c>
      <c r="K23" s="15">
        <f t="shared" si="1"/>
        <v>138932</v>
      </c>
    </row>
    <row r="24" spans="1:11" x14ac:dyDescent="0.3">
      <c r="A24">
        <v>2018</v>
      </c>
      <c r="B24" s="38">
        <f>'Combined data by reasons'!C66</f>
        <v>45450</v>
      </c>
      <c r="C24" s="38">
        <f>'Combined data by reasons'!E66</f>
        <v>47759</v>
      </c>
      <c r="D24" s="15">
        <f>'Combined data by reasons'!D66</f>
        <v>22418</v>
      </c>
      <c r="E24" s="15">
        <f>'Combined data by reasons'!F66</f>
        <v>9657</v>
      </c>
      <c r="F24" s="15">
        <f>'Combined data by reasons'!G66</f>
        <v>14657</v>
      </c>
      <c r="G24" s="6">
        <f t="shared" si="2"/>
        <v>7.2625457058128617E-3</v>
      </c>
      <c r="H24" s="1">
        <f>'Combined data by reasons'!B66</f>
        <v>139941</v>
      </c>
      <c r="J24">
        <f t="shared" si="0"/>
        <v>2018</v>
      </c>
      <c r="K24" s="15">
        <f t="shared" si="1"/>
        <v>139941</v>
      </c>
    </row>
    <row r="25" spans="1:11" x14ac:dyDescent="0.3">
      <c r="A25">
        <v>2019</v>
      </c>
      <c r="B25" s="38">
        <f>'Combined data by reasons'!C67</f>
        <v>47113</v>
      </c>
      <c r="C25" s="38">
        <f>'Combined data by reasons'!E67</f>
        <v>64494</v>
      </c>
      <c r="D25" s="15">
        <f>'Combined data by reasons'!D67</f>
        <v>25199</v>
      </c>
      <c r="E25" s="15">
        <f>'Combined data by reasons'!F67</f>
        <v>11182</v>
      </c>
      <c r="F25" s="15">
        <f>'Combined data by reasons'!G67</f>
        <v>11575</v>
      </c>
      <c r="G25" s="6">
        <f t="shared" si="2"/>
        <v>0.14021623398432204</v>
      </c>
      <c r="H25" s="1">
        <f>'Combined data by reasons'!B67</f>
        <v>159563</v>
      </c>
      <c r="J25">
        <f t="shared" si="0"/>
        <v>2019</v>
      </c>
      <c r="K25" s="15">
        <f t="shared" si="1"/>
        <v>159563</v>
      </c>
    </row>
    <row r="26" spans="1:11" x14ac:dyDescent="0.3">
      <c r="A26">
        <v>2020</v>
      </c>
      <c r="B26" s="38">
        <f>'Combined data by reasons'!C68</f>
        <v>9149</v>
      </c>
      <c r="C26" s="38">
        <f>'Combined data by reasons'!E68</f>
        <v>21330</v>
      </c>
      <c r="D26" s="15">
        <f>'Combined data by reasons'!D68</f>
        <v>3398</v>
      </c>
      <c r="E26" s="15">
        <f>'Combined data by reasons'!F68</f>
        <v>2479</v>
      </c>
      <c r="F26" s="15">
        <f>'Combined data by reasons'!G68</f>
        <v>2584</v>
      </c>
      <c r="G26" s="6">
        <f t="shared" si="2"/>
        <v>-0.7559584615481032</v>
      </c>
      <c r="H26" s="1">
        <f>'Combined data by reasons'!B68</f>
        <v>38940</v>
      </c>
      <c r="K26" s="15">
        <f t="shared" si="1"/>
        <v>38940</v>
      </c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6"/>
  <sheetViews>
    <sheetView workbookViewId="0">
      <selection activeCell="E28" sqref="E28"/>
    </sheetView>
  </sheetViews>
  <sheetFormatPr defaultColWidth="11.44140625" defaultRowHeight="14.4" x14ac:dyDescent="0.3"/>
  <sheetData>
    <row r="1" spans="1:3" x14ac:dyDescent="0.3">
      <c r="B1" s="8" t="s">
        <v>41</v>
      </c>
      <c r="C1" s="8" t="s">
        <v>42</v>
      </c>
    </row>
    <row r="2" spans="1:3" x14ac:dyDescent="0.3">
      <c r="A2">
        <f>'Annual arrivals by reasons'!A2</f>
        <v>1996</v>
      </c>
      <c r="B2" s="5">
        <f>'Annual arrivals by reasons'!D2</f>
        <v>15217</v>
      </c>
      <c r="C2" s="5"/>
    </row>
    <row r="3" spans="1:3" x14ac:dyDescent="0.3">
      <c r="A3">
        <f>'Annual arrivals by reasons'!A3</f>
        <v>1997</v>
      </c>
      <c r="B3" s="5">
        <f>'Annual arrivals by reasons'!D3</f>
        <v>16965</v>
      </c>
      <c r="C3" s="5"/>
    </row>
    <row r="4" spans="1:3" x14ac:dyDescent="0.3">
      <c r="A4">
        <f>'Annual arrivals by reasons'!A4</f>
        <v>1998</v>
      </c>
      <c r="B4" s="5">
        <f>'Annual arrivals by reasons'!D4</f>
        <v>22616</v>
      </c>
      <c r="C4" s="5"/>
    </row>
    <row r="5" spans="1:3" x14ac:dyDescent="0.3">
      <c r="A5">
        <f>'Annual arrivals by reasons'!A5</f>
        <v>1999</v>
      </c>
      <c r="B5" s="5">
        <f>'Annual arrivals by reasons'!D5</f>
        <v>19370</v>
      </c>
      <c r="C5" s="5"/>
    </row>
    <row r="6" spans="1:3" x14ac:dyDescent="0.3">
      <c r="A6">
        <f>'Annual arrivals by reasons'!A6</f>
        <v>2000</v>
      </c>
      <c r="B6" s="5">
        <f>'Annual arrivals by reasons'!D6</f>
        <v>13792</v>
      </c>
      <c r="C6" s="5"/>
    </row>
    <row r="7" spans="1:3" x14ac:dyDescent="0.3">
      <c r="A7">
        <f>'Annual arrivals by reasons'!A7</f>
        <v>2001</v>
      </c>
      <c r="B7" s="5">
        <f>'Annual arrivals by reasons'!D7</f>
        <v>13896</v>
      </c>
      <c r="C7" s="5"/>
    </row>
    <row r="8" spans="1:3" x14ac:dyDescent="0.3">
      <c r="A8">
        <f>'Annual arrivals by reasons'!A8</f>
        <v>2002</v>
      </c>
      <c r="B8" s="5">
        <f>'Annual arrivals by reasons'!D8</f>
        <v>15279</v>
      </c>
      <c r="C8" s="5"/>
    </row>
    <row r="9" spans="1:3" x14ac:dyDescent="0.3">
      <c r="A9">
        <f>'Annual arrivals by reasons'!A9</f>
        <v>2003</v>
      </c>
      <c r="B9" s="5">
        <f>'Annual arrivals by reasons'!D9</f>
        <v>15112</v>
      </c>
      <c r="C9" s="5"/>
    </row>
    <row r="10" spans="1:3" x14ac:dyDescent="0.3">
      <c r="A10">
        <f>'Annual arrivals by reasons'!A10</f>
        <v>2004</v>
      </c>
      <c r="B10" s="5">
        <f>'Annual arrivals by reasons'!D10</f>
        <v>17280</v>
      </c>
      <c r="C10" s="5"/>
    </row>
    <row r="11" spans="1:3" x14ac:dyDescent="0.3">
      <c r="A11">
        <f>'Annual arrivals by reasons'!A11</f>
        <v>2005</v>
      </c>
      <c r="B11" s="5">
        <f>'Annual arrivals by reasons'!D11</f>
        <v>17584</v>
      </c>
      <c r="C11" s="5"/>
    </row>
    <row r="12" spans="1:3" x14ac:dyDescent="0.3">
      <c r="A12">
        <f>'Annual arrivals by reasons'!A12</f>
        <v>2006</v>
      </c>
      <c r="B12" s="5">
        <f>'Annual arrivals by reasons'!D12</f>
        <v>20584</v>
      </c>
      <c r="C12" s="5"/>
    </row>
    <row r="13" spans="1:3" x14ac:dyDescent="0.3">
      <c r="A13">
        <f>'Annual arrivals by reasons'!A13</f>
        <v>2007</v>
      </c>
      <c r="B13" s="5">
        <f>'Annual arrivals by reasons'!D13</f>
        <v>27198</v>
      </c>
      <c r="C13" s="5"/>
    </row>
    <row r="14" spans="1:3" x14ac:dyDescent="0.3">
      <c r="A14">
        <f>'Annual arrivals by reasons'!A14</f>
        <v>2008</v>
      </c>
      <c r="B14" s="5">
        <f>'Annual arrivals by reasons'!D14</f>
        <v>31103</v>
      </c>
      <c r="C14" s="5"/>
    </row>
    <row r="15" spans="1:3" x14ac:dyDescent="0.3">
      <c r="A15">
        <f>'Annual arrivals by reasons'!A15</f>
        <v>2009</v>
      </c>
      <c r="B15" s="5">
        <f>'Annual arrivals by reasons'!D15</f>
        <v>28886</v>
      </c>
      <c r="C15" s="5"/>
    </row>
    <row r="16" spans="1:3" x14ac:dyDescent="0.3">
      <c r="A16">
        <f>'Annual arrivals by reasons'!A16</f>
        <v>2010</v>
      </c>
      <c r="B16" s="5">
        <f>'Annual arrivals by reasons'!D16</f>
        <v>23774</v>
      </c>
      <c r="C16" s="5"/>
    </row>
    <row r="17" spans="1:3" x14ac:dyDescent="0.3">
      <c r="A17">
        <f>'Annual arrivals by reasons'!A17</f>
        <v>2011</v>
      </c>
      <c r="B17" s="5">
        <f>'Annual arrivals by reasons'!D17</f>
        <v>25672</v>
      </c>
      <c r="C17" s="5"/>
    </row>
    <row r="18" spans="1:3" x14ac:dyDescent="0.3">
      <c r="A18">
        <f>'Annual arrivals by reasons'!A18</f>
        <v>2012</v>
      </c>
      <c r="B18" s="5">
        <f>'Annual arrivals by reasons'!D18</f>
        <v>24013</v>
      </c>
      <c r="C18" s="5"/>
    </row>
    <row r="19" spans="1:3" x14ac:dyDescent="0.3">
      <c r="A19">
        <f>'Annual arrivals by reasons'!A19</f>
        <v>2013</v>
      </c>
      <c r="B19" s="5">
        <f>'Annual arrivals by reasons'!D19</f>
        <v>27544</v>
      </c>
      <c r="C19" s="5"/>
    </row>
    <row r="20" spans="1:3" x14ac:dyDescent="0.3">
      <c r="A20">
        <v>2014</v>
      </c>
      <c r="B20" s="30">
        <v>38215</v>
      </c>
      <c r="C20" s="30">
        <f>'Combined data by reasons'!H9</f>
        <v>12600</v>
      </c>
    </row>
    <row r="21" spans="1:3" x14ac:dyDescent="0.3">
      <c r="A21">
        <v>2015</v>
      </c>
      <c r="B21" s="30">
        <v>38299</v>
      </c>
      <c r="C21" s="30">
        <f>'Combined data by reasons'!H10</f>
        <v>15724</v>
      </c>
    </row>
    <row r="22" spans="1:3" x14ac:dyDescent="0.3">
      <c r="A22">
        <v>2016</v>
      </c>
      <c r="B22" s="30">
        <v>37621</v>
      </c>
      <c r="C22" s="30">
        <f>'Combined data by reasons'!H11</f>
        <v>19123</v>
      </c>
    </row>
    <row r="23" spans="1:3" x14ac:dyDescent="0.3">
      <c r="A23">
        <v>2017</v>
      </c>
      <c r="B23" s="30">
        <v>22017</v>
      </c>
      <c r="C23" s="30">
        <f>'Combined data by reasons'!H12</f>
        <v>42908</v>
      </c>
    </row>
    <row r="24" spans="1:3" x14ac:dyDescent="0.3">
      <c r="A24">
        <v>2018</v>
      </c>
      <c r="B24" s="30">
        <v>22418</v>
      </c>
      <c r="C24" s="30">
        <f>'Combined data by reasons'!H13</f>
        <v>54935</v>
      </c>
    </row>
    <row r="25" spans="1:3" x14ac:dyDescent="0.3">
      <c r="A25">
        <v>2019</v>
      </c>
      <c r="B25" s="30">
        <v>25199</v>
      </c>
      <c r="C25" s="30">
        <f>'Combined data by reasons'!H14</f>
        <v>51417</v>
      </c>
    </row>
    <row r="26" spans="1:3" x14ac:dyDescent="0.3">
      <c r="A26">
        <v>2020</v>
      </c>
      <c r="B26" s="30">
        <v>3398</v>
      </c>
      <c r="C26" s="30">
        <f>'Combined data by reasons'!H15</f>
        <v>0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About</vt:lpstr>
      <vt:lpstr>Data1</vt:lpstr>
      <vt:lpstr>Data2</vt:lpstr>
      <vt:lpstr>Data3</vt:lpstr>
      <vt:lpstr>Combined data by reasons</vt:lpstr>
      <vt:lpstr>Annual arrivals by reasons</vt:lpstr>
      <vt:lpstr>Air vs cruise</vt:lpstr>
    </vt:vector>
  </TitlesOfParts>
  <Company>The Australian National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Liu</dc:creator>
  <cp:lastModifiedBy>Anne Moorhead</cp:lastModifiedBy>
  <dcterms:created xsi:type="dcterms:W3CDTF">2021-12-21T22:52:05Z</dcterms:created>
  <dcterms:modified xsi:type="dcterms:W3CDTF">2022-02-03T22:56:39Z</dcterms:modified>
</cp:coreProperties>
</file>